
<file path=[Content_Types].xml><?xml version="1.0" encoding="utf-8"?>
<Types xmlns="http://schemas.openxmlformats.org/package/2006/content-types"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71.xml" ContentType="application/vnd.openxmlformats-officedocument.spreadsheetml.worksheet+xml"/>
  <Override PartName="/xl/worksheets/sheet82.xml" ContentType="application/vnd.openxmlformats-officedocument.spreadsheetml.worksheet+xml"/>
  <Override PartName="/xl/drawings/drawing97.xml" ContentType="application/vnd.openxmlformats-officedocument.drawing+xml"/>
  <Override PartName="/xl/worksheets/sheet13.xml" ContentType="application/vnd.openxmlformats-officedocument.spreadsheetml.worksheet+xml"/>
  <Override PartName="/xl/worksheets/sheet60.xml" ContentType="application/vnd.openxmlformats-officedocument.spreadsheetml.worksheet+xml"/>
  <Override PartName="/xl/styles.xml" ContentType="application/vnd.openxmlformats-officedocument.spreadsheetml.styles+xml"/>
  <Override PartName="/xl/drawings/drawing39.xml" ContentType="application/vnd.openxmlformats-officedocument.drawing+xml"/>
  <Override PartName="/xl/drawings/drawing86.xml" ContentType="application/vnd.openxmlformats-officedocument.drawing+xml"/>
  <Override PartName="/xl/drawings/drawing17.xml" ContentType="application/vnd.openxmlformats-officedocument.drawing+xml"/>
  <Override PartName="/xl/drawings/drawing28.xml" ContentType="application/vnd.openxmlformats-officedocument.drawing+xml"/>
  <Override PartName="/xl/drawings/drawing64.xml" ContentType="application/vnd.openxmlformats-officedocument.drawing+xml"/>
  <Override PartName="/xl/drawings/drawing75.xml" ContentType="application/vnd.openxmlformats-officedocument.drawing+xml"/>
  <Default Extension="xml" ContentType="application/xml"/>
  <Override PartName="/xl/drawings/drawing2.xml" ContentType="application/vnd.openxmlformats-officedocument.drawing+xml"/>
  <Override PartName="/xl/drawings/drawing53.xml" ContentType="application/vnd.openxmlformats-officedocument.drawing+xml"/>
  <Override PartName="/xl/worksheets/sheet3.xml" ContentType="application/vnd.openxmlformats-officedocument.spreadsheetml.worksheet+xml"/>
  <Override PartName="/xl/worksheets/sheet98.xml" ContentType="application/vnd.openxmlformats-officedocument.spreadsheetml.worksheet+xml"/>
  <Override PartName="/xl/drawings/drawing42.xml" ContentType="application/vnd.openxmlformats-officedocument.drawing+xml"/>
  <Override PartName="/xl/drawings/drawing113.xml" ContentType="application/vnd.openxmlformats-officedocument.drawing+xml"/>
  <Override PartName="/xl/worksheets/sheet87.xml" ContentType="application/vnd.openxmlformats-officedocument.spreadsheetml.worksheet+xml"/>
  <Override PartName="/xl/worksheets/sheet106.xml" ContentType="application/vnd.openxmlformats-officedocument.spreadsheetml.worksheet+xml"/>
  <Override PartName="/xl/drawings/drawing20.xml" ContentType="application/vnd.openxmlformats-officedocument.drawing+xml"/>
  <Override PartName="/xl/drawings/drawing31.xml" ContentType="application/vnd.openxmlformats-officedocument.drawing+xml"/>
  <Override PartName="/xl/drawings/drawing102.xml" ContentType="application/vnd.openxmlformats-officedocument.drawing+xml"/>
  <Override PartName="/xl/worksheets/sheet29.xml" ContentType="application/vnd.openxmlformats-officedocument.spreadsheetml.worksheet+xml"/>
  <Override PartName="/xl/worksheets/sheet76.xml" ContentType="application/vnd.openxmlformats-officedocument.spreadsheetml.worksheet+xml"/>
  <Override PartName="/xl/worksheets/sheet18.xml" ContentType="application/vnd.openxmlformats-officedocument.spreadsheetml.worksheet+xml"/>
  <Override PartName="/xl/worksheets/sheet54.xml" ContentType="application/vnd.openxmlformats-officedocument.spreadsheetml.worksheet+xml"/>
  <Override PartName="/xl/worksheets/sheet65.xml" ContentType="application/vnd.openxmlformats-officedocument.spreadsheetml.worksheet+xml"/>
  <Override PartName="/xl/worksheets/sheet43.xml" ContentType="application/vnd.openxmlformats-officedocument.spreadsheetml.worksheet+xml"/>
  <Override PartName="/xl/worksheets/sheet90.xml" ContentType="application/vnd.openxmlformats-officedocument.spreadsheetml.worksheet+xml"/>
  <Default Extension="png" ContentType="image/png"/>
  <Override PartName="/xl/drawings/drawing69.xml" ContentType="application/vnd.openxmlformats-officedocument.drawing+xml"/>
  <Override PartName="/xl/worksheets/sheet14.xml" ContentType="application/vnd.openxmlformats-officedocument.spreadsheetml.worksheet+xml"/>
  <Override PartName="/xl/worksheets/sheet32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drawings/drawing7.xml" ContentType="application/vnd.openxmlformats-officedocument.drawing+xml"/>
  <Override PartName="/xl/drawings/drawing29.xml" ContentType="application/vnd.openxmlformats-officedocument.drawing+xml"/>
  <Override PartName="/xl/drawings/drawing58.xml" ContentType="application/vnd.openxmlformats-officedocument.drawing+xml"/>
  <Override PartName="/xl/drawings/drawing76.xml" ContentType="application/vnd.openxmlformats-officedocument.drawing+xml"/>
  <Override PartName="/xl/worksheets/sheet8.xml" ContentType="application/vnd.openxmlformats-officedocument.spreadsheetml.worksheet+xml"/>
  <Override PartName="/xl/worksheets/sheet21.xml" ContentType="application/vnd.openxmlformats-officedocument.spreadsheetml.worksheet+xml"/>
  <Override PartName="/xl/drawings/drawing18.xml" ContentType="application/vnd.openxmlformats-officedocument.drawing+xml"/>
  <Override PartName="/xl/drawings/drawing36.xml" ContentType="application/vnd.openxmlformats-officedocument.drawing+xml"/>
  <Override PartName="/xl/drawings/drawing47.xml" ContentType="application/vnd.openxmlformats-officedocument.drawing+xml"/>
  <Override PartName="/xl/drawings/drawing65.xml" ContentType="application/vnd.openxmlformats-officedocument.drawing+xml"/>
  <Default Extension="emf" ContentType="image/x-emf"/>
  <Override PartName="/xl/drawings/drawing83.xml" ContentType="application/vnd.openxmlformats-officedocument.drawing+xml"/>
  <Override PartName="/xl/drawings/drawing94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drawings/drawing25.xml" ContentType="application/vnd.openxmlformats-officedocument.drawing+xml"/>
  <Override PartName="/xl/drawings/drawing43.xml" ContentType="application/vnd.openxmlformats-officedocument.drawing+xml"/>
  <Override PartName="/xl/drawings/drawing54.xml" ContentType="application/vnd.openxmlformats-officedocument.drawing+xml"/>
  <Override PartName="/xl/drawings/drawing72.xml" ContentType="application/vnd.openxmlformats-officedocument.drawing+xml"/>
  <Override PartName="/xl/embeddings/oleObject1.bin" ContentType="application/vnd.openxmlformats-officedocument.oleObject"/>
  <Override PartName="/xl/drawings/drawing90.xml" ContentType="application/vnd.openxmlformats-officedocument.drawing+xml"/>
  <Override PartName="/xl/drawings/drawing107.xml" ContentType="application/vnd.openxmlformats-officedocument.drawing+xml"/>
  <Override PartName="/docProps/app.xml" ContentType="application/vnd.openxmlformats-officedocument.extended-properties+xml"/>
  <Override PartName="/xl/worksheets/sheet99.xml" ContentType="application/vnd.openxmlformats-officedocument.spreadsheetml.worksheet+xml"/>
  <Override PartName="/xl/worksheets/sheet107.xml" ContentType="application/vnd.openxmlformats-officedocument.spreadsheetml.worksheet+xml"/>
  <Override PartName="/xl/drawings/drawing14.xml" ContentType="application/vnd.openxmlformats-officedocument.drawing+xml"/>
  <Override PartName="/xl/drawings/drawing32.xml" ContentType="application/vnd.openxmlformats-officedocument.drawing+xml"/>
  <Override PartName="/xl/drawings/drawing61.xml" ContentType="application/vnd.openxmlformats-officedocument.drawing+xml"/>
  <Override PartName="/xl/worksheets/sheet59.xml" ContentType="application/vnd.openxmlformats-officedocument.spreadsheetml.worksheet+xml"/>
  <Override PartName="/xl/worksheets/sheet77.xml" ContentType="application/vnd.openxmlformats-officedocument.spreadsheetml.worksheet+xml"/>
  <Override PartName="/xl/worksheets/sheet88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drawings/drawing21.xml" ContentType="application/vnd.openxmlformats-officedocument.drawing+xml"/>
  <Override PartName="/xl/drawings/drawing50.xml" ContentType="application/vnd.openxmlformats-officedocument.drawing+xml"/>
  <Override PartName="/xl/drawings/drawing103.xml" ContentType="application/vnd.openxmlformats-officedocument.drawing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48.xml" ContentType="application/vnd.openxmlformats-officedocument.spreadsheetml.worksheet+xml"/>
  <Override PartName="/xl/worksheets/sheet66.xml" ContentType="application/vnd.openxmlformats-officedocument.spreadsheetml.worksheet+xml"/>
  <Override PartName="/xl/worksheets/sheet95.xml" ContentType="application/vnd.openxmlformats-officedocument.spreadsheetml.worksheet+xml"/>
  <Override PartName="/xl/worksheets/sheet103.xml" ContentType="application/vnd.openxmlformats-officedocument.spreadsheetml.worksheet+xml"/>
  <Override PartName="/xl/drawings/drawing10.xml" ContentType="application/vnd.openxmlformats-officedocument.drawing+xml"/>
  <Override PartName="/xl/drawings/drawing110.xml" ContentType="application/vnd.openxmlformats-officedocument.drawing+xml"/>
  <Override PartName="/xl/worksheets/sheet26.xml" ContentType="application/vnd.openxmlformats-officedocument.spreadsheetml.worksheet+xml"/>
  <Override PartName="/xl/worksheets/sheet37.xml" ContentType="application/vnd.openxmlformats-officedocument.spreadsheetml.worksheet+xml"/>
  <Override PartName="/xl/worksheets/sheet55.xml" ContentType="application/vnd.openxmlformats-officedocument.spreadsheetml.worksheet+xml"/>
  <Override PartName="/xl/worksheets/sheet73.xml" ContentType="application/vnd.openxmlformats-officedocument.spreadsheetml.worksheet+xml"/>
  <Override PartName="/xl/worksheets/sheet84.xml" ContentType="application/vnd.openxmlformats-officedocument.spreadsheetml.worksheet+xml"/>
  <Override PartName="/xl/worksheets/sheet110.xml" ContentType="application/vnd.openxmlformats-officedocument.spreadsheetml.worksheet+xml"/>
  <Override PartName="/xl/drawings/drawing99.xml" ContentType="application/vnd.openxmlformats-officedocument.drawing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worksheets/sheet44.xml" ContentType="application/vnd.openxmlformats-officedocument.spreadsheetml.worksheet+xml"/>
  <Override PartName="/xl/worksheets/sheet62.xml" ContentType="application/vnd.openxmlformats-officedocument.spreadsheetml.worksheet+xml"/>
  <Override PartName="/xl/worksheets/sheet91.xml" ContentType="application/vnd.openxmlformats-officedocument.spreadsheetml.worksheet+xml"/>
  <Override PartName="/xl/drawings/drawing59.xml" ContentType="application/vnd.openxmlformats-officedocument.drawing+xml"/>
  <Override PartName="/xl/drawings/drawing88.xml" ContentType="application/vnd.openxmlformats-officedocument.drawing+xml"/>
  <Override PartName="/xl/worksheets/sheet9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51.xml" ContentType="application/vnd.openxmlformats-officedocument.spreadsheetml.worksheet+xml"/>
  <Override PartName="/xl/worksheets/sheet80.xml" ContentType="application/vnd.openxmlformats-officedocument.spreadsheetml.worksheet+xml"/>
  <Override PartName="/xl/theme/theme1.xml" ContentType="application/vnd.openxmlformats-officedocument.theme+xml"/>
  <Override PartName="/xl/drawings/drawing8.xml" ContentType="application/vnd.openxmlformats-officedocument.drawing+xml"/>
  <Override PartName="/xl/drawings/drawing19.xml" ContentType="application/vnd.openxmlformats-officedocument.drawing+xml"/>
  <Override PartName="/xl/drawings/drawing48.xml" ContentType="application/vnd.openxmlformats-officedocument.drawing+xml"/>
  <Override PartName="/xl/drawings/drawing66.xml" ContentType="application/vnd.openxmlformats-officedocument.drawing+xml"/>
  <Override PartName="/xl/drawings/drawing77.xml" ContentType="application/vnd.openxmlformats-officedocument.drawing+xml"/>
  <Override PartName="/xl/drawings/drawing95.xml" ContentType="application/vnd.openxmlformats-officedocument.drawing+xml"/>
  <Override PartName="/xl/worksheets/sheet11.xml" ContentType="application/vnd.openxmlformats-officedocument.spreadsheetml.worksheet+xml"/>
  <Override PartName="/xl/worksheets/sheet40.xml" ContentType="application/vnd.openxmlformats-officedocument.spreadsheetml.worksheet+xml"/>
  <Override PartName="/xl/drawings/drawing4.xml" ContentType="application/vnd.openxmlformats-officedocument.drawing+xml"/>
  <Override PartName="/xl/drawings/drawing37.xml" ContentType="application/vnd.openxmlformats-officedocument.drawing+xml"/>
  <Override PartName="/xl/drawings/drawing55.xml" ContentType="application/vnd.openxmlformats-officedocument.drawing+xml"/>
  <Override PartName="/xl/drawings/drawing84.xml" ContentType="application/vnd.openxmlformats-officedocument.drawing+xml"/>
  <Override PartName="/xl/drawings/drawing108.xml" ContentType="application/vnd.openxmlformats-officedocument.drawing+xml"/>
  <Default Extension="rels" ContentType="application/vnd.openxmlformats-package.relationships+xml"/>
  <Override PartName="/xl/worksheets/sheet5.xml" ContentType="application/vnd.openxmlformats-officedocument.spreadsheetml.worksheet+xml"/>
  <Override PartName="/xl/drawings/drawing15.xml" ContentType="application/vnd.openxmlformats-officedocument.drawing+xml"/>
  <Override PartName="/xl/drawings/drawing26.xml" ContentType="application/vnd.openxmlformats-officedocument.drawing+xml"/>
  <Override PartName="/xl/drawings/drawing44.xml" ContentType="application/vnd.openxmlformats-officedocument.drawing+xml"/>
  <Override PartName="/xl/drawings/drawing62.xml" ContentType="application/vnd.openxmlformats-officedocument.drawing+xml"/>
  <Override PartName="/xl/drawings/drawing73.xml" ContentType="application/vnd.openxmlformats-officedocument.drawing+xml"/>
  <Override PartName="/xl/drawings/drawing91.xml" ContentType="application/vnd.openxmlformats-officedocument.drawing+xml"/>
  <Override PartName="/xl/worksheets/sheet89.xml" ContentType="application/vnd.openxmlformats-officedocument.spreadsheetml.worksheet+xml"/>
  <Override PartName="/xl/worksheets/sheet108.xml" ContentType="application/vnd.openxmlformats-officedocument.spreadsheetml.worksheet+xml"/>
  <Override PartName="/xl/drawings/drawing22.xml" ContentType="application/vnd.openxmlformats-officedocument.drawing+xml"/>
  <Override PartName="/xl/drawings/drawing33.xml" ContentType="application/vnd.openxmlformats-officedocument.drawing+xml"/>
  <Override PartName="/xl/drawings/drawing51.xml" ContentType="application/vnd.openxmlformats-officedocument.drawing+xml"/>
  <Override PartName="/xl/drawings/drawing80.xml" ContentType="application/vnd.openxmlformats-officedocument.drawing+xml"/>
  <Override PartName="/xl/drawings/drawing104.xml" ContentType="application/vnd.openxmlformats-officedocument.drawing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78.xml" ContentType="application/vnd.openxmlformats-officedocument.spreadsheetml.worksheet+xml"/>
  <Override PartName="/xl/worksheets/sheet96.xml" ContentType="application/vnd.openxmlformats-officedocument.spreadsheetml.worksheet+xml"/>
  <Override PartName="/xl/drawings/drawing11.xml" ContentType="application/vnd.openxmlformats-officedocument.drawing+xml"/>
  <Override PartName="/xl/drawings/drawing40.xml" ContentType="application/vnd.openxmlformats-officedocument.drawing+xml"/>
  <Override PartName="/xl/drawings/drawing111.xml" ContentType="application/vnd.openxmlformats-officedocument.drawing+xml"/>
  <Override PartName="/xl/worksheets/sheet38.xml" ContentType="application/vnd.openxmlformats-officedocument.spreadsheetml.worksheet+xml"/>
  <Override PartName="/xl/worksheets/sheet67.xml" ContentType="application/vnd.openxmlformats-officedocument.spreadsheetml.worksheet+xml"/>
  <Override PartName="/xl/worksheets/sheet85.xml" ContentType="application/vnd.openxmlformats-officedocument.spreadsheetml.worksheet+xml"/>
  <Override PartName="/xl/worksheets/sheet104.xml" ContentType="application/vnd.openxmlformats-officedocument.spreadsheetml.worksheet+xml"/>
  <Override PartName="/xl/drawings/drawing100.xml" ContentType="application/vnd.openxmlformats-officedocument.drawing+xml"/>
  <Override PartName="/xl/worksheets/sheet27.xml" ContentType="application/vnd.openxmlformats-officedocument.spreadsheetml.worksheet+xml"/>
  <Override PartName="/xl/worksheets/sheet45.xml" ContentType="application/vnd.openxmlformats-officedocument.spreadsheetml.worksheet+xml"/>
  <Override PartName="/xl/worksheets/sheet56.xml" ContentType="application/vnd.openxmlformats-officedocument.spreadsheetml.worksheet+xml"/>
  <Override PartName="/xl/worksheets/sheet74.xml" ContentType="application/vnd.openxmlformats-officedocument.spreadsheetml.worksheet+xml"/>
  <Override PartName="/xl/worksheets/sheet92.xml" ContentType="application/vnd.openxmlformats-officedocument.spreadsheetml.worksheet+xml"/>
  <Override PartName="/xl/worksheets/sheet111.xml" ContentType="application/vnd.openxmlformats-officedocument.spreadsheetml.worksheet+xml"/>
  <Override PartName="/xl/drawings/drawing89.xml" ContentType="application/vnd.openxmlformats-officedocument.drawing+xml"/>
  <Override PartName="/xl/worksheets/sheet16.xml" ContentType="application/vnd.openxmlformats-officedocument.spreadsheetml.worksheet+xml"/>
  <Override PartName="/xl/worksheets/sheet34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Override PartName="/xl/worksheets/sheet81.xml" ContentType="application/vnd.openxmlformats-officedocument.spreadsheetml.worksheet+xml"/>
  <Override PartName="/xl/worksheets/sheet100.xml" ContentType="application/vnd.openxmlformats-officedocument.spreadsheetml.worksheet+xml"/>
  <Override PartName="/xl/drawings/drawing9.xml" ContentType="application/vnd.openxmlformats-officedocument.drawing+xml"/>
  <Override PartName="/xl/drawings/drawing78.xml" ContentType="application/vnd.openxmlformats-officedocument.drawing+xml"/>
  <Override PartName="/xl/worksheets/sheet23.xml" ContentType="application/vnd.openxmlformats-officedocument.spreadsheetml.worksheet+xml"/>
  <Override PartName="/xl/worksheets/sheet41.xml" ContentType="application/vnd.openxmlformats-officedocument.spreadsheetml.worksheet+xml"/>
  <Override PartName="/xl/worksheets/sheet70.xml" ContentType="application/vnd.openxmlformats-officedocument.spreadsheetml.worksheet+xml"/>
  <Override PartName="/xl/drawings/drawing38.xml" ContentType="application/vnd.openxmlformats-officedocument.drawing+xml"/>
  <Override PartName="/xl/drawings/drawing49.xml" ContentType="application/vnd.openxmlformats-officedocument.drawing+xml"/>
  <Override PartName="/xl/drawings/drawing67.xml" ContentType="application/vnd.openxmlformats-officedocument.drawing+xml"/>
  <Override PartName="/xl/drawings/drawing85.xml" ContentType="application/vnd.openxmlformats-officedocument.drawing+xml"/>
  <Override PartName="/xl/drawings/drawing96.xml" ContentType="application/vnd.openxmlformats-officedocument.drawing+xml"/>
  <Override PartName="/xl/worksheets/sheet6.xml" ContentType="application/vnd.openxmlformats-officedocument.spreadsheetml.worksheet+xml"/>
  <Override PartName="/xl/worksheets/sheet12.xml" ContentType="application/vnd.openxmlformats-officedocument.spreadsheetml.worksheet+xml"/>
  <Override PartName="/xl/worksheets/sheet30.xml" ContentType="application/vnd.openxmlformats-officedocument.spreadsheetml.worksheet+xml"/>
  <Default Extension="jpeg" ContentType="image/jpeg"/>
  <Override PartName="/xl/drawings/drawing5.xml" ContentType="application/vnd.openxmlformats-officedocument.drawing+xml"/>
  <Override PartName="/xl/drawings/drawing27.xml" ContentType="application/vnd.openxmlformats-officedocument.drawing+xml"/>
  <Override PartName="/xl/drawings/drawing45.xml" ContentType="application/vnd.openxmlformats-officedocument.drawing+xml"/>
  <Override PartName="/xl/drawings/drawing56.xml" ContentType="application/vnd.openxmlformats-officedocument.drawing+xml"/>
  <Override PartName="/xl/drawings/drawing74.xml" ContentType="application/vnd.openxmlformats-officedocument.drawing+xml"/>
  <Override PartName="/xl/drawings/drawing92.xml" ContentType="application/vnd.openxmlformats-officedocument.drawing+xml"/>
  <Override PartName="/xl/drawings/drawing109.xml" ContentType="application/vnd.openxmlformats-officedocument.drawing+xml"/>
  <Override PartName="/xl/worksheets/sheet109.xml" ContentType="application/vnd.openxmlformats-officedocument.spreadsheetml.worksheet+xml"/>
  <Override PartName="/xl/drawings/drawing16.xml" ContentType="application/vnd.openxmlformats-officedocument.drawing+xml"/>
  <Override PartName="/xl/drawings/drawing34.xml" ContentType="application/vnd.openxmlformats-officedocument.drawing+xml"/>
  <Override PartName="/xl/drawings/drawing63.xml" ContentType="application/vnd.openxmlformats-officedocument.drawing+xml"/>
  <Override PartName="/xl/drawings/drawing81.xml" ContentType="application/vnd.openxmlformats-officedocument.drawing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3.xml" ContentType="application/vnd.openxmlformats-officedocument.drawing+xml"/>
  <Override PartName="/xl/drawings/drawing41.xml" ContentType="application/vnd.openxmlformats-officedocument.drawing+xml"/>
  <Override PartName="/xl/drawings/drawing52.xml" ContentType="application/vnd.openxmlformats-officedocument.drawing+xml"/>
  <Override PartName="/xl/drawings/drawing70.xml" ContentType="application/vnd.openxmlformats-officedocument.drawing+xml"/>
  <Override PartName="/xl/drawings/drawing105.xml" ContentType="application/vnd.openxmlformats-officedocument.drawing+xml"/>
  <Override PartName="/xl/worksheets/sheet68.xml" ContentType="application/vnd.openxmlformats-officedocument.spreadsheetml.worksheet+xml"/>
  <Override PartName="/xl/worksheets/sheet79.xml" ContentType="application/vnd.openxmlformats-officedocument.spreadsheetml.worksheet+xml"/>
  <Override PartName="/xl/worksheets/sheet97.xml" ContentType="application/vnd.openxmlformats-officedocument.spreadsheetml.worksheet+xml"/>
  <Override PartName="/xl/worksheets/sheet105.xml" ContentType="application/vnd.openxmlformats-officedocument.spreadsheetml.worksheet+xml"/>
  <Override PartName="/xl/drawings/drawing12.xml" ContentType="application/vnd.openxmlformats-officedocument.drawing+xml"/>
  <Override PartName="/xl/drawings/drawing30.xml" ContentType="application/vnd.openxmlformats-officedocument.drawing+xml"/>
  <Override PartName="/xl/drawings/drawing112.xml" ContentType="application/vnd.openxmlformats-officedocument.drawing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57.xml" ContentType="application/vnd.openxmlformats-officedocument.spreadsheetml.worksheet+xml"/>
  <Override PartName="/xl/worksheets/sheet75.xml" ContentType="application/vnd.openxmlformats-officedocument.spreadsheetml.worksheet+xml"/>
  <Override PartName="/xl/worksheets/sheet86.xml" ContentType="application/vnd.openxmlformats-officedocument.spreadsheetml.worksheet+xml"/>
  <Override PartName="/xl/worksheets/sheet112.xml" ContentType="application/vnd.openxmlformats-officedocument.spreadsheetml.worksheet+xml"/>
  <Override PartName="/xl/drawings/drawing101.xml" ContentType="application/vnd.openxmlformats-officedocument.drawing+xml"/>
  <Override PartName="/xl/worksheets/sheet17.xml" ContentType="application/vnd.openxmlformats-officedocument.spreadsheetml.worksheet+xml"/>
  <Override PartName="/xl/worksheets/sheet46.xml" ContentType="application/vnd.openxmlformats-officedocument.spreadsheetml.worksheet+xml"/>
  <Override PartName="/xl/worksheets/sheet64.xml" ContentType="application/vnd.openxmlformats-officedocument.spreadsheetml.worksheet+xml"/>
  <Override PartName="/xl/worksheets/sheet93.xml" ContentType="application/vnd.openxmlformats-officedocument.spreadsheetml.worksheet+xml"/>
  <Override PartName="/xl/worksheets/sheet101.xml" ContentType="application/vnd.openxmlformats-officedocument.spreadsheetml.worksheet+xml"/>
  <Override PartName="/xl/worksheets/sheet53.xml" ContentType="application/vnd.openxmlformats-officedocument.spreadsheetml.worksheet+xml"/>
  <Override PartName="/xl/drawings/drawing68.xml" ContentType="application/vnd.openxmlformats-officedocument.drawing+xml"/>
  <Override PartName="/xl/drawings/drawing79.xml" ContentType="application/vnd.openxmlformats-officedocument.drawing+xml"/>
  <Override PartName="/xl/worksheets/sheet42.xml" ContentType="application/vnd.openxmlformats-officedocument.spreadsheetml.worksheet+xml"/>
  <Override PartName="/xl/drawings/drawing6.xml" ContentType="application/vnd.openxmlformats-officedocument.drawing+xml"/>
  <Override PartName="/xl/drawings/drawing57.xml" ContentType="application/vnd.openxmlformats-officedocument.drawing+xml"/>
  <Override PartName="/xl/worksheets/sheet7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drawings/drawing46.xml" ContentType="application/vnd.openxmlformats-officedocument.drawing+xml"/>
  <Override PartName="/xl/drawings/drawing93.xml" ContentType="application/vnd.openxmlformats-officedocument.drawing+xml"/>
  <Override PartName="/xl/drawings/drawing35.xml" ContentType="application/vnd.openxmlformats-officedocument.drawing+xml"/>
  <Override PartName="/xl/drawings/drawing82.xml" ContentType="application/vnd.openxmlformats-officedocument.drawing+xml"/>
  <Override PartName="/xl/drawings/drawing106.xml" ContentType="application/vnd.openxmlformats-officedocument.drawing+xml"/>
  <Override PartName="/xl/drawings/drawing13.xml" ContentType="application/vnd.openxmlformats-officedocument.drawing+xml"/>
  <Override PartName="/xl/drawings/drawing24.xml" ContentType="application/vnd.openxmlformats-officedocument.drawing+xml"/>
  <Override PartName="/xl/drawings/drawing60.xml" ContentType="application/vnd.openxmlformats-officedocument.drawing+xml"/>
  <Override PartName="/xl/drawings/drawing71.xml" ContentType="application/vnd.openxmlformats-officedocument.drawing+xml"/>
  <Override PartName="/xl/worksheets/sheet69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worksheets/sheet94.xml" ContentType="application/vnd.openxmlformats-officedocument.spreadsheetml.worksheet+xml"/>
  <Override PartName="/xl/worksheets/sheet113.xml" ContentType="application/vnd.openxmlformats-officedocument.spreadsheetml.worksheet+xml"/>
  <Override PartName="/xl/sharedStrings.xml" ContentType="application/vnd.openxmlformats-officedocument.spreadsheetml.sharedStrings+xml"/>
  <Override PartName="/xl/worksheets/sheet36.xml" ContentType="application/vnd.openxmlformats-officedocument.spreadsheetml.worksheet+xml"/>
  <Override PartName="/xl/worksheets/sheet83.xml" ContentType="application/vnd.openxmlformats-officedocument.spreadsheetml.worksheet+xml"/>
  <Override PartName="/xl/worksheets/sheet102.xml" ContentType="application/vnd.openxmlformats-officedocument.spreadsheetml.worksheet+xml"/>
  <Override PartName="/xl/worksheets/sheet25.xml" ContentType="application/vnd.openxmlformats-officedocument.spreadsheetml.worksheet+xml"/>
  <Override PartName="/xl/worksheets/sheet72.xml" ContentType="application/vnd.openxmlformats-officedocument.spreadsheetml.worksheet+xml"/>
  <Default Extension="bin" ContentType="application/vnd.openxmlformats-officedocument.spreadsheetml.printerSettings"/>
  <Override PartName="/xl/drawings/drawing87.xml" ContentType="application/vnd.openxmlformats-officedocument.drawing+xml"/>
  <Override PartName="/xl/drawings/drawing98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6675" windowHeight="5865" tabRatio="601"/>
  </bookViews>
  <sheets>
    <sheet name="Меню" sheetId="1" r:id="rId1"/>
    <sheet name="Двери" sheetId="2" r:id="rId2"/>
    <sheet name="Плитка" sheetId="142" r:id="rId3"/>
    <sheet name="Линолеум" sheetId="143" r:id="rId4"/>
    <sheet name="Другое" sheetId="144" r:id="rId5"/>
    <sheet name="Крепеж" sheetId="176" r:id="rId6"/>
    <sheet name="Тележки платформенные" sheetId="50" r:id="rId7"/>
    <sheet name="Тележки платф. борт" sheetId="161" r:id="rId8"/>
    <sheet name="Тележки грузовые" sheetId="162" r:id="rId9"/>
    <sheet name="Тележки баллон" sheetId="163" r:id="rId10"/>
    <sheet name="Тележки гидралические" sheetId="97" r:id="rId11"/>
    <sheet name="Тележки самоходные" sheetId="98" r:id="rId12"/>
    <sheet name="Опоры колесные" sheetId="88" r:id="rId13"/>
    <sheet name="Штабелеры" sheetId="99" r:id="rId14"/>
    <sheet name="Столы подъемные" sheetId="101" r:id="rId15"/>
    <sheet name="Направляющие колес" sheetId="113" r:id="rId16"/>
    <sheet name="Стеллажи среднегрузовые" sheetId="126" r:id="rId17"/>
    <sheet name="Стрейч" sheetId="186" r:id="rId18"/>
    <sheet name="Скотч" sheetId="187" r:id="rId19"/>
    <sheet name="Барьеры парковочные" sheetId="3" r:id="rId20"/>
    <sheet name="Столбики сталь" sheetId="44" r:id="rId21"/>
    <sheet name="Столбики передвижные" sheetId="172" r:id="rId22"/>
    <sheet name="Столбики съемные" sheetId="173" r:id="rId23"/>
    <sheet name="Столбики чугун" sheetId="158" r:id="rId24"/>
    <sheet name="Столбики гибкие" sheetId="102" r:id="rId25"/>
    <sheet name="Столбики сигнальные" sheetId="103" r:id="rId26"/>
    <sheet name="Колесоотбойники металлические" sheetId="45" r:id="rId27"/>
    <sheet name="Колесоотбойники резиновые" sheetId="72" r:id="rId28"/>
    <sheet name="Защита углов и стен" sheetId="84" r:id="rId29"/>
    <sheet name="ИДН" sheetId="49" r:id="rId30"/>
    <sheet name="Конусы" sheetId="69" r:id="rId31"/>
    <sheet name="Зеркала сферические" sheetId="70" r:id="rId32"/>
    <sheet name="Съезды-заезды с бордюра" sheetId="71" r:id="rId33"/>
    <sheet name="Кабель-каналы" sheetId="73" r:id="rId34"/>
    <sheet name="Делиниаторы" sheetId="74" r:id="rId35"/>
    <sheet name="Асфальт" sheetId="141" r:id="rId36"/>
    <sheet name="Блоки водоналивные" sheetId="174" r:id="rId37"/>
    <sheet name="Шлагбаумы механ" sheetId="175" r:id="rId38"/>
    <sheet name="Вехи" sheetId="181" r:id="rId39"/>
    <sheet name="Скамейки" sheetId="53" r:id="rId40"/>
    <sheet name="Скам чугун" sheetId="155" r:id="rId41"/>
    <sheet name="Скам ковка" sheetId="170" r:id="rId42"/>
    <sheet name="Скамейки крыша" sheetId="152" r:id="rId43"/>
    <sheet name="Столы-скамейки" sheetId="150" r:id="rId44"/>
    <sheet name="Столы" sheetId="151" r:id="rId45"/>
    <sheet name="Урны" sheetId="54" r:id="rId46"/>
    <sheet name="Урны ковка" sheetId="171" r:id="rId47"/>
    <sheet name="Велопарковки" sheetId="55" r:id="rId48"/>
    <sheet name="Павильоны остановочные" sheetId="66" r:id="rId49"/>
    <sheet name="Контейнеры мусорные" sheetId="63" r:id="rId50"/>
    <sheet name="Бункеры мусорные" sheetId="64" r:id="rId51"/>
    <sheet name="Ящики почтовые" sheetId="90" r:id="rId52"/>
    <sheet name="Клапаны" sheetId="157" r:id="rId53"/>
    <sheet name="Плитка-брусчатка резиновая" sheetId="91" r:id="rId54"/>
    <sheet name="Полимерный профиль" sheetId="94" r:id="rId55"/>
    <sheet name="Тележки" sheetId="164" r:id="rId56"/>
    <sheet name="Сварные из профиля" sheetId="58" r:id="rId57"/>
    <sheet name="Кованые" sheetId="139" r:id="rId58"/>
    <sheet name="Заборы 3D" sheetId="25" r:id="rId59"/>
    <sheet name="Ограждения пешеходные" sheetId="104" r:id="rId60"/>
    <sheet name="Ограждения газонные" sheetId="26" r:id="rId61"/>
    <sheet name="Евроштакетник" sheetId="61" r:id="rId62"/>
    <sheet name="Жалюзи" sheetId="167" r:id="rId63"/>
    <sheet name="Ограждения передвижные" sheetId="46" r:id="rId64"/>
    <sheet name="Ограждения строительные" sheetId="168" r:id="rId65"/>
    <sheet name="Ограждения модульные" sheetId="105" r:id="rId66"/>
    <sheet name="Столбы заборные" sheetId="85" r:id="rId67"/>
    <sheet name="Лаги заборные" sheetId="86" r:id="rId68"/>
    <sheet name="Элементы доборные" sheetId="75" r:id="rId69"/>
    <sheet name="Заглушки пластиковые" sheetId="27" r:id="rId70"/>
    <sheet name="Заглушки металлические" sheetId="28" r:id="rId71"/>
    <sheet name="Пики" sheetId="76" r:id="rId72"/>
    <sheet name="Сферы" sheetId="188" r:id="rId73"/>
    <sheet name="Сетки пластиковые" sheetId="106" r:id="rId74"/>
    <sheet name="Проволока колючая" sheetId="111" r:id="rId75"/>
    <sheet name="Ленты" sheetId="140" r:id="rId76"/>
    <sheet name="Фасадные" sheetId="154" r:id="rId77"/>
    <sheet name="Столбики опознвт" sheetId="180" r:id="rId78"/>
    <sheet name="Скамейки для раздевалок" sheetId="40" r:id="rId79"/>
    <sheet name="Вешалки" sheetId="153" r:id="rId80"/>
    <sheet name="Шкафы картотечные" sheetId="114" r:id="rId81"/>
    <sheet name="Шкафы офисные" sheetId="108" r:id="rId82"/>
    <sheet name="Шкафы одежды" sheetId="92" r:id="rId83"/>
    <sheet name="Шкафы балкон" sheetId="184" r:id="rId84"/>
    <sheet name="Тумбы" sheetId="115" r:id="rId85"/>
    <sheet name="Шкафы кассира" sheetId="116" r:id="rId86"/>
    <sheet name="Шкафы абонентские" sheetId="117" r:id="rId87"/>
    <sheet name="Сейфы огнестойкие" sheetId="118" r:id="rId88"/>
    <sheet name="Сейфы мебельные" sheetId="119" r:id="rId89"/>
    <sheet name="Сейфы депозитные" sheetId="120" r:id="rId90"/>
    <sheet name="Сейфы взломостойкие" sheetId="121" r:id="rId91"/>
    <sheet name="Сейфы встраиваемые" sheetId="122" r:id="rId92"/>
    <sheet name="Стеллажи архивные" sheetId="107" r:id="rId93"/>
    <sheet name="Стеллажи для спортинвентаря" sheetId="67" r:id="rId94"/>
    <sheet name="Верстаки" sheetId="128" r:id="rId95"/>
    <sheet name="Шкафы инструментальные" sheetId="130" r:id="rId96"/>
    <sheet name="Тележки инструментальные" sheetId="131" r:id="rId97"/>
    <sheet name="Стулья" sheetId="182" r:id="rId98"/>
    <sheet name="Опоры винтовые" sheetId="148" r:id="rId99"/>
    <sheet name="Заглушки резьба" sheetId="159" r:id="rId100"/>
    <sheet name="Колпачки" sheetId="149" r:id="rId101"/>
    <sheet name="Крючки" sheetId="185" r:id="rId102"/>
    <sheet name="Столы металлические" sheetId="68" r:id="rId103"/>
    <sheet name="Ванны моечные" sheetId="78" r:id="rId104"/>
    <sheet name="Стеллажи кухонные " sheetId="79" r:id="rId105"/>
    <sheet name="Столы-тумбы" sheetId="80" r:id="rId106"/>
    <sheet name="Полки настенные" sheetId="81" r:id="rId107"/>
    <sheet name="Зонты" sheetId="82" r:id="rId108"/>
    <sheet name="Подставки" sheetId="109" r:id="rId109"/>
    <sheet name="Шпильки" sheetId="145" r:id="rId110"/>
    <sheet name="Сервировочные" sheetId="146" r:id="rId111"/>
    <sheet name="Для тарелок" sheetId="147" r:id="rId112"/>
    <sheet name="Монтаж" sheetId="177" r:id="rId113"/>
  </sheets>
  <calcPr calcId="125725"/>
  <webPublishObjects count="1">
    <webPublishObject id="30845" divId="Общий прайс_30845" destinationFile="C:\Users\SaleAlmest\Desktop\Общий прайс.htm"/>
  </webPublishObjects>
</workbook>
</file>

<file path=xl/calcChain.xml><?xml version="1.0" encoding="utf-8"?>
<calcChain xmlns="http://schemas.openxmlformats.org/spreadsheetml/2006/main">
  <c r="G29" i="130"/>
  <c r="H29"/>
  <c r="G30"/>
  <c r="H30"/>
  <c r="G31"/>
  <c r="H31"/>
  <c r="G32"/>
  <c r="H32"/>
  <c r="G33"/>
  <c r="H33"/>
  <c r="G34"/>
  <c r="H34"/>
  <c r="G35"/>
  <c r="H35"/>
  <c r="G36"/>
  <c r="H36"/>
  <c r="F43" i="107"/>
  <c r="F42"/>
  <c r="F41"/>
  <c r="E43"/>
  <c r="E42"/>
  <c r="E41"/>
  <c r="F40"/>
  <c r="F39"/>
  <c r="E40"/>
  <c r="E39"/>
  <c r="F38"/>
  <c r="E38"/>
  <c r="F37"/>
  <c r="E37"/>
  <c r="F36"/>
  <c r="E36"/>
  <c r="F35"/>
  <c r="E35"/>
  <c r="F33"/>
  <c r="E33"/>
  <c r="F32"/>
  <c r="E32"/>
  <c r="E31"/>
  <c r="F31"/>
  <c r="F28"/>
  <c r="F29"/>
  <c r="F30"/>
  <c r="E28"/>
  <c r="E30"/>
  <c r="E29"/>
  <c r="E25"/>
  <c r="F27"/>
  <c r="E27"/>
  <c r="F26"/>
  <c r="E26"/>
  <c r="F25"/>
  <c r="E23"/>
  <c r="E22"/>
  <c r="E21"/>
  <c r="E20"/>
  <c r="E19"/>
  <c r="F23"/>
  <c r="F22"/>
  <c r="F21"/>
  <c r="F20"/>
  <c r="F19"/>
  <c r="F18"/>
  <c r="E18"/>
  <c r="E15"/>
  <c r="F17"/>
  <c r="E17"/>
  <c r="F16"/>
  <c r="E16"/>
  <c r="F15"/>
  <c r="J18" i="61" l="1"/>
  <c r="J13"/>
  <c r="I15" i="163"/>
  <c r="I14"/>
  <c r="J15" i="66" l="1"/>
  <c r="K16" i="142"/>
  <c r="J19" i="2"/>
  <c r="H14" i="153"/>
  <c r="H15"/>
  <c r="H13"/>
  <c r="I96" i="25"/>
  <c r="H14" i="142"/>
  <c r="J14" i="162"/>
  <c r="J13"/>
  <c r="J21" i="61"/>
  <c r="J22"/>
  <c r="K27" i="143"/>
  <c r="K25"/>
  <c r="K23"/>
  <c r="K21"/>
  <c r="I139" i="25"/>
  <c r="J16" i="61" l="1"/>
  <c r="H92" i="128"/>
  <c r="H93"/>
  <c r="N136" i="121"/>
  <c r="N135"/>
  <c r="N134"/>
  <c r="N133"/>
  <c r="N132"/>
  <c r="N131"/>
  <c r="N130"/>
  <c r="N129"/>
  <c r="N128"/>
  <c r="N127"/>
  <c r="N126"/>
  <c r="N125"/>
  <c r="N120"/>
  <c r="N119"/>
  <c r="N118"/>
  <c r="N117"/>
  <c r="N116"/>
  <c r="N111"/>
  <c r="N110"/>
  <c r="N109"/>
  <c r="N108"/>
  <c r="N107"/>
  <c r="N106"/>
  <c r="N105"/>
  <c r="N104"/>
  <c r="N103"/>
  <c r="N102"/>
  <c r="N101"/>
  <c r="N100"/>
  <c r="N99"/>
  <c r="N98"/>
  <c r="N97"/>
  <c r="N96"/>
  <c r="N95"/>
  <c r="N90"/>
  <c r="N89"/>
  <c r="N88"/>
  <c r="N87"/>
  <c r="N86"/>
  <c r="N85"/>
  <c r="N84"/>
  <c r="N83"/>
  <c r="N82"/>
  <c r="N81"/>
  <c r="N80"/>
  <c r="N75"/>
  <c r="N74"/>
  <c r="N73"/>
  <c r="N72"/>
  <c r="N71"/>
  <c r="N70"/>
  <c r="N69"/>
  <c r="N68"/>
  <c r="N67"/>
  <c r="N66"/>
  <c r="N65"/>
  <c r="N64"/>
  <c r="N59"/>
  <c r="N58"/>
  <c r="N57"/>
  <c r="N56"/>
  <c r="N55"/>
  <c r="N54"/>
  <c r="N53"/>
  <c r="N52"/>
  <c r="N51"/>
  <c r="N50"/>
  <c r="N25"/>
  <c r="N62" i="119"/>
  <c r="N63"/>
  <c r="N64"/>
  <c r="L26" i="114"/>
  <c r="L27"/>
  <c r="L28"/>
  <c r="L29"/>
  <c r="J59" i="70"/>
  <c r="J17" i="61" l="1"/>
  <c r="J15" i="54"/>
  <c r="J16"/>
  <c r="J17"/>
  <c r="J19"/>
  <c r="J14" i="70" l="1"/>
  <c r="J13"/>
  <c r="H16" i="49"/>
  <c r="H17"/>
  <c r="H18"/>
  <c r="H21"/>
</calcChain>
</file>

<file path=xl/comments1.xml><?xml version="1.0" encoding="utf-8"?>
<comments xmlns="http://schemas.openxmlformats.org/spreadsheetml/2006/main">
  <authors>
    <author>Tech_otdel</author>
  </authors>
  <commentList>
    <comment ref="N13" authorId="0">
      <text>
        <r>
          <rPr>
            <b/>
            <sz val="9"/>
            <color indexed="81"/>
            <rFont val="Tahoma"/>
            <family val="2"/>
            <charset val="204"/>
          </rPr>
          <t>Tech_otdel:</t>
        </r>
        <r>
          <rPr>
            <sz val="9"/>
            <color indexed="81"/>
            <rFont val="Tahoma"/>
            <family val="2"/>
            <charset val="204"/>
          </rPr>
          <t xml:space="preserve">
акция 14760</t>
        </r>
      </text>
    </comment>
  </commentList>
</comments>
</file>

<file path=xl/sharedStrings.xml><?xml version="1.0" encoding="utf-8"?>
<sst xmlns="http://schemas.openxmlformats.org/spreadsheetml/2006/main" count="9027" uniqueCount="4057">
  <si>
    <t>Адрес офиса продаж:</t>
  </si>
  <si>
    <t>sale@almest.ru</t>
  </si>
  <si>
    <t>almest.ru</t>
  </si>
  <si>
    <t>Барьеры парковочные</t>
  </si>
  <si>
    <t>Ограждения передвижные</t>
  </si>
  <si>
    <t>ИДН</t>
  </si>
  <si>
    <t>Урны</t>
  </si>
  <si>
    <t>Велопарковки</t>
  </si>
  <si>
    <t>Заборы 3D</t>
  </si>
  <si>
    <t>Ограждения газонные</t>
  </si>
  <si>
    <t>Заглушки пластиковые</t>
  </si>
  <si>
    <t>Заглушки металлические</t>
  </si>
  <si>
    <t>Павильоны остановочные</t>
  </si>
  <si>
    <t>Стеллажи для спортинвентаря</t>
  </si>
  <si>
    <t>Столы металлические</t>
  </si>
  <si>
    <t>Скамейки для раздевалок</t>
  </si>
  <si>
    <t>Фото</t>
  </si>
  <si>
    <t>Характеристики</t>
  </si>
  <si>
    <t>Габариты в собранном виде, мм</t>
  </si>
  <si>
    <t>Масса, кг</t>
  </si>
  <si>
    <t>Артикул</t>
  </si>
  <si>
    <t>Назначение</t>
  </si>
  <si>
    <t>Габариты экспонируемой продукции, мм</t>
  </si>
  <si>
    <t>AT-1001</t>
  </si>
  <si>
    <t>Количество образцов</t>
  </si>
  <si>
    <t>AT-1002</t>
  </si>
  <si>
    <t>AT-1011</t>
  </si>
  <si>
    <t>AT-1003</t>
  </si>
  <si>
    <t>AT-1004</t>
  </si>
  <si>
    <t>AT-1014</t>
  </si>
  <si>
    <t>AT-1013</t>
  </si>
  <si>
    <t>AT-1007</t>
  </si>
  <si>
    <t>AT-1008</t>
  </si>
  <si>
    <t>ПВХ, ламинат</t>
  </si>
  <si>
    <t>AT-1021</t>
  </si>
  <si>
    <t>Плинтусы</t>
  </si>
  <si>
    <t>Плитка, керамогранит, потолочная плитка</t>
  </si>
  <si>
    <t>1200 х 880 х 1100</t>
  </si>
  <si>
    <t>2350 х 880 х 1100</t>
  </si>
  <si>
    <t>СТОЛБИКИ ПАРКОВОЧНЫЕ</t>
  </si>
  <si>
    <t>Объем упаковки, куб. м</t>
  </si>
  <si>
    <t>AP-3001</t>
  </si>
  <si>
    <t>AP-3002</t>
  </si>
  <si>
    <t>AP-3003</t>
  </si>
  <si>
    <t>AP-3004</t>
  </si>
  <si>
    <t>AP-3009</t>
  </si>
  <si>
    <t>Труба круглая 108х3</t>
  </si>
  <si>
    <t>AP-3010</t>
  </si>
  <si>
    <t>AP-3011</t>
  </si>
  <si>
    <t>AP-3012</t>
  </si>
  <si>
    <t>Труба круглая 159х</t>
  </si>
  <si>
    <t>AP-2001</t>
  </si>
  <si>
    <t>AP-2002</t>
  </si>
  <si>
    <t>Труба круглая 25х1,5</t>
  </si>
  <si>
    <t>Труба профильная 20х20х1,5, сетка с ячейкой 100х100, диаметр проволоки 3 мм</t>
  </si>
  <si>
    <t>Материалы</t>
  </si>
  <si>
    <t>Габариты, мм</t>
  </si>
  <si>
    <r>
      <t>E-mail:</t>
    </r>
    <r>
      <rPr>
        <sz val="11"/>
        <rFont val="Arial"/>
        <family val="2"/>
        <charset val="204"/>
      </rPr>
      <t xml:space="preserve"> </t>
    </r>
  </si>
  <si>
    <r>
      <t>Сайт</t>
    </r>
    <r>
      <rPr>
        <sz val="11"/>
        <rFont val="Arial"/>
        <family val="2"/>
        <charset val="204"/>
      </rPr>
      <t xml:space="preserve">: </t>
    </r>
  </si>
  <si>
    <t>ИДН, ЛЕЖАЧИЕ ПОЛИЦЕЙСКИЕ</t>
  </si>
  <si>
    <t>ИДН-500-1</t>
  </si>
  <si>
    <t>ИДН-500-1Ж</t>
  </si>
  <si>
    <t>ИДН-500-1ЖС</t>
  </si>
  <si>
    <t>ИДН-900-1</t>
  </si>
  <si>
    <t>ИДН-900-2</t>
  </si>
  <si>
    <t>СКАМЕЙКИ</t>
  </si>
  <si>
    <t>AB-1001</t>
  </si>
  <si>
    <t>AB-1002</t>
  </si>
  <si>
    <t>AB-1003</t>
  </si>
  <si>
    <t>AB-1004</t>
  </si>
  <si>
    <t>AB-1005</t>
  </si>
  <si>
    <t>AB-1006</t>
  </si>
  <si>
    <t>AB-1007</t>
  </si>
  <si>
    <t>AB-1008</t>
  </si>
  <si>
    <t>AB-2004</t>
  </si>
  <si>
    <t>AB-2005</t>
  </si>
  <si>
    <t>AB-2006</t>
  </si>
  <si>
    <t>AB-2007</t>
  </si>
  <si>
    <t>AB-2009</t>
  </si>
  <si>
    <t>AB-2010</t>
  </si>
  <si>
    <t>AB-2011</t>
  </si>
  <si>
    <t>AB-2012</t>
  </si>
  <si>
    <t>Цвет, RAL</t>
  </si>
  <si>
    <t>УРНЫ</t>
  </si>
  <si>
    <t>ВЕЛОПАРКОВКИ</t>
  </si>
  <si>
    <t>AB-7001</t>
  </si>
  <si>
    <t>AB-7002</t>
  </si>
  <si>
    <t>AB-7004</t>
  </si>
  <si>
    <t>850 х 75 х 1050</t>
  </si>
  <si>
    <t>Труба 45х1,5 мм
Лист 2 мм</t>
  </si>
  <si>
    <t>3000 х 600 х 760</t>
  </si>
  <si>
    <t>3000 х 600 х 800</t>
  </si>
  <si>
    <t>2004
5005
7035
9005</t>
  </si>
  <si>
    <t>Цвет, RAL*</t>
  </si>
  <si>
    <t>AB-4001</t>
  </si>
  <si>
    <t>AB-4002</t>
  </si>
  <si>
    <t>AB-4003</t>
  </si>
  <si>
    <t>AB-4004</t>
  </si>
  <si>
    <t>AB-4023</t>
  </si>
  <si>
    <t>AB-4024</t>
  </si>
  <si>
    <t>с крышкой</t>
  </si>
  <si>
    <t>с колесами</t>
  </si>
  <si>
    <t>с крышкой и колесами</t>
  </si>
  <si>
    <t>Тип загрузки</t>
  </si>
  <si>
    <t>боковая</t>
  </si>
  <si>
    <t>Объем бака, куб. м</t>
  </si>
  <si>
    <t>Лист 2мм</t>
  </si>
  <si>
    <t>Объем бункера, куб. м</t>
  </si>
  <si>
    <t>AB-4101</t>
  </si>
  <si>
    <t>5005
6005</t>
  </si>
  <si>
    <t>Дно - лист 3мм,
стенки - лист 2мм</t>
  </si>
  <si>
    <t>3450 х 1975 х 1320</t>
  </si>
  <si>
    <t>ПАВИЛЬОНЫ ОСТАНОВОЧНЫЕ</t>
  </si>
  <si>
    <t>AA-1001</t>
  </si>
  <si>
    <t>Труба 40х40 мм, поликарбонат 10мм</t>
  </si>
  <si>
    <t>3000 х 1800 х 2500</t>
  </si>
  <si>
    <t>СТЕЛЛАЖИ ДЛЯ СПОРТИНВЕНТАРЯ</t>
  </si>
  <si>
    <t>ASP-1001</t>
  </si>
  <si>
    <t>660 х 1300 х 2000</t>
  </si>
  <si>
    <t>Тип стола</t>
  </si>
  <si>
    <t>Цена опт**, руб.</t>
  </si>
  <si>
    <t>AB-4102</t>
  </si>
  <si>
    <t>Дно - лист 2мм,
стенки - лист 2мм</t>
  </si>
  <si>
    <t>AB-4103</t>
  </si>
  <si>
    <t>AB-4104</t>
  </si>
  <si>
    <t>AB-4105</t>
  </si>
  <si>
    <t>Дно - лист 3мм,
стенки - лист 3мм</t>
  </si>
  <si>
    <t>Дно - лист 3мм,
стенки - лист 3мм,
крышка - лист 1мм</t>
  </si>
  <si>
    <t>Дно - лист 2мм,
стенки - лист 2мм,
крышка - лист 1мм</t>
  </si>
  <si>
    <t>Дно - лист 3мм,
стенки - лист 2мм,
крышка - лист 1мм</t>
  </si>
  <si>
    <t>1030 х 2000 х 550</t>
  </si>
  <si>
    <t>2004
5005
7035</t>
  </si>
  <si>
    <t>1200 х 2000 х 500</t>
  </si>
  <si>
    <t>AA-1002</t>
  </si>
  <si>
    <t>AA-1003</t>
  </si>
  <si>
    <t>Труба 40х40 мм, поликарбонат 10мм, профлист 0,5 мм</t>
  </si>
  <si>
    <t>260 х 330 х 800</t>
  </si>
  <si>
    <t>Объем, л</t>
  </si>
  <si>
    <t>Покрытие</t>
  </si>
  <si>
    <t>2000 х 76 х 500</t>
  </si>
  <si>
    <t>2000 х 108 х 500</t>
  </si>
  <si>
    <t>1700 х 880 х 1100</t>
  </si>
  <si>
    <t>800 х 400 х 1500</t>
  </si>
  <si>
    <t>ИДН-300-1</t>
  </si>
  <si>
    <t>ИДН-300-2</t>
  </si>
  <si>
    <t>резина</t>
  </si>
  <si>
    <t>300 х 500 х 37</t>
  </si>
  <si>
    <t>300 х 180 х 37</t>
  </si>
  <si>
    <t>500 х 500 х 58</t>
  </si>
  <si>
    <t>ИДН-500-1М</t>
  </si>
  <si>
    <t>резина, металл</t>
  </si>
  <si>
    <t>ИДН-900-1М</t>
  </si>
  <si>
    <t>900 х 250 х 58</t>
  </si>
  <si>
    <t>ИДН-500-2</t>
  </si>
  <si>
    <t>500 х 250 х 58</t>
  </si>
  <si>
    <t>900 х 500 х 58</t>
  </si>
  <si>
    <t>1955 х 400 х 400</t>
  </si>
  <si>
    <t>400 х 400 х 13</t>
  </si>
  <si>
    <t>1500 х 850 х 420</t>
  </si>
  <si>
    <t>600 х 600 х 14</t>
  </si>
  <si>
    <t>2400 х 1600 х 970</t>
  </si>
  <si>
    <t>1850 х 850 х 16</t>
  </si>
  <si>
    <t>КОНУСЫ ДОРОЖНЫЕ СИГНАЛЬНЫЕ</t>
  </si>
  <si>
    <t>КС 1.2</t>
  </si>
  <si>
    <t>КС 1.4</t>
  </si>
  <si>
    <t>КС 1.6</t>
  </si>
  <si>
    <t>КС 2.2</t>
  </si>
  <si>
    <t>КС 2.2У</t>
  </si>
  <si>
    <t>КС 2.4</t>
  </si>
  <si>
    <t>КС 2.4У</t>
  </si>
  <si>
    <t>КС 2.6</t>
  </si>
  <si>
    <t>КС 2.6У</t>
  </si>
  <si>
    <t>КС 2.8</t>
  </si>
  <si>
    <t>КС 2.8У</t>
  </si>
  <si>
    <t>КС 3.2</t>
  </si>
  <si>
    <t>КС 3.2У</t>
  </si>
  <si>
    <t>КС 3.4</t>
  </si>
  <si>
    <t>КС 3.4У</t>
  </si>
  <si>
    <t>КС 3.6</t>
  </si>
  <si>
    <t>КС 3.6У</t>
  </si>
  <si>
    <t>КС 3.8</t>
  </si>
  <si>
    <t>КС 3.8У</t>
  </si>
  <si>
    <t>КС 3.10У</t>
  </si>
  <si>
    <t>мягкий пластик</t>
  </si>
  <si>
    <t>320 х 260 х 260</t>
  </si>
  <si>
    <t>520 х 340 х 340</t>
  </si>
  <si>
    <t>750 х 340 х 340</t>
  </si>
  <si>
    <t>750 х 350 х 350</t>
  </si>
  <si>
    <t>Зеркала сферические</t>
  </si>
  <si>
    <t>ЗЕРКАЛА СФЕРИЧЕСКИЕ ОБЗОРНЫЕ</t>
  </si>
  <si>
    <t>улица</t>
  </si>
  <si>
    <t>Размер, мм</t>
  </si>
  <si>
    <t>400 х 600</t>
  </si>
  <si>
    <t>600 х 800</t>
  </si>
  <si>
    <t>800 х 1000</t>
  </si>
  <si>
    <t>универсальное</t>
  </si>
  <si>
    <t>помещение</t>
  </si>
  <si>
    <t>330 з 330 х 380</t>
  </si>
  <si>
    <t>производство</t>
  </si>
  <si>
    <t>Стойка для зеркала</t>
  </si>
  <si>
    <t>диам. 60 мм</t>
  </si>
  <si>
    <t>диам. 76 мм</t>
  </si>
  <si>
    <t>Съезды/заезды с бордюра</t>
  </si>
  <si>
    <t>СЪЕЗДЫ/ЗАЕЗДЫ С БОРДЮРА</t>
  </si>
  <si>
    <t>СР-55-1</t>
  </si>
  <si>
    <t>СР-55-2</t>
  </si>
  <si>
    <t>СР-100-1</t>
  </si>
  <si>
    <t>СР-100-2</t>
  </si>
  <si>
    <t>СР-150-1</t>
  </si>
  <si>
    <t>СР-150-2</t>
  </si>
  <si>
    <t>Материал</t>
  </si>
  <si>
    <t>55 х 250 х 500</t>
  </si>
  <si>
    <t>55 х 250 х 250</t>
  </si>
  <si>
    <t>100 х 250 х 600</t>
  </si>
  <si>
    <t>100 х 250 х 250</t>
  </si>
  <si>
    <t>150 х 360 х 600</t>
  </si>
  <si>
    <t>150 х 360 х 300</t>
  </si>
  <si>
    <t>КОЛЕСООТБОЙНИКИ РЕЗИНОВЫЕ</t>
  </si>
  <si>
    <t>КР-0,55</t>
  </si>
  <si>
    <t>КР-1,0</t>
  </si>
  <si>
    <t>КР-1,83</t>
  </si>
  <si>
    <t>КР-2,0</t>
  </si>
  <si>
    <t>550 х 150 х 100</t>
  </si>
  <si>
    <t>1000 х 200 х 100</t>
  </si>
  <si>
    <t>1830 х 150 х 100</t>
  </si>
  <si>
    <t>2000 х 150 х 100</t>
  </si>
  <si>
    <t>2000 х 200 х 100</t>
  </si>
  <si>
    <t>Труба проф. 40х40
Труба проф. 25х25
Доска 90х40</t>
  </si>
  <si>
    <t>Труба проф. 25х25
Брус 40х40</t>
  </si>
  <si>
    <t>Труба проф. 40х20
Труба проф. 20х20
Брус 40х40</t>
  </si>
  <si>
    <t>Труба проф. 25х25
Доска 90х40</t>
  </si>
  <si>
    <t>1500 х 650 х 870</t>
  </si>
  <si>
    <t>1500 х 330 х 480</t>
  </si>
  <si>
    <t>1500 х 500 х 840</t>
  </si>
  <si>
    <t>1500 х 350 х 480</t>
  </si>
  <si>
    <t>2000 х 650 х 840</t>
  </si>
  <si>
    <t>1500 х 540 х 950</t>
  </si>
  <si>
    <t>250 х 250 х 700</t>
  </si>
  <si>
    <t>380 х 300 х 820</t>
  </si>
  <si>
    <t>350 х 300 х 800</t>
  </si>
  <si>
    <t>цинк</t>
  </si>
  <si>
    <t>270 х 340 х 1050</t>
  </si>
  <si>
    <t>1500 х 500 х 550</t>
  </si>
  <si>
    <t>250 х 250 х 850</t>
  </si>
  <si>
    <t>1645 х 645 х 16</t>
  </si>
  <si>
    <t>1850 х 1300 х 670</t>
  </si>
  <si>
    <t>2025 х 400 х 1100</t>
  </si>
  <si>
    <t>1970 х 600 х 650</t>
  </si>
  <si>
    <t>6/12</t>
  </si>
  <si>
    <t>Евроштакетник</t>
  </si>
  <si>
    <t>Кабель-каналы</t>
  </si>
  <si>
    <t>КАБЕЛЬ-КАНАЛЫ</t>
  </si>
  <si>
    <t>ККП-1-1,5</t>
  </si>
  <si>
    <t xml:space="preserve">ККР-2-12 </t>
  </si>
  <si>
    <t>ККР-2-12У</t>
  </si>
  <si>
    <t>ККР-3-12</t>
  </si>
  <si>
    <t>МШ-2-20</t>
  </si>
  <si>
    <t>пластик</t>
  </si>
  <si>
    <t>1000 х 133 х 20</t>
  </si>
  <si>
    <t>1000 х 250 х 45</t>
  </si>
  <si>
    <t>400 х 250 х 45</t>
  </si>
  <si>
    <t>900 х 500 х 75</t>
  </si>
  <si>
    <t>900 х 550 х 55</t>
  </si>
  <si>
    <t>Кронштейн для крепления зеркала к стене/потолку</t>
  </si>
  <si>
    <t>Кронштейн для крепления зеркала к стене</t>
  </si>
  <si>
    <t>260 х 260 х 30</t>
  </si>
  <si>
    <t>КР-1,0-1</t>
  </si>
  <si>
    <t>КР-1,0-2 с выступом</t>
  </si>
  <si>
    <t>КР-1,0-2 с пазом</t>
  </si>
  <si>
    <t>Флажок для делиниатора КР-1,0</t>
  </si>
  <si>
    <t>ДПП-1,0-1</t>
  </si>
  <si>
    <t>ДПП-1,0-2</t>
  </si>
  <si>
    <t>Столбик сигнальный односторонний для ДПП-1,0</t>
  </si>
  <si>
    <t>Столбик сигнальный двусторонний для ДПП-1,0</t>
  </si>
  <si>
    <t>полимерпесчаный</t>
  </si>
  <si>
    <t>композит</t>
  </si>
  <si>
    <t>500 х 200 х 100</t>
  </si>
  <si>
    <t>200 х 100 х 50</t>
  </si>
  <si>
    <t>1000 х 260 х 110</t>
  </si>
  <si>
    <t>Велоделиниатор</t>
  </si>
  <si>
    <t>1000 х 180 х 30</t>
  </si>
  <si>
    <t>400 х 200 х 110</t>
  </si>
  <si>
    <t>750 х 125 х 30</t>
  </si>
  <si>
    <t>2085 х 160 х 142</t>
  </si>
  <si>
    <t>2000 х 160 х 150</t>
  </si>
  <si>
    <t>2082 х 190 х 208</t>
  </si>
  <si>
    <t>2000 х 190 х 220</t>
  </si>
  <si>
    <t>AB-5050</t>
  </si>
  <si>
    <t>AB-5060</t>
  </si>
  <si>
    <t>AB-5070</t>
  </si>
  <si>
    <t>AB-5071</t>
  </si>
  <si>
    <t>AB-5072</t>
  </si>
  <si>
    <t>AB-5073</t>
  </si>
  <si>
    <t>AB-5074</t>
  </si>
  <si>
    <t>AB-5075</t>
  </si>
  <si>
    <t>AB-5076</t>
  </si>
  <si>
    <t>AB-5080</t>
  </si>
  <si>
    <t>AB-5102</t>
  </si>
  <si>
    <t>5005
7035
9005</t>
  </si>
  <si>
    <t>горизонтали 40х25, наполнение 15х15</t>
  </si>
  <si>
    <t>рама 30х30, наполнение 15х15</t>
  </si>
  <si>
    <t>AB-5001</t>
  </si>
  <si>
    <t>AB-5002</t>
  </si>
  <si>
    <t>AB-5003</t>
  </si>
  <si>
    <t>AB-5004</t>
  </si>
  <si>
    <t>AB-5005</t>
  </si>
  <si>
    <t>AB-5006</t>
  </si>
  <si>
    <t>AB-5007</t>
  </si>
  <si>
    <t>AB-5008</t>
  </si>
  <si>
    <t>AB-5009</t>
  </si>
  <si>
    <t>AB-5010</t>
  </si>
  <si>
    <t>AB-5011</t>
  </si>
  <si>
    <t>AB-5012</t>
  </si>
  <si>
    <t>AB-5013</t>
  </si>
  <si>
    <t>AB-5014</t>
  </si>
  <si>
    <t>AB-5016</t>
  </si>
  <si>
    <t>профильная труба 20х20</t>
  </si>
  <si>
    <t>500 х 2000</t>
  </si>
  <si>
    <t>профильная труба 40х20, 20х20</t>
  </si>
  <si>
    <t>Цвет*, RAL</t>
  </si>
  <si>
    <t>ОГРАЖДЕНИЯ ГАЗОННЫЕ ДЕКОРАТИВНЫЕ</t>
  </si>
  <si>
    <t>ЗАБОРЫ 3Д (ЗАБОРЫ ИЗ СВАРНЫХ ПРУТЬЕВ)</t>
  </si>
  <si>
    <t>Наименование</t>
  </si>
  <si>
    <t>Панель Light</t>
  </si>
  <si>
    <t>1530 x 2500</t>
  </si>
  <si>
    <t>1730 x 2500</t>
  </si>
  <si>
    <t>2030 х 2500</t>
  </si>
  <si>
    <t>Панель Medium</t>
  </si>
  <si>
    <t>1030 х 2500</t>
  </si>
  <si>
    <t>1530 х 2500</t>
  </si>
  <si>
    <t>2430 х 2500</t>
  </si>
  <si>
    <t>6005, 8017</t>
  </si>
  <si>
    <t>6005, 7040, 8017</t>
  </si>
  <si>
    <t>630 х 2500</t>
  </si>
  <si>
    <t>1730 x 3000</t>
  </si>
  <si>
    <t>2030 х 3000</t>
  </si>
  <si>
    <t>Панель Profi</t>
  </si>
  <si>
    <t>6005, 7040</t>
  </si>
  <si>
    <t>Панель Bastion</t>
  </si>
  <si>
    <t>верт. пруток 5мм, гориз. пруток 6мм</t>
  </si>
  <si>
    <t>ЕВРОШТАКЕТНИК МЕТАЛЛИЧЕСКИЙ</t>
  </si>
  <si>
    <t>ДОБОРНЫЕ ЭЛЕМЕНТЫ ОГРАЖДЕНИЙ</t>
  </si>
  <si>
    <t>Колпак на столб</t>
  </si>
  <si>
    <t>3005
6005
8017</t>
  </si>
  <si>
    <t>листовая сталь</t>
  </si>
  <si>
    <t>390 х 390</t>
  </si>
  <si>
    <t>П-планка 17</t>
  </si>
  <si>
    <t>П-планка 20</t>
  </si>
  <si>
    <t>20 х 20 х 2000/3000</t>
  </si>
  <si>
    <t>17 х 30 х 2000/3000</t>
  </si>
  <si>
    <t>* Возможно окрашивание в нестандартный цвет.
** Цена актуальна при заказе от 100 000 руб.</t>
  </si>
  <si>
    <t>Труба 40х20 мм
Труба 25х1,5 мм</t>
  </si>
  <si>
    <t>2000 х 500 х 840</t>
  </si>
  <si>
    <t>2000 х 330 х 480</t>
  </si>
  <si>
    <t>1500 х 650 х 840</t>
  </si>
  <si>
    <t>2000 х 540 х 950</t>
  </si>
  <si>
    <t>2000 х 500 х 550</t>
  </si>
  <si>
    <t>2000 х 650 х 870</t>
  </si>
  <si>
    <t>*  Цена актуальна при заказе от 100 000 руб.</t>
  </si>
  <si>
    <t>AMM-1001</t>
  </si>
  <si>
    <t>AMM-1002</t>
  </si>
  <si>
    <t>AMM-1003</t>
  </si>
  <si>
    <t>480 х 1000 х 350</t>
  </si>
  <si>
    <t>480 х 1500 х 350</t>
  </si>
  <si>
    <t>480 х 2000 х 350</t>
  </si>
  <si>
    <t>AMM-1004</t>
  </si>
  <si>
    <t>AMM-1005</t>
  </si>
  <si>
    <t>AMM-1006</t>
  </si>
  <si>
    <t xml:space="preserve">
Труба проф. 25х25
Доска 90х40</t>
  </si>
  <si>
    <t>740 х 1000 х 390</t>
  </si>
  <si>
    <t>740 х 1500 х 390</t>
  </si>
  <si>
    <t>740 х 2000 х 390</t>
  </si>
  <si>
    <t>740 х 1000 х 740</t>
  </si>
  <si>
    <t>740 х 1500 х 740</t>
  </si>
  <si>
    <t>740 х 2000 х 740</t>
  </si>
  <si>
    <t>AMM-1007</t>
  </si>
  <si>
    <t>AMM-1008</t>
  </si>
  <si>
    <t>AMM-1009</t>
  </si>
  <si>
    <t>AMM-1010</t>
  </si>
  <si>
    <t>AMM-1011</t>
  </si>
  <si>
    <t>AMM-1012</t>
  </si>
  <si>
    <t>1670 х 1000 х 390</t>
  </si>
  <si>
    <t>1670 х 1500 х 390</t>
  </si>
  <si>
    <t>1670 х 2000 х 390</t>
  </si>
  <si>
    <t>AMM-1013</t>
  </si>
  <si>
    <t>AMM-1014</t>
  </si>
  <si>
    <t>AMM-1015</t>
  </si>
  <si>
    <t>1670 х 1000 х 740</t>
  </si>
  <si>
    <t>1670 х 1500 х 740</t>
  </si>
  <si>
    <t>1670 х 2000 х 740</t>
  </si>
  <si>
    <t>СКАМЕЙКИ ДЛЯ РАЗДЕВАЛОК</t>
  </si>
  <si>
    <t>1150х400</t>
  </si>
  <si>
    <t>620х300х21</t>
  </si>
  <si>
    <t>Панель напольная складная «Мокрый пол»</t>
  </si>
  <si>
    <t>1200х750х500</t>
  </si>
  <si>
    <t>2000х800х500</t>
  </si>
  <si>
    <t>1500х750х500</t>
  </si>
  <si>
    <t>2000х750х500</t>
  </si>
  <si>
    <t>920х1200х1250</t>
  </si>
  <si>
    <t>Буфер дорожный осевой 1300х1300х1300 без маски</t>
  </si>
  <si>
    <t>Маска для буфера дорожного 3т/р микропризма</t>
  </si>
  <si>
    <t>900мм</t>
  </si>
  <si>
    <t xml:space="preserve">2000 х 650 х1000 </t>
  </si>
  <si>
    <t xml:space="preserve">
1105 х 800 х 150</t>
  </si>
  <si>
    <t>* Цена актуальна при заказе от 100 000 руб.</t>
  </si>
  <si>
    <t>15х15</t>
  </si>
  <si>
    <t>20х20</t>
  </si>
  <si>
    <t>25х25</t>
  </si>
  <si>
    <t>30х30</t>
  </si>
  <si>
    <t>40х40</t>
  </si>
  <si>
    <t>50х50</t>
  </si>
  <si>
    <t>60х60</t>
  </si>
  <si>
    <t>80х80</t>
  </si>
  <si>
    <t>100х100</t>
  </si>
  <si>
    <t>120х120</t>
  </si>
  <si>
    <t>28х25</t>
  </si>
  <si>
    <t>30х15</t>
  </si>
  <si>
    <t>30х20</t>
  </si>
  <si>
    <t>35х20</t>
  </si>
  <si>
    <t>40х20</t>
  </si>
  <si>
    <t>40х25</t>
  </si>
  <si>
    <t>50х25</t>
  </si>
  <si>
    <t>50х30</t>
  </si>
  <si>
    <t>60х20</t>
  </si>
  <si>
    <t>60х30</t>
  </si>
  <si>
    <t>60х40</t>
  </si>
  <si>
    <t>80х40</t>
  </si>
  <si>
    <t>80х60</t>
  </si>
  <si>
    <t>ЗАГЛУШКИ ПЛАСТИКОВЫЕ</t>
  </si>
  <si>
    <t>ЗАГЛУШКИ МЕТАЛЛИЧЕСКИЕ</t>
  </si>
  <si>
    <t>d30</t>
  </si>
  <si>
    <t>d40</t>
  </si>
  <si>
    <t>d50</t>
  </si>
  <si>
    <t>d60</t>
  </si>
  <si>
    <t>d80</t>
  </si>
  <si>
    <t>d100</t>
  </si>
  <si>
    <t>d116</t>
  </si>
  <si>
    <t>150х150</t>
  </si>
  <si>
    <t>25х25 наруж</t>
  </si>
  <si>
    <t>d18</t>
  </si>
  <si>
    <t>d20</t>
  </si>
  <si>
    <t>d22</t>
  </si>
  <si>
    <t>d25</t>
  </si>
  <si>
    <t>d28</t>
  </si>
  <si>
    <t>d32</t>
  </si>
  <si>
    <t>d38</t>
  </si>
  <si>
    <t>d42</t>
  </si>
  <si>
    <t>d45</t>
  </si>
  <si>
    <t>d57</t>
  </si>
  <si>
    <t>d76</t>
  </si>
  <si>
    <t>d89</t>
  </si>
  <si>
    <t>d108</t>
  </si>
  <si>
    <t>М6х25</t>
  </si>
  <si>
    <t>М6х80</t>
  </si>
  <si>
    <t>М10х65</t>
  </si>
  <si>
    <t>* Цена актуальна при заказе от 10 000 руб.</t>
  </si>
  <si>
    <t>* Возможно окрашивание в нестандартный цвет при сумме заказа от 50 000 руб. При заказе до 50 000 руб.  окрашивание в нестандартный цвет предполагает наценку 10%
** Цена актуальна при единовременном заказе от 100 000 рублей.</t>
  </si>
  <si>
    <t>Цена за пог. м опт**, руб.</t>
  </si>
  <si>
    <t>Цена за пог. м розница***, руб.</t>
  </si>
  <si>
    <t>* Возможно окрашивание в нестандартный цвет при сумме заказа от 50 000 руб. При заказе до 50 000 руб.  окрашивание в нестандартный цвет предполагает наценку 10%
** Цена актуальна при заказе от 200 погонных метров
*** Цена актуальна при заказе от 50 погонных метров. В других случаях наценка 25%.</t>
  </si>
  <si>
    <t>Делиниаторы</t>
  </si>
  <si>
    <t>3,5мм</t>
  </si>
  <si>
    <t>3,8мм</t>
  </si>
  <si>
    <t>4мм</t>
  </si>
  <si>
    <t>4,8мм</t>
  </si>
  <si>
    <t>5мм</t>
  </si>
  <si>
    <t>Диам. прутка</t>
  </si>
  <si>
    <t>г. Н. Новгород, ул. Юлиуса Фучика, д. 6А</t>
  </si>
  <si>
    <t>г. Москва, складской комплекс Путилково</t>
  </si>
  <si>
    <t>пластик/
металл</t>
  </si>
  <si>
    <t>Опора винтовая</t>
  </si>
  <si>
    <t>Заглушка с шаром квадратная</t>
  </si>
  <si>
    <t>Заглушка с шаром круглая</t>
  </si>
  <si>
    <t>Заглушка домик</t>
  </si>
  <si>
    <r>
      <t>E-mail:</t>
    </r>
    <r>
      <rPr>
        <sz val="10"/>
        <rFont val="Arial"/>
        <family val="2"/>
        <charset val="204"/>
      </rPr>
      <t xml:space="preserve"> </t>
    </r>
  </si>
  <si>
    <r>
      <t>Сайт</t>
    </r>
    <r>
      <rPr>
        <sz val="10"/>
        <rFont val="Arial"/>
        <family val="2"/>
        <charset val="204"/>
      </rPr>
      <t xml:space="preserve">: </t>
    </r>
  </si>
  <si>
    <t>Цена,
руб.</t>
  </si>
  <si>
    <t>Цена
опт,
руб.**</t>
  </si>
  <si>
    <t>Цена
опт*,
руб.</t>
  </si>
  <si>
    <t>Цена
опт**,
руб.</t>
  </si>
  <si>
    <t>Габариты,
мм</t>
  </si>
  <si>
    <t>Труба 40х40 мм, поликарбонат 10мм, перф. лист 1 мм</t>
  </si>
  <si>
    <t>* Цена актуальна при заказе от 5 шт.</t>
  </si>
  <si>
    <t>Веха</t>
  </si>
  <si>
    <t xml:space="preserve">Сетка   «Барьер» А-90, 
Ячейка 45х90мм   </t>
  </si>
  <si>
    <t xml:space="preserve">Сетка   «Барьер» А-95, 
Ячейка 45х95мм
</t>
  </si>
  <si>
    <t>красный, белый</t>
  </si>
  <si>
    <t>КР-2,0
цельный</t>
  </si>
  <si>
    <t>КР-2,0
усиленный</t>
  </si>
  <si>
    <t>АP-4001</t>
  </si>
  <si>
    <t>Цвет*,
RAL</t>
  </si>
  <si>
    <t>2004, 5005, 7035</t>
  </si>
  <si>
    <t>Цена за пог. м***, руб.</t>
  </si>
  <si>
    <t>980х980х1130</t>
  </si>
  <si>
    <t>980х980х1300</t>
  </si>
  <si>
    <t>1370х920х1130</t>
  </si>
  <si>
    <t xml:space="preserve">5584Т </t>
  </si>
  <si>
    <t>5505Т</t>
  </si>
  <si>
    <t>5522Т</t>
  </si>
  <si>
    <t>5574Т</t>
  </si>
  <si>
    <t>5555Т</t>
  </si>
  <si>
    <t>Цена опт*, руб.</t>
  </si>
  <si>
    <t>Полусфера</t>
  </si>
  <si>
    <t>СПО 6х6</t>
  </si>
  <si>
    <t>СПО 9х6</t>
  </si>
  <si>
    <t>СПО 12х6</t>
  </si>
  <si>
    <t>СПО 15х6</t>
  </si>
  <si>
    <t>СПО 18х6</t>
  </si>
  <si>
    <t>СПО 9х7</t>
  </si>
  <si>
    <t>СПО 12х7</t>
  </si>
  <si>
    <t>СПО 15х7</t>
  </si>
  <si>
    <t>СПО 18х7</t>
  </si>
  <si>
    <t>СПО 9х8</t>
  </si>
  <si>
    <t>СПО 12х8</t>
  </si>
  <si>
    <t>СПО 15х8</t>
  </si>
  <si>
    <t>СПО 18х8</t>
  </si>
  <si>
    <t>600х600х870</t>
  </si>
  <si>
    <t>910х600х870</t>
  </si>
  <si>
    <t>1150х600х870</t>
  </si>
  <si>
    <t>1500х600х870</t>
  </si>
  <si>
    <t>1800х600х870</t>
  </si>
  <si>
    <t>910х700х870</t>
  </si>
  <si>
    <t>1150х700х870</t>
  </si>
  <si>
    <t>1500х700х870</t>
  </si>
  <si>
    <t>1800х700х870</t>
  </si>
  <si>
    <t>910х800х870</t>
  </si>
  <si>
    <t>1150х800х870</t>
  </si>
  <si>
    <t>1500х800х870</t>
  </si>
  <si>
    <t>1800х800х870</t>
  </si>
  <si>
    <t>Островной (без борта),                                            столешница t=0,6мм , стойки t=1,5 мм, ДСП t=16 мм</t>
  </si>
  <si>
    <t>Цена,
руб.
порошок</t>
  </si>
  <si>
    <t>Цена,
руб.
цинк</t>
  </si>
  <si>
    <t>Цена,
руб.
нерж.</t>
  </si>
  <si>
    <t>Пристенный (с бортом),                                         столешница t=0,6мм , стойки t=1,5 мм, ДСП t=16 мм</t>
  </si>
  <si>
    <t>СПП 6х6</t>
  </si>
  <si>
    <t>СПП 9х6</t>
  </si>
  <si>
    <t>СПП 12х6</t>
  </si>
  <si>
    <t>СПП 15х6</t>
  </si>
  <si>
    <t>СПП 18х6</t>
  </si>
  <si>
    <t>СПП 9х7</t>
  </si>
  <si>
    <t>СПП 12х7</t>
  </si>
  <si>
    <t>СПП 15х7</t>
  </si>
  <si>
    <t>СПП 18х7</t>
  </si>
  <si>
    <t>СПП 9х8</t>
  </si>
  <si>
    <t>СПП 12х8</t>
  </si>
  <si>
    <t>СПП 15х8</t>
  </si>
  <si>
    <t>СПП 18х8</t>
  </si>
  <si>
    <t>СО 6х6</t>
  </si>
  <si>
    <t>СО 9х6</t>
  </si>
  <si>
    <t>СО 12х6</t>
  </si>
  <si>
    <t>СО 15х6</t>
  </si>
  <si>
    <t>СО 18х6</t>
  </si>
  <si>
    <t>СО 9х7</t>
  </si>
  <si>
    <t>СО 12х7</t>
  </si>
  <si>
    <t>СО 15х7</t>
  </si>
  <si>
    <t>СО 18х7</t>
  </si>
  <si>
    <t>СО 9х8</t>
  </si>
  <si>
    <t>СО 12х8</t>
  </si>
  <si>
    <t>СО 15х8</t>
  </si>
  <si>
    <t>СО 18х8</t>
  </si>
  <si>
    <t>Островной (без борта),                                         столешница t=0,6мм , стойки t=1,5 мм, ДСП t=16 мм</t>
  </si>
  <si>
    <t>СП 6х6</t>
  </si>
  <si>
    <t>СП 9х6</t>
  </si>
  <si>
    <t>СП 12х6</t>
  </si>
  <si>
    <t>СП 15х6</t>
  </si>
  <si>
    <t>СП 18х6</t>
  </si>
  <si>
    <t>СП 9х7</t>
  </si>
  <si>
    <t>СП 12х7</t>
  </si>
  <si>
    <t>СП 15х7</t>
  </si>
  <si>
    <t>СП 18х7</t>
  </si>
  <si>
    <t>СП 9х8</t>
  </si>
  <si>
    <t>СП 12х8</t>
  </si>
  <si>
    <t>СП 15х8</t>
  </si>
  <si>
    <t>СП 18х8</t>
  </si>
  <si>
    <t>СРО 6х6</t>
  </si>
  <si>
    <t>СРО 9х6</t>
  </si>
  <si>
    <t>СРО 12х6</t>
  </si>
  <si>
    <t>СРО 15х6</t>
  </si>
  <si>
    <t>СРО 18х6</t>
  </si>
  <si>
    <t>СРО 9х7</t>
  </si>
  <si>
    <t>СРО 12х7</t>
  </si>
  <si>
    <t>СРО 15х7</t>
  </si>
  <si>
    <t>СРО 18х7</t>
  </si>
  <si>
    <t>СРО 9х8</t>
  </si>
  <si>
    <t>СРО 12х8</t>
  </si>
  <si>
    <t>СРО 15х8</t>
  </si>
  <si>
    <t>СРО 18х8</t>
  </si>
  <si>
    <t>СРП 6х6</t>
  </si>
  <si>
    <t>СРП 9х6</t>
  </si>
  <si>
    <t>СРП 12х6</t>
  </si>
  <si>
    <t>СРП 15х6</t>
  </si>
  <si>
    <t>СРП 18х6</t>
  </si>
  <si>
    <t>СРП 9х7</t>
  </si>
  <si>
    <t>СРП 12х7</t>
  </si>
  <si>
    <t>СРП 15х7</t>
  </si>
  <si>
    <t>СРП 18х7</t>
  </si>
  <si>
    <t>СРП 9х8</t>
  </si>
  <si>
    <t>СРП 12х8</t>
  </si>
  <si>
    <t>СРП 15х8</t>
  </si>
  <si>
    <t>СРП 18х8</t>
  </si>
  <si>
    <t>Пристенный (с бортом),                                         столешница t=0,6мм ,  труба 40*40мм, ДСП t=16 мм</t>
  </si>
  <si>
    <t>Ванны моечные</t>
  </si>
  <si>
    <t>Ванна моечная односекционная                                емкость t=0,8 мм , стойки t=1,5 мм</t>
  </si>
  <si>
    <t>Тип ванны</t>
  </si>
  <si>
    <t>ВМ1/4</t>
  </si>
  <si>
    <t>ВМ1/5</t>
  </si>
  <si>
    <t>ВМ1/6</t>
  </si>
  <si>
    <t>ВМ1/7</t>
  </si>
  <si>
    <t>470х450х870 (400х380х300)</t>
  </si>
  <si>
    <t>550х550х870 (480х480х300)</t>
  </si>
  <si>
    <t>650х650х870 (580х580х350)</t>
  </si>
  <si>
    <t>750х750х870 (680х680х400)</t>
  </si>
  <si>
    <t>Цена,
руб.
нерж. AISI 430</t>
  </si>
  <si>
    <t>Ванна моечная двухсекционная                                  емкость t=0,8 мм , стойки t=1,5 мм</t>
  </si>
  <si>
    <t>ВМ2/4</t>
  </si>
  <si>
    <t>ВМ2/5</t>
  </si>
  <si>
    <t>ВМ2/6</t>
  </si>
  <si>
    <t>ВМ2/7</t>
  </si>
  <si>
    <t>850х470х870 (400х380х300)</t>
  </si>
  <si>
    <t xml:space="preserve">1050х550х870 (480х480х300) </t>
  </si>
  <si>
    <t>1250х650х870 (580х580х350)</t>
  </si>
  <si>
    <t>1450х750х870 (680х680х400)</t>
  </si>
  <si>
    <t>Ванна моечная трёхсекционная                                  емкость t=0,8 мм , стойки t=1,5 мм</t>
  </si>
  <si>
    <t>ВМ3/4</t>
  </si>
  <si>
    <t>ВМ3/5</t>
  </si>
  <si>
    <t>ВМ3/6</t>
  </si>
  <si>
    <t>ВМ3/7</t>
  </si>
  <si>
    <t>1250х470х870 (400х380х300)</t>
  </si>
  <si>
    <t xml:space="preserve">1550х550х870 (480х480х300) </t>
  </si>
  <si>
    <t>1850х650х870 (580х580х350)</t>
  </si>
  <si>
    <t>2150х750х870 (680х680х400)</t>
  </si>
  <si>
    <t>Ванна моечная односекционная                              емкость t=0,8 мм , стойки t=1,5 мм</t>
  </si>
  <si>
    <t>ВМП1/5</t>
  </si>
  <si>
    <t>ВМП1/6</t>
  </si>
  <si>
    <t>ВМП1/7</t>
  </si>
  <si>
    <t>500х600х870 (430х430х300)</t>
  </si>
  <si>
    <t>600х700х870 (530х530х350)</t>
  </si>
  <si>
    <t>700х800х870 (630х630х400)</t>
  </si>
  <si>
    <t>ВМП2/5</t>
  </si>
  <si>
    <t>ВМП2/6</t>
  </si>
  <si>
    <t>ВМП2/7</t>
  </si>
  <si>
    <t>950х600х870 (430х430х300)</t>
  </si>
  <si>
    <t>1150х700х870 (530х530х350)</t>
  </si>
  <si>
    <t>1330х800х870 (630х630х400)</t>
  </si>
  <si>
    <t>ВМП3/5</t>
  </si>
  <si>
    <t>ВМП3/6</t>
  </si>
  <si>
    <t>1400х600х870(300)</t>
  </si>
  <si>
    <t>1700х700х870(350)</t>
  </si>
  <si>
    <t>ВАННЫ МОЕЧНЫЕ</t>
  </si>
  <si>
    <t>ВК1</t>
  </si>
  <si>
    <t>Ванна котломоечная односекционная                        емкость t=1,2 мм , стойки t= 2 мм</t>
  </si>
  <si>
    <t xml:space="preserve">    1300х770х870        (1230х700х450)</t>
  </si>
  <si>
    <t>ВК1/8</t>
  </si>
  <si>
    <t>850х850х870 (780х780х450)</t>
  </si>
  <si>
    <t>ВК2/8</t>
  </si>
  <si>
    <t>Ванна котломоечная двухсекционная емкость t=1,2 мм , стойки t= 2 мм</t>
  </si>
  <si>
    <t>1650х850х870 (780х780х450)</t>
  </si>
  <si>
    <t xml:space="preserve">1150х600х870/ 480х480х300 </t>
  </si>
  <si>
    <t>1500х600х870/ 480х480х300</t>
  </si>
  <si>
    <t>Ванна 480*480, встроенная в стол пристенный</t>
  </si>
  <si>
    <t>Ванна 480*480 встроенная в стол островной</t>
  </si>
  <si>
    <t>610*300*1600</t>
  </si>
  <si>
    <t>810*300*1600</t>
  </si>
  <si>
    <t>1180*300*1600</t>
  </si>
  <si>
    <t>1580*300*1600</t>
  </si>
  <si>
    <t>5   полок решетчатых под стаканы</t>
  </si>
  <si>
    <t>610*300*1800</t>
  </si>
  <si>
    <t>810*300*1800</t>
  </si>
  <si>
    <t>1180*300*1800</t>
  </si>
  <si>
    <t>1580*300*1800</t>
  </si>
  <si>
    <t>Тип</t>
  </si>
  <si>
    <t xml:space="preserve">СТ-1,6*6/5 </t>
  </si>
  <si>
    <t xml:space="preserve">СТ-1,6*8/5 </t>
  </si>
  <si>
    <t xml:space="preserve">СТ-1,6*12/5 </t>
  </si>
  <si>
    <t xml:space="preserve">СТ-1,6*16/5 </t>
  </si>
  <si>
    <t xml:space="preserve">СР-1,6*6/5 </t>
  </si>
  <si>
    <t xml:space="preserve">СР-1,6*8/5 </t>
  </si>
  <si>
    <t xml:space="preserve">СР-1,6*12/5 </t>
  </si>
  <si>
    <t xml:space="preserve">СР-1,6*16/5 </t>
  </si>
  <si>
    <t xml:space="preserve">СТР-1,6*6/3+2 </t>
  </si>
  <si>
    <t xml:space="preserve">СТР-1,6*8/3+2 </t>
  </si>
  <si>
    <t>СТР-1,6*12/3+2</t>
  </si>
  <si>
    <t xml:space="preserve">СТР-1,6*16/3+2 </t>
  </si>
  <si>
    <t xml:space="preserve">СТ-1,8*6/5 </t>
  </si>
  <si>
    <t xml:space="preserve">СТ-1,8*8/5 </t>
  </si>
  <si>
    <t xml:space="preserve">СТ-1,8*12/5 </t>
  </si>
  <si>
    <t xml:space="preserve">СТ-1,8*16/5 </t>
  </si>
  <si>
    <t xml:space="preserve">СР-1,8*6/5 </t>
  </si>
  <si>
    <t>СР-1,8*8/5</t>
  </si>
  <si>
    <t xml:space="preserve">СР-1,8*12/5 </t>
  </si>
  <si>
    <t xml:space="preserve">СР-1,8*16/5 </t>
  </si>
  <si>
    <t xml:space="preserve">СТР-1,8*6/3+2 </t>
  </si>
  <si>
    <t xml:space="preserve">СТР-1,8*8/3+2 </t>
  </si>
  <si>
    <t xml:space="preserve">СТР-1,8*12/3+2 </t>
  </si>
  <si>
    <t xml:space="preserve">СТР-1,8*16/3+2 </t>
  </si>
  <si>
    <t xml:space="preserve">С-1,6*6*3/4 </t>
  </si>
  <si>
    <t xml:space="preserve">С-1,6*6*4/4 </t>
  </si>
  <si>
    <t xml:space="preserve">С-1,6*6*5/4 </t>
  </si>
  <si>
    <t xml:space="preserve">С-1,6*6*6/4 </t>
  </si>
  <si>
    <t xml:space="preserve">С-1,6*9*3/4 </t>
  </si>
  <si>
    <t xml:space="preserve">С-1,6*9*4/4 </t>
  </si>
  <si>
    <t xml:space="preserve">С-1,6*9*5/4 </t>
  </si>
  <si>
    <t xml:space="preserve">С-1,6*9*6/4 </t>
  </si>
  <si>
    <t xml:space="preserve">С-1,6*12*3/4 </t>
  </si>
  <si>
    <t xml:space="preserve">С-1,6*12*4/4 </t>
  </si>
  <si>
    <t xml:space="preserve">С-1,6*12*5/4 </t>
  </si>
  <si>
    <t xml:space="preserve">С-1,6*12*6/4 </t>
  </si>
  <si>
    <t xml:space="preserve">С-1,6*15*3/4 </t>
  </si>
  <si>
    <t>С-1,6*15*4/4</t>
  </si>
  <si>
    <t xml:space="preserve">С-1,6*15*5/4 </t>
  </si>
  <si>
    <t xml:space="preserve">С-1,6*15*6/4 </t>
  </si>
  <si>
    <t xml:space="preserve">С-1,8*6*3/4 </t>
  </si>
  <si>
    <t xml:space="preserve">С-1,8*6*4/4 </t>
  </si>
  <si>
    <t xml:space="preserve">С-1,8*6*5/4 </t>
  </si>
  <si>
    <t xml:space="preserve">С-1,8*6*6/4 </t>
  </si>
  <si>
    <t xml:space="preserve">С-1,8*9*3/4 </t>
  </si>
  <si>
    <t xml:space="preserve">С-1,8*9*4/4 </t>
  </si>
  <si>
    <t xml:space="preserve">С-1,8*9*5/4 </t>
  </si>
  <si>
    <t xml:space="preserve">С-1,8*9*6/4 </t>
  </si>
  <si>
    <t xml:space="preserve">С-1,8*12*3/4 </t>
  </si>
  <si>
    <t xml:space="preserve">С-1,8*12*4/4 </t>
  </si>
  <si>
    <t xml:space="preserve">С-1,8*12*5/4 </t>
  </si>
  <si>
    <t xml:space="preserve">С-1,8*12*6/4 </t>
  </si>
  <si>
    <t xml:space="preserve">С-1,8*15*3/4 </t>
  </si>
  <si>
    <t xml:space="preserve">С-1,8*15*4/4 </t>
  </si>
  <si>
    <t xml:space="preserve">С-1,8*15*5/4 </t>
  </si>
  <si>
    <t xml:space="preserve">С-1,8*15*6/4 </t>
  </si>
  <si>
    <t xml:space="preserve">С-2*6*3/4 </t>
  </si>
  <si>
    <t xml:space="preserve">С-2*6*4/4 </t>
  </si>
  <si>
    <t xml:space="preserve">С-2*6*5/4 </t>
  </si>
  <si>
    <t xml:space="preserve">С-2*6*6/4 </t>
  </si>
  <si>
    <t xml:space="preserve">С-2*9*3/4 </t>
  </si>
  <si>
    <t xml:space="preserve">С-2*9*4/4 </t>
  </si>
  <si>
    <t xml:space="preserve">С-2*9*5/4 </t>
  </si>
  <si>
    <t xml:space="preserve">С-2*9*6/4 </t>
  </si>
  <si>
    <t xml:space="preserve">С-2*12*3/4 </t>
  </si>
  <si>
    <t xml:space="preserve">С-2*12*4/4 </t>
  </si>
  <si>
    <t xml:space="preserve">С-2*12*5/4 </t>
  </si>
  <si>
    <t xml:space="preserve">С-2*12*6/4 </t>
  </si>
  <si>
    <t xml:space="preserve">С-2*15*3/4 </t>
  </si>
  <si>
    <t xml:space="preserve">С-2*15*4/4 </t>
  </si>
  <si>
    <t xml:space="preserve">С-2*15*5/4 </t>
  </si>
  <si>
    <t xml:space="preserve">С-2*15*6/4 </t>
  </si>
  <si>
    <t>Нагрузка max, кг</t>
  </si>
  <si>
    <t>Столешница</t>
  </si>
  <si>
    <t>Полка</t>
  </si>
  <si>
    <t>600*300*1600</t>
  </si>
  <si>
    <t>600*400*1600</t>
  </si>
  <si>
    <t>600*500*1600</t>
  </si>
  <si>
    <t>600*600*1600</t>
  </si>
  <si>
    <t>930*300*1600</t>
  </si>
  <si>
    <t>930*400*1600</t>
  </si>
  <si>
    <t>930*500*1600</t>
  </si>
  <si>
    <t>930*600*1600</t>
  </si>
  <si>
    <t>1150*300*1600</t>
  </si>
  <si>
    <t>1150*400*1600</t>
  </si>
  <si>
    <t>1150*500*1600</t>
  </si>
  <si>
    <t>1150*600*1600</t>
  </si>
  <si>
    <t>1500*300*1600</t>
  </si>
  <si>
    <t>1500*400*1600</t>
  </si>
  <si>
    <t>1500*500*1600</t>
  </si>
  <si>
    <t>1500*600*1600</t>
  </si>
  <si>
    <t>600*300*1800</t>
  </si>
  <si>
    <t>600*400*1800</t>
  </si>
  <si>
    <t>600*500*1800</t>
  </si>
  <si>
    <t>600*600*1800</t>
  </si>
  <si>
    <t>930*300*1800</t>
  </si>
  <si>
    <t>930*400*1800</t>
  </si>
  <si>
    <t>930*500*1800</t>
  </si>
  <si>
    <t>930*600*1800</t>
  </si>
  <si>
    <t>1150*300*1800</t>
  </si>
  <si>
    <t>1150*400*1800</t>
  </si>
  <si>
    <t>1150*500*1800</t>
  </si>
  <si>
    <t>1150*600*1800</t>
  </si>
  <si>
    <t>1500*300*1800</t>
  </si>
  <si>
    <t>1500*400*1800</t>
  </si>
  <si>
    <t>1500*500*1800</t>
  </si>
  <si>
    <t>1500*600*1800</t>
  </si>
  <si>
    <t>600*300*2000</t>
  </si>
  <si>
    <t>600*400*2000</t>
  </si>
  <si>
    <t>600*500*2000</t>
  </si>
  <si>
    <t>600*600*2000</t>
  </si>
  <si>
    <t>930*300*2000</t>
  </si>
  <si>
    <t>930*400*2000</t>
  </si>
  <si>
    <t>930*500*2000</t>
  </si>
  <si>
    <t>930*600*2000</t>
  </si>
  <si>
    <t>1150*300*2000</t>
  </si>
  <si>
    <t>1150*400*2000</t>
  </si>
  <si>
    <t>1150*500*2000</t>
  </si>
  <si>
    <t>1150*600*2000</t>
  </si>
  <si>
    <t>1500*300*2000</t>
  </si>
  <si>
    <t>1500*400*2000</t>
  </si>
  <si>
    <t>1500*500*2000</t>
  </si>
  <si>
    <t>1500*600*2000</t>
  </si>
  <si>
    <t>ТШП-12</t>
  </si>
  <si>
    <t>ТШГ-12</t>
  </si>
  <si>
    <t>ТШГ-12-2</t>
  </si>
  <si>
    <t>ТШ-9</t>
  </si>
  <si>
    <t>ТО-2 8/5</t>
  </si>
  <si>
    <t>ТО-3 8/5</t>
  </si>
  <si>
    <t>ТС-2 8/5</t>
  </si>
  <si>
    <t>ТТ-2 8/5</t>
  </si>
  <si>
    <t>ТТ-3 8/5</t>
  </si>
  <si>
    <t>х</t>
  </si>
  <si>
    <t>5   полок для тарелки (110 тарелок)</t>
  </si>
  <si>
    <t>5   полок для тарелки (150 тарелок)</t>
  </si>
  <si>
    <t>5   полок для тарелки (220 тарелок)</t>
  </si>
  <si>
    <t>5   полок для тарелки (300 тарелок)</t>
  </si>
  <si>
    <t>3 полки для тарелки 2 решётчатые (66 тарелок)</t>
  </si>
  <si>
    <t>3 полки для тарелки 2 решётчатые (90 тарелок)</t>
  </si>
  <si>
    <t>3 полки для тарелки 2 решётчатые (132 тарелок)</t>
  </si>
  <si>
    <t>3 полки для тарелки 2 решётчатые (180 тарелок)</t>
  </si>
  <si>
    <t>СТРО 6*6</t>
  </si>
  <si>
    <t xml:space="preserve">СТРО 9*6 </t>
  </si>
  <si>
    <t xml:space="preserve">СТРО 12*6 </t>
  </si>
  <si>
    <t>СТРО 15*6</t>
  </si>
  <si>
    <t>СТКО 9*6</t>
  </si>
  <si>
    <t xml:space="preserve">СТКО 12*6 </t>
  </si>
  <si>
    <t xml:space="preserve">СТКО 15*6 </t>
  </si>
  <si>
    <t>600*600*870</t>
  </si>
  <si>
    <t>910*600*870</t>
  </si>
  <si>
    <t>1150*600*870</t>
  </si>
  <si>
    <t>1500*600*870</t>
  </si>
  <si>
    <t>Цена,
руб.
нерж
AISI 430</t>
  </si>
  <si>
    <t>СТРП 6*6</t>
  </si>
  <si>
    <t xml:space="preserve">СТРП 9*6 </t>
  </si>
  <si>
    <t xml:space="preserve">СТРП 12*6 </t>
  </si>
  <si>
    <t xml:space="preserve">СТРП 15*6 </t>
  </si>
  <si>
    <t xml:space="preserve">СТКП 9*6 </t>
  </si>
  <si>
    <t xml:space="preserve">СТКП 12*6 </t>
  </si>
  <si>
    <t xml:space="preserve">СТКП 15*6 </t>
  </si>
  <si>
    <t>Полки настенные</t>
  </si>
  <si>
    <t xml:space="preserve">ПД 600/11 </t>
  </si>
  <si>
    <t xml:space="preserve">ПД 950/17 </t>
  </si>
  <si>
    <t>Пристенный</t>
  </si>
  <si>
    <t>Островной</t>
  </si>
  <si>
    <t xml:space="preserve">E-mail: </t>
  </si>
  <si>
    <t xml:space="preserve">Сайт: </t>
  </si>
  <si>
    <t>ПОЛКИ НАСТЕННЫЕ</t>
  </si>
  <si>
    <t>118*500/3000</t>
  </si>
  <si>
    <t>Античный/золотой дуб</t>
  </si>
  <si>
    <t>серебро, медь, золото, металлик, круп.медь, круп.серебро,   стальной, золото на красном</t>
  </si>
  <si>
    <t>110*500/3000</t>
  </si>
  <si>
    <t>Unix кантри/версаль
Порошок глянец</t>
  </si>
  <si>
    <t>Unix кантри/версаль
Порошок матовый</t>
  </si>
  <si>
    <t>Unix кантри/версаль
Принт дерево</t>
  </si>
  <si>
    <t>Unix кантри/версаль
Антик</t>
  </si>
  <si>
    <t>ЗАЩИТА УГЛОВ И СТЕН</t>
  </si>
  <si>
    <t>ДУ-8</t>
  </si>
  <si>
    <t>800х100х8</t>
  </si>
  <si>
    <t>900х100х12</t>
  </si>
  <si>
    <t>ДУ-12</t>
  </si>
  <si>
    <t>ДКУ-20</t>
  </si>
  <si>
    <t>800х120х20</t>
  </si>
  <si>
    <t>1000х200х15</t>
  </si>
  <si>
    <t>ДУ-15</t>
  </si>
  <si>
    <t>ДУ-ВП-1</t>
  </si>
  <si>
    <t>вспененный полиэтилен</t>
  </si>
  <si>
    <t>670х125х38</t>
  </si>
  <si>
    <t>ДУ-ВП-2</t>
  </si>
  <si>
    <t>330х125х38</t>
  </si>
  <si>
    <t>ДСР-2</t>
  </si>
  <si>
    <t>800х220х8</t>
  </si>
  <si>
    <t>ДСР-1</t>
  </si>
  <si>
    <t>1000х150х50</t>
  </si>
  <si>
    <t>5000х200х30</t>
  </si>
  <si>
    <t>ДКР-5000</t>
  </si>
  <si>
    <t>1000х180х30</t>
  </si>
  <si>
    <t>ДСР-3</t>
  </si>
  <si>
    <t>330х110х8</t>
  </si>
  <si>
    <t>ДС-ВП-1</t>
  </si>
  <si>
    <t>ДС-ВП-2</t>
  </si>
  <si>
    <t>ДС-ВП-3</t>
  </si>
  <si>
    <t>335х250х38</t>
  </si>
  <si>
    <t>ДС-ВП-4</t>
  </si>
  <si>
    <t>ДС-ВП-5</t>
  </si>
  <si>
    <t>1000х670х8</t>
  </si>
  <si>
    <t>1000х670х38</t>
  </si>
  <si>
    <t>ДР-ВП-2</t>
  </si>
  <si>
    <t>ДР-ВП-1</t>
  </si>
  <si>
    <t>10000х1000х8</t>
  </si>
  <si>
    <t>20000х1000х3</t>
  </si>
  <si>
    <t>Защита углов и стен</t>
  </si>
  <si>
    <t>Столб с покрытием грунт-эмаль и заглушкой</t>
  </si>
  <si>
    <t>3005, 5005, 6005, 7004, 8017</t>
  </si>
  <si>
    <t xml:space="preserve"> сталь</t>
  </si>
  <si>
    <t>Кол-во отверстий</t>
  </si>
  <si>
    <t>60х40х3000</t>
  </si>
  <si>
    <t>60х60х3000</t>
  </si>
  <si>
    <t>80х80х3000</t>
  </si>
  <si>
    <t>80х80х4000</t>
  </si>
  <si>
    <t>100х100х3000</t>
  </si>
  <si>
    <t>100х100х4000</t>
  </si>
  <si>
    <t>оцинкованая сталь</t>
  </si>
  <si>
    <t>62х55х1500</t>
  </si>
  <si>
    <t>62х55х2000</t>
  </si>
  <si>
    <t>62х55х2200</t>
  </si>
  <si>
    <t>62х55х2500</t>
  </si>
  <si>
    <t>62х55х3000</t>
  </si>
  <si>
    <t xml:space="preserve"> 6005,
8017</t>
  </si>
  <si>
    <t>62х55х1100</t>
  </si>
  <si>
    <t>62х55х4000</t>
  </si>
  <si>
    <t>60х80х4000</t>
  </si>
  <si>
    <t>60х80х5000</t>
  </si>
  <si>
    <t>51х2000</t>
  </si>
  <si>
    <t>51х2500</t>
  </si>
  <si>
    <t>Лага с покрытием грунт-эмаль</t>
  </si>
  <si>
    <t>40х20х3000</t>
  </si>
  <si>
    <t>40х20х6000</t>
  </si>
  <si>
    <t>Толщина стенки, мм</t>
  </si>
  <si>
    <t>Лага оцинкованная</t>
  </si>
  <si>
    <t>40х20х2500</t>
  </si>
  <si>
    <t>3005, 6005, 8017</t>
  </si>
  <si>
    <t>50х25х3000</t>
  </si>
  <si>
    <t>50х25х6000</t>
  </si>
  <si>
    <t>* Возможно окрашивание в нестандартный цвет при сумме заказа от 100 000 руб. При заказе до 100 000 руб.  окрашивание в нестандартный цвет предполагает наценку 10%
** Цена актуальна при заказе от 100 000 руб.</t>
  </si>
  <si>
    <t xml:space="preserve">Масса 1 пог.м, кг </t>
  </si>
  <si>
    <t xml:space="preserve">Объем упаковки 1 пог.м, куб. м </t>
  </si>
  <si>
    <t>Зеркало купольное "Армстронг"
ЗКА-600</t>
  </si>
  <si>
    <t>Зеркало треугольное
ЗСТ-330</t>
  </si>
  <si>
    <t>5531Т</t>
  </si>
  <si>
    <t>ВСЛ 12*6/5</t>
  </si>
  <si>
    <t>ВСП 12*6/5</t>
  </si>
  <si>
    <t>ВСО 12*6/5</t>
  </si>
  <si>
    <t>ВСЛ 15*6/5</t>
  </si>
  <si>
    <t>ВСП 15*6/5</t>
  </si>
  <si>
    <t>ВСО 15*6/5</t>
  </si>
  <si>
    <t>1500х120х60</t>
  </si>
  <si>
    <t>800х120х80</t>
  </si>
  <si>
    <t>1300х120х3,5</t>
  </si>
  <si>
    <t>AB-4106</t>
  </si>
  <si>
    <t xml:space="preserve"> </t>
  </si>
  <si>
    <t>AР-2003</t>
  </si>
  <si>
    <t>AР-2004</t>
  </si>
  <si>
    <t>C 92</t>
  </si>
  <si>
    <t>С 46</t>
  </si>
  <si>
    <t>С 54</t>
  </si>
  <si>
    <t>С 63</t>
  </si>
  <si>
    <t>С 80</t>
  </si>
  <si>
    <t>С 85</t>
  </si>
  <si>
    <t>Грузоподъемность, кг</t>
  </si>
  <si>
    <t>Диам. Колеса, мм</t>
  </si>
  <si>
    <t>Ширина колеса, мм</t>
  </si>
  <si>
    <t>Высота колесной опоры, мм</t>
  </si>
  <si>
    <t>Размер площадки, мм</t>
  </si>
  <si>
    <t>По центрам отверстий, мм</t>
  </si>
  <si>
    <t xml:space="preserve">Цена,
руб.
 </t>
  </si>
  <si>
    <t>SC 93</t>
  </si>
  <si>
    <t>SC 42</t>
  </si>
  <si>
    <t>SC 55</t>
  </si>
  <si>
    <t>SC 63</t>
  </si>
  <si>
    <t>SC 80</t>
  </si>
  <si>
    <t>SC 85</t>
  </si>
  <si>
    <t>84x102</t>
  </si>
  <si>
    <t>105x135</t>
  </si>
  <si>
    <t>60x80</t>
  </si>
  <si>
    <t>75x105</t>
  </si>
  <si>
    <t>FC 92</t>
  </si>
  <si>
    <t>FC 46</t>
  </si>
  <si>
    <t>FC 54</t>
  </si>
  <si>
    <t>FC 63</t>
  </si>
  <si>
    <t>FC 80</t>
  </si>
  <si>
    <t>FC 85</t>
  </si>
  <si>
    <t>SCB 93</t>
  </si>
  <si>
    <t>SCB 42</t>
  </si>
  <si>
    <t>SCB 55</t>
  </si>
  <si>
    <t>SCB 63</t>
  </si>
  <si>
    <t>SCB 80</t>
  </si>
  <si>
    <t>10,5/12,5</t>
  </si>
  <si>
    <t>84х72</t>
  </si>
  <si>
    <t>50х62</t>
  </si>
  <si>
    <t>50x50</t>
  </si>
  <si>
    <t>60x60</t>
  </si>
  <si>
    <t>76x76</t>
  </si>
  <si>
    <t>35x35</t>
  </si>
  <si>
    <t>43x43</t>
  </si>
  <si>
    <t>55x55</t>
  </si>
  <si>
    <t>48x65</t>
  </si>
  <si>
    <t>59x100</t>
  </si>
  <si>
    <t>33x52</t>
  </si>
  <si>
    <t>40x80,5</t>
  </si>
  <si>
    <t>шинка - черная литая резина, обод - оцинкованная сталь, в оси - роликовый подшипник</t>
  </si>
  <si>
    <t>Тип опоры, колеса</t>
  </si>
  <si>
    <t>SCD 42</t>
  </si>
  <si>
    <t>SCD 55</t>
  </si>
  <si>
    <t>SCD 63</t>
  </si>
  <si>
    <t>SCD 80</t>
  </si>
  <si>
    <t>FCD 46</t>
  </si>
  <si>
    <t>FCD 54</t>
  </si>
  <si>
    <t>FCD 63</t>
  </si>
  <si>
    <t>FCD 80</t>
  </si>
  <si>
    <t>SCDB 42</t>
  </si>
  <si>
    <t>SCDB 55</t>
  </si>
  <si>
    <t>SCDB 63</t>
  </si>
  <si>
    <t>SCDB 80</t>
  </si>
  <si>
    <t>литая черная резина, чугунный обод, в оси - роликовый подшипник</t>
  </si>
  <si>
    <t>большегрузная поворотная</t>
  </si>
  <si>
    <t>большегрузная неповоротная</t>
  </si>
  <si>
    <t>большегрузная поворотная с тормозом</t>
  </si>
  <si>
    <t>115x100</t>
  </si>
  <si>
    <t>85x73</t>
  </si>
  <si>
    <t>SCP 42</t>
  </si>
  <si>
    <t>SCP 55</t>
  </si>
  <si>
    <t>SCP 63</t>
  </si>
  <si>
    <t>SCP 80</t>
  </si>
  <si>
    <t>FCP 46</t>
  </si>
  <si>
    <t>FCP 54</t>
  </si>
  <si>
    <t>FCP 63</t>
  </si>
  <si>
    <t>FCP 80</t>
  </si>
  <si>
    <t>SCPB 42</t>
  </si>
  <si>
    <t>SCPB 55</t>
  </si>
  <si>
    <t>SCPB 63</t>
  </si>
  <si>
    <t>SCPB 80</t>
  </si>
  <si>
    <t>полиуретановое покрытие, чугунный обод, в оси - роликовый подшипник</t>
  </si>
  <si>
    <t>обод полиамид, контактный слой –полиуретан, кронштейн стальной оцинкованный, в оси-шариковый подшипник</t>
  </si>
  <si>
    <t>большегрузное полиуретановое поворотное</t>
  </si>
  <si>
    <t>большегрузное полиуретановое поворотное с тормозом</t>
  </si>
  <si>
    <t>большегрузное полиуретановое неповоротное</t>
  </si>
  <si>
    <t>115х140</t>
  </si>
  <si>
    <t>81х105</t>
  </si>
  <si>
    <t>обод-чугун, кронштейн стальной оцинкованный, контактный слой-полиуретан, в оси- шариковый подшипник</t>
  </si>
  <si>
    <t xml:space="preserve"> большегрузное полиуретановое поворотное с тормозом</t>
  </si>
  <si>
    <t>92х118</t>
  </si>
  <si>
    <t>61х90</t>
  </si>
  <si>
    <t>кронштейн стальной оцинкованный, в оси- шариковый подшипник</t>
  </si>
  <si>
    <t>большегрузное нейлоновое поворотное</t>
  </si>
  <si>
    <t>большегрузное нейлоновое поворотное с тормозом</t>
  </si>
  <si>
    <t>большегрузное нейлоновое неповоротное</t>
  </si>
  <si>
    <t>MTW</t>
  </si>
  <si>
    <t>85х100</t>
  </si>
  <si>
    <t>60х80</t>
  </si>
  <si>
    <t xml:space="preserve">Диаметр оси - 12 </t>
  </si>
  <si>
    <t>80х70</t>
  </si>
  <si>
    <t>D180</t>
  </si>
  <si>
    <t>D200</t>
  </si>
  <si>
    <t>для гидравлических тележек (рохлей) с подшипниками</t>
  </si>
  <si>
    <t>нейлон</t>
  </si>
  <si>
    <t>ось</t>
  </si>
  <si>
    <t>чугун/
полиуретан</t>
  </si>
  <si>
    <t>алюминий/
резина</t>
  </si>
  <si>
    <t xml:space="preserve"> пром. без опоры</t>
  </si>
  <si>
    <t xml:space="preserve"> пром. поворотная</t>
  </si>
  <si>
    <t xml:space="preserve">пром. неповоротная  </t>
  </si>
  <si>
    <t>пром. поворотная с тормозом</t>
  </si>
  <si>
    <t>Аппартная. Серая резина, полипропиленовый обод, в оси - подшипник скольжения</t>
  </si>
  <si>
    <t>поворотная, крепление под болт</t>
  </si>
  <si>
    <t>поворотная с тормозом, крепление под болт</t>
  </si>
  <si>
    <t>поворотная, платформенное крепление</t>
  </si>
  <si>
    <t>неповоротная, платформенное крепление</t>
  </si>
  <si>
    <t>поворотная с тормозом, платформенное крепление</t>
  </si>
  <si>
    <t>поворотная, крепление с болтом</t>
  </si>
  <si>
    <t>поворотная с тормозом, крепление с болтом</t>
  </si>
  <si>
    <t>JC 20</t>
  </si>
  <si>
    <t>AC 25</t>
  </si>
  <si>
    <t>1150х550</t>
  </si>
  <si>
    <t>800х550</t>
  </si>
  <si>
    <t>1500х550</t>
  </si>
  <si>
    <t>1800х550</t>
  </si>
  <si>
    <t>2000х550</t>
  </si>
  <si>
    <t>Нагрузка, кг</t>
  </si>
  <si>
    <t>Высота подъема, мм</t>
  </si>
  <si>
    <t>HIW 4,0</t>
  </si>
  <si>
    <t>1300х850</t>
  </si>
  <si>
    <t>АС 50</t>
  </si>
  <si>
    <t>Цена,
руб.
опт.*</t>
  </si>
  <si>
    <t>Сталь, порошковая окраска RAL 5010, 7035</t>
  </si>
  <si>
    <t>380х1000х80</t>
  </si>
  <si>
    <t xml:space="preserve">Цена,
руб.
</t>
  </si>
  <si>
    <t>380х1250х80</t>
  </si>
  <si>
    <t>без задней стенки</t>
  </si>
  <si>
    <t>410х385х190</t>
  </si>
  <si>
    <t>500х385х190</t>
  </si>
  <si>
    <t>590х385х190</t>
  </si>
  <si>
    <t>680х385х190</t>
  </si>
  <si>
    <t>770х385х190</t>
  </si>
  <si>
    <t>865х385х190</t>
  </si>
  <si>
    <t>950х385х190</t>
  </si>
  <si>
    <t>1050х385х190</t>
  </si>
  <si>
    <t>Сталь, порошковая окраска RAL 7035</t>
  </si>
  <si>
    <t>с задней стенкой</t>
  </si>
  <si>
    <t>ППЯ 5</t>
  </si>
  <si>
    <t>Сталь толщиной 0,6 мм, порошковая окраска RAL 5010.</t>
  </si>
  <si>
    <t>365х204х80</t>
  </si>
  <si>
    <t>Цена,
руб.
опт*</t>
  </si>
  <si>
    <t>160х160</t>
  </si>
  <si>
    <t>d133</t>
  </si>
  <si>
    <t>М6х75</t>
  </si>
  <si>
    <t>Толщина плитки, мм</t>
  </si>
  <si>
    <t xml:space="preserve">черная </t>
  </si>
  <si>
    <t>цветная</t>
  </si>
  <si>
    <t>Сетка 350х350</t>
  </si>
  <si>
    <t>Паутинка 350х350</t>
  </si>
  <si>
    <t>Ступень 300х250</t>
  </si>
  <si>
    <t>Бордюр 500х200</t>
  </si>
  <si>
    <t>РЕЗИНОВАЯ ПЛИТКА И БРУСЧАТКА</t>
  </si>
  <si>
    <t>Брусчатка: "Волна", "Кирпич", "Катушка"
220х130</t>
  </si>
  <si>
    <t>Столы-тумбы</t>
  </si>
  <si>
    <t>SL-65T</t>
  </si>
  <si>
    <t>SL-87T</t>
  </si>
  <si>
    <t>SL-125T</t>
  </si>
  <si>
    <t>SL-125/2T</t>
  </si>
  <si>
    <t>SL-150/2T</t>
  </si>
  <si>
    <t>SL-150/3T</t>
  </si>
  <si>
    <t>SL-185</t>
  </si>
  <si>
    <t>SL-185/2</t>
  </si>
  <si>
    <t>Описание</t>
  </si>
  <si>
    <t>d5</t>
  </si>
  <si>
    <t>d8</t>
  </si>
  <si>
    <t>d10</t>
  </si>
  <si>
    <t>d12</t>
  </si>
  <si>
    <t>d14</t>
  </si>
  <si>
    <t>d16</t>
  </si>
  <si>
    <t>d19</t>
  </si>
  <si>
    <t>15х30</t>
  </si>
  <si>
    <t>20х40</t>
  </si>
  <si>
    <t>30х60</t>
  </si>
  <si>
    <t>Штакетник</t>
  </si>
  <si>
    <t>черный</t>
  </si>
  <si>
    <t>15х75х1000</t>
  </si>
  <si>
    <t>20х110х1000</t>
  </si>
  <si>
    <t>20х110х1500</t>
  </si>
  <si>
    <t>Прямоугольник</t>
  </si>
  <si>
    <t>30х50х1500</t>
  </si>
  <si>
    <t>30х70х1200</t>
  </si>
  <si>
    <t>30х70х1500</t>
  </si>
  <si>
    <t>30х70х2000</t>
  </si>
  <si>
    <t>30х90х1500</t>
  </si>
  <si>
    <t>30х90х2000</t>
  </si>
  <si>
    <t>35х90х2000</t>
  </si>
  <si>
    <t>40х90х1500</t>
  </si>
  <si>
    <t>40х90х2000</t>
  </si>
  <si>
    <t>25х140х2400</t>
  </si>
  <si>
    <t>Квадрат</t>
  </si>
  <si>
    <t>32х32х2000</t>
  </si>
  <si>
    <t>50х50х2000</t>
  </si>
  <si>
    <t>70х70х2400</t>
  </si>
  <si>
    <t>100х100х1900</t>
  </si>
  <si>
    <t>110х110х2100</t>
  </si>
  <si>
    <t>Круг с пазом</t>
  </si>
  <si>
    <t>СТОЛЫ-ТУМБЫ</t>
  </si>
  <si>
    <t>Размер</t>
  </si>
  <si>
    <t>Цвет</t>
  </si>
  <si>
    <t>SL-150T</t>
  </si>
  <si>
    <t>зеленый</t>
  </si>
  <si>
    <t>2*2</t>
  </si>
  <si>
    <t>Размер ячейки, мм</t>
  </si>
  <si>
    <t>Диаметр, мм</t>
  </si>
  <si>
    <t>темно-зеленый</t>
  </si>
  <si>
    <t>1,5*10</t>
  </si>
  <si>
    <t>3*50</t>
  </si>
  <si>
    <t>Ширина, мм</t>
  </si>
  <si>
    <t>Цена, руб</t>
  </si>
  <si>
    <t>Опоры колесные</t>
  </si>
  <si>
    <t xml:space="preserve">ОПОРЫ КОЛЕСНЫЕ </t>
  </si>
  <si>
    <t>Тележки платформенные</t>
  </si>
  <si>
    <t>Тележки гидравлические</t>
  </si>
  <si>
    <t>Тележки самоходные</t>
  </si>
  <si>
    <t>Штабелеры</t>
  </si>
  <si>
    <t>Столы подъемные</t>
  </si>
  <si>
    <t>Столбики металлические</t>
  </si>
  <si>
    <t xml:space="preserve">Столбики гибкие </t>
  </si>
  <si>
    <t>Столбики синальные</t>
  </si>
  <si>
    <t>Контейнеры мусорные</t>
  </si>
  <si>
    <t>Бункеры мусорные</t>
  </si>
  <si>
    <t>Сварные из профиля</t>
  </si>
  <si>
    <t>Ограждения пешеходные</t>
  </si>
  <si>
    <t>Ограждения модульные</t>
  </si>
  <si>
    <t>Столбы заборные</t>
  </si>
  <si>
    <t>Лаги заборные</t>
  </si>
  <si>
    <t>Элементы доборные</t>
  </si>
  <si>
    <t>Стеллажи кухонные</t>
  </si>
  <si>
    <t>Зонты</t>
  </si>
  <si>
    <t>Подставки</t>
  </si>
  <si>
    <t>Колесоотбойники металлические</t>
  </si>
  <si>
    <t>Колесоотбойники резиновые</t>
  </si>
  <si>
    <t>Конусы</t>
  </si>
  <si>
    <t>Ящики почтовые</t>
  </si>
  <si>
    <t>Плитка/брусчатка резиновая</t>
  </si>
  <si>
    <t>ТЕЛЕЖКИ ПЛАТФОРМЕННЫЕ</t>
  </si>
  <si>
    <t>ТЕЛЕЖКИ ГИДРАВЛИЧЕСКИЕ</t>
  </si>
  <si>
    <t>ТЕЛЕЖКИ САМОХОДНЫЕ</t>
  </si>
  <si>
    <t>ШТАБЕЛЕРЫ</t>
  </si>
  <si>
    <t>СТОЛЫ ПОДЪЕМНЫЕ</t>
  </si>
  <si>
    <t>** Цена актуальна при заказе от 100 000 руб.</t>
  </si>
  <si>
    <t>СТОЛБИКИ СИГНАЛЬНЫЕ</t>
  </si>
  <si>
    <t>СТОЛБИКИ ГИБКИЕ</t>
  </si>
  <si>
    <t>КОНТЕЙНЕРЫ МУСОРНЫЕ</t>
  </si>
  <si>
    <t>БУНКЕРЫ МУСОРНЫЕ</t>
  </si>
  <si>
    <t xml:space="preserve">ЯЩИКИ ПОЧТОВЫЕ </t>
  </si>
  <si>
    <t>ЗАБОРЫ СВАРНЫЕ ИЗ ПРОФИЛЯ</t>
  </si>
  <si>
    <t>СТОЛБЫ ЗАБОРНЫЕ</t>
  </si>
  <si>
    <t>ЛАГИ ЗАБОРНЫЕ</t>
  </si>
  <si>
    <t>ЗОНТЫ ВЕНИЛЯЦИОННЫЕ</t>
  </si>
  <si>
    <t>ПОДСТАВКИ</t>
  </si>
  <si>
    <t>КОЛЮЧАЯ ПРОВОЛОКА</t>
  </si>
  <si>
    <t>Кол-во витков</t>
  </si>
  <si>
    <t>Кол-во клепок</t>
  </si>
  <si>
    <t>Цена бухты, руб. (сердечник - проволока ГОСТ 9850-72)</t>
  </si>
  <si>
    <t>Цена бухты, руб. (сердечник - проволока ГОСТ 3282-74)</t>
  </si>
  <si>
    <t>Длина ограждаемой зоны, м</t>
  </si>
  <si>
    <t>АКЛ</t>
  </si>
  <si>
    <t>АСКЛ</t>
  </si>
  <si>
    <t>Нить АКЛ</t>
  </si>
  <si>
    <t>Погонных метров в бухте</t>
  </si>
  <si>
    <t>Кол-во витков в бухте</t>
  </si>
  <si>
    <t>Нить АСКЛ</t>
  </si>
  <si>
    <t>Цена за 1 п.м, руб. (сердечник - проволока ГОСТ 9850-72)</t>
  </si>
  <si>
    <t>Цена за 1 п.м, руб. (сердечник - проволока ГОСТ 3282-74)</t>
  </si>
  <si>
    <t>ННЗ-001</t>
  </si>
  <si>
    <t>ННЗ-002</t>
  </si>
  <si>
    <t>ННЗ-003</t>
  </si>
  <si>
    <t>ННЗ-004</t>
  </si>
  <si>
    <t>ННЗ-005</t>
  </si>
  <si>
    <t>ННЗ-006</t>
  </si>
  <si>
    <t>ННЗ-007</t>
  </si>
  <si>
    <t>ННЗ-008</t>
  </si>
  <si>
    <t>ННЗ-009</t>
  </si>
  <si>
    <t>ННЗ-010</t>
  </si>
  <si>
    <t>ННЗ-011</t>
  </si>
  <si>
    <t>ННЗ-012</t>
  </si>
  <si>
    <t>ННЗ-013</t>
  </si>
  <si>
    <t>ННЗ-014</t>
  </si>
  <si>
    <t>ННЗ-015</t>
  </si>
  <si>
    <t>ННЗ-016</t>
  </si>
  <si>
    <t>ННЗ-072</t>
  </si>
  <si>
    <t>ННЗ-073</t>
  </si>
  <si>
    <t>ОГРАЖДЕНИЯ ПЕШЕХОДНЫЕ</t>
  </si>
  <si>
    <t>ОГРАЖДЕНИЯ МОДУЛЬНЫЕ</t>
  </si>
  <si>
    <t>Эконом</t>
  </si>
  <si>
    <t>Стандарт</t>
  </si>
  <si>
    <t>Комплект на 2,5 метра прямого не замкнутого участка без учета финишных столбов</t>
  </si>
  <si>
    <t>Труба 40*20*2500 мм  - 2 шт.   
Cтолб 62*55*2500 (3000) мм  - 1 шт. 
Х - кронштейн - 2 шт.
Саморезы 5,5*19</t>
  </si>
  <si>
    <t>Панель  860*1600 (1970)мм - 3 шт. 
Cтолб  62*55*2500 (3000) мм -1 шт.        
Направляющая  60*20*2500 мм - 2 шт.  
Т - кронштейн - 2 шт.
Саморезы 5,5*19</t>
  </si>
  <si>
    <t>Цена, руб/п.м</t>
  </si>
  <si>
    <t>Цинк</t>
  </si>
  <si>
    <t>Полимер</t>
  </si>
  <si>
    <t>Столб 62х55,мм</t>
  </si>
  <si>
    <t>Премиум</t>
  </si>
  <si>
    <t>Премиум Плюс</t>
  </si>
  <si>
    <t>Панель  860*1600 (1970)мм - 3 шт.
Направляющая  60*20*2500 мм - 2 шт.
Стойка 84*48*2500 (3000) мм - 2 шт.
Крышка универсальная - 1 шт.
Саморезы 5,5*19</t>
  </si>
  <si>
    <t>Панель  860*1600 (1970) мм - 3 шт.
Направляющая  60*20*2500 мм  - 3 шт.
Декор. полотно 360*2500 мм - 1 шт.
Стойка 84*48*2500 (3000) мм  - 2 шт.
Столб 62*55*3000 - 1 шт (обязат. для ограждения 2,4 м)
Крышка универсальная - 1 шт. / Крышка - 2 шт.
Саморезы 5,5*19</t>
  </si>
  <si>
    <t>Стойка 84х48</t>
  </si>
  <si>
    <t>Размеры, мм</t>
  </si>
  <si>
    <t>Плотность, мкм</t>
  </si>
  <si>
    <t>Проволока колючая</t>
  </si>
  <si>
    <t>Высота, м</t>
  </si>
  <si>
    <t xml:space="preserve">ED01 ZBP F </t>
  </si>
  <si>
    <t xml:space="preserve">ED01 VBР F </t>
  </si>
  <si>
    <t>ED01 VBР F</t>
  </si>
  <si>
    <t xml:space="preserve">ED01 HBZ F </t>
  </si>
  <si>
    <t>ED01 HBZ F</t>
  </si>
  <si>
    <t xml:space="preserve">ED01 ZBP </t>
  </si>
  <si>
    <t xml:space="preserve">ED02 ZBP </t>
  </si>
  <si>
    <t>ED01 VBР</t>
  </si>
  <si>
    <t xml:space="preserve">ED01 VBР </t>
  </si>
  <si>
    <t xml:space="preserve">ED02 VBР </t>
  </si>
  <si>
    <t xml:space="preserve">ED01 HBZ </t>
  </si>
  <si>
    <t>ED01 HBZ</t>
  </si>
  <si>
    <t xml:space="preserve">ED02 HBZ </t>
  </si>
  <si>
    <t>ED02 HBZ</t>
  </si>
  <si>
    <t xml:space="preserve"> шинка - черная литая резина </t>
  </si>
  <si>
    <t>6005,8017,3005, 7024, 8019</t>
  </si>
  <si>
    <t>Труба круглая 76х3</t>
  </si>
  <si>
    <t>круглая труба 57х3х 3900</t>
  </si>
  <si>
    <t xml:space="preserve">ЯПВ - 3 </t>
  </si>
  <si>
    <t>ЯПВ - 4</t>
  </si>
  <si>
    <t>ЯПВ - 5</t>
  </si>
  <si>
    <t>ЯПВ - 6</t>
  </si>
  <si>
    <t>ЯПВ - 7</t>
  </si>
  <si>
    <t>ЯПВ - 8</t>
  </si>
  <si>
    <t>ЯПВ - 9</t>
  </si>
  <si>
    <t>AC 25 (L800)</t>
  </si>
  <si>
    <t>AC 25 (L1500)</t>
  </si>
  <si>
    <t>AC 25 (L1800)</t>
  </si>
  <si>
    <t>AC 25 (L2000)</t>
  </si>
  <si>
    <t>EM 01 VKV 100</t>
  </si>
  <si>
    <t>Термостойкие</t>
  </si>
  <si>
    <t>Чугун</t>
  </si>
  <si>
    <t>1615 х 380 х 208
Комплект из двух направляющих</t>
  </si>
  <si>
    <t>1500 х 260 х 500 
Комплект из двух направляющих</t>
  </si>
  <si>
    <t>1680 х 487 х 310 
Комплект из двух направляющих</t>
  </si>
  <si>
    <t>1500 х 385 х 600
 Комплект из двух направляющих</t>
  </si>
  <si>
    <t>STOP</t>
  </si>
  <si>
    <t>970 х 330 х 280</t>
  </si>
  <si>
    <t>320 х 370 х 550</t>
  </si>
  <si>
    <t>250 х 250 х 550</t>
  </si>
  <si>
    <t>620 х 330 х 260</t>
  </si>
  <si>
    <t>Я-20</t>
  </si>
  <si>
    <t>ПК-20</t>
  </si>
  <si>
    <t>ОКС-25</t>
  </si>
  <si>
    <t>ОСК-20</t>
  </si>
  <si>
    <t>П-20</t>
  </si>
  <si>
    <t>ОК-25</t>
  </si>
  <si>
    <t>О-20</t>
  </si>
  <si>
    <t>КСК-20</t>
  </si>
  <si>
    <t>К-50</t>
  </si>
  <si>
    <t>ЯСП-50</t>
  </si>
  <si>
    <t>900 х 420 х 380</t>
  </si>
  <si>
    <t>1250 х 420 х 380</t>
  </si>
  <si>
    <t>Я-50</t>
  </si>
  <si>
    <t>ЯСП-30</t>
  </si>
  <si>
    <t>1050 х 370 х 300</t>
  </si>
  <si>
    <t>1000*370*300</t>
  </si>
  <si>
    <t>Я-30</t>
  </si>
  <si>
    <t>1000 х 370 х 300</t>
  </si>
  <si>
    <t>740 х 380 х 380</t>
  </si>
  <si>
    <t>С-45</t>
  </si>
  <si>
    <t>310 х 310 х 500</t>
  </si>
  <si>
    <t>ПК-30</t>
  </si>
  <si>
    <t>360 х 360 х 550</t>
  </si>
  <si>
    <t>КСК-30</t>
  </si>
  <si>
    <t>800 х 370 х 300</t>
  </si>
  <si>
    <t>ОСК-30</t>
  </si>
  <si>
    <t>620 х 430 х 300</t>
  </si>
  <si>
    <t>ОК-45</t>
  </si>
  <si>
    <t>П-30</t>
  </si>
  <si>
    <t>О-30</t>
  </si>
  <si>
    <t>К-30</t>
  </si>
  <si>
    <t>УП-190</t>
  </si>
  <si>
    <t>УП-260</t>
  </si>
  <si>
    <t>190 х 600</t>
  </si>
  <si>
    <t xml:space="preserve"> 260 х 600</t>
  </si>
  <si>
    <t>УП-260У</t>
  </si>
  <si>
    <t>УПШ-260</t>
  </si>
  <si>
    <t>УП-300</t>
  </si>
  <si>
    <t>УП-300У</t>
  </si>
  <si>
    <t>260 х 720</t>
  </si>
  <si>
    <t>260 х 600</t>
  </si>
  <si>
    <t>260 х 700</t>
  </si>
  <si>
    <t>300 х 600</t>
  </si>
  <si>
    <t>300 х 720</t>
  </si>
  <si>
    <t>УПШ-300</t>
  </si>
  <si>
    <t>УПШ-300У</t>
  </si>
  <si>
    <t xml:space="preserve">С внутренним
ведром
ВВ-300
</t>
  </si>
  <si>
    <t xml:space="preserve">С внутренним
ведром
ВВ-395
</t>
  </si>
  <si>
    <t>УП-360</t>
  </si>
  <si>
    <t>300 х 700</t>
  </si>
  <si>
    <t>300 х 820</t>
  </si>
  <si>
    <t>390 х 600</t>
  </si>
  <si>
    <t>360 х 720</t>
  </si>
  <si>
    <t>УП-395</t>
  </si>
  <si>
    <t xml:space="preserve">ЯСП-50
перфорация
</t>
  </si>
  <si>
    <t xml:space="preserve">ЯСП-30
перфорация
</t>
  </si>
  <si>
    <t>380 х 800</t>
  </si>
  <si>
    <t>1200 х 380 х 430</t>
  </si>
  <si>
    <t>900*420*380</t>
  </si>
  <si>
    <t>1050*370*300</t>
  </si>
  <si>
    <t>1150 х 380 х 430</t>
  </si>
  <si>
    <t>2300 х 1500 х 1800</t>
  </si>
  <si>
    <t xml:space="preserve">ЯСП-20
перфорация
</t>
  </si>
  <si>
    <t xml:space="preserve">Я-30
перфорация
</t>
  </si>
  <si>
    <t xml:space="preserve">Я-20
перфорация
</t>
  </si>
  <si>
    <t xml:space="preserve">КСК-20
перфорация
</t>
  </si>
  <si>
    <t xml:space="preserve">КСК-30
перфорация
</t>
  </si>
  <si>
    <t xml:space="preserve">К-20
перфорация
</t>
  </si>
  <si>
    <t>1010*330*280</t>
  </si>
  <si>
    <t>970*330*280</t>
  </si>
  <si>
    <t>620*330*300</t>
  </si>
  <si>
    <t>620*380*300</t>
  </si>
  <si>
    <t xml:space="preserve">К-30
перфорация
</t>
  </si>
  <si>
    <t xml:space="preserve">П-20
Перфорация
</t>
  </si>
  <si>
    <t xml:space="preserve">П-30
перфорация
</t>
  </si>
  <si>
    <t xml:space="preserve">О-20
Перфорация
</t>
  </si>
  <si>
    <t xml:space="preserve">ОКС- 45
перфорация
</t>
  </si>
  <si>
    <t xml:space="preserve">ОК- 45
перфорация
</t>
  </si>
  <si>
    <t>620*340*340</t>
  </si>
  <si>
    <t>620*380*380</t>
  </si>
  <si>
    <t>620*400*330</t>
  </si>
  <si>
    <t>620*400*380</t>
  </si>
  <si>
    <t>620*320*320</t>
  </si>
  <si>
    <t>600х310х270</t>
  </si>
  <si>
    <t>600х360х310</t>
  </si>
  <si>
    <t>850х310х270</t>
  </si>
  <si>
    <t>900х320х280</t>
  </si>
  <si>
    <t>ЯСП-20</t>
  </si>
  <si>
    <t>К-20</t>
  </si>
  <si>
    <t>ОКС-45</t>
  </si>
  <si>
    <t>УМ-260</t>
  </si>
  <si>
    <t>1000 х 2000</t>
  </si>
  <si>
    <t>Высота, мм</t>
  </si>
  <si>
    <t>сталь</t>
  </si>
  <si>
    <t>Габариты, м</t>
  </si>
  <si>
    <t>BKB</t>
  </si>
  <si>
    <t>Unix Премиум
Полиэстер</t>
  </si>
  <si>
    <t>Unix Премиум
Порошок глянец</t>
  </si>
  <si>
    <t>Unix Премиум
Порошок матовый</t>
  </si>
  <si>
    <t>Unix Премиум
Принт дерево</t>
  </si>
  <si>
    <t>Unix кантри/версаль
полиэстер</t>
  </si>
  <si>
    <t>AT-1041</t>
  </si>
  <si>
    <t>2500 х 400 х 400</t>
  </si>
  <si>
    <t>3000 х 400 х 400</t>
  </si>
  <si>
    <t>3500 х 400 х 400</t>
  </si>
  <si>
    <t>4000 х 400 х 400</t>
  </si>
  <si>
    <t>1450 х 2450 х 4200</t>
  </si>
  <si>
    <t>1450 х 2450 х 3700</t>
  </si>
  <si>
    <t>1450 х 2450 х 3200</t>
  </si>
  <si>
    <t>1450 х 2450 х 2700</t>
  </si>
  <si>
    <t>AT-1040</t>
  </si>
  <si>
    <t>Направляющие колес</t>
  </si>
  <si>
    <t>НАПРАВЛЯЮЩИЕ КОЛЕС</t>
  </si>
  <si>
    <t>ASO-3013</t>
  </si>
  <si>
    <t>ASO-3014</t>
  </si>
  <si>
    <t>ASO-3015</t>
  </si>
  <si>
    <t>ASO-3016</t>
  </si>
  <si>
    <t>500 х 500 х 138</t>
  </si>
  <si>
    <t>AP-3033</t>
  </si>
  <si>
    <t>AP-3031</t>
  </si>
  <si>
    <t>AP-3021</t>
  </si>
  <si>
    <t>Габариты платформы, мм</t>
  </si>
  <si>
    <t>Диаметр колес, мм</t>
  </si>
  <si>
    <t>500 х 800</t>
  </si>
  <si>
    <t>600 х 900</t>
  </si>
  <si>
    <t>600 х 1000</t>
  </si>
  <si>
    <t>700 х 1200</t>
  </si>
  <si>
    <t>800 х 1400</t>
  </si>
  <si>
    <t>Шкафы картотечные</t>
  </si>
  <si>
    <t>Шкафы кассира</t>
  </si>
  <si>
    <t>Сейфы огнестойкие</t>
  </si>
  <si>
    <t>Сейфы мебельные</t>
  </si>
  <si>
    <t>Сейфы взломостойкие</t>
  </si>
  <si>
    <t>Сейфы встраиваемые</t>
  </si>
  <si>
    <t>Стеллажи архивные болтовые</t>
  </si>
  <si>
    <t>Шкафы инструментальные</t>
  </si>
  <si>
    <t>Тележки инструментальные</t>
  </si>
  <si>
    <t>ЭКСПОЗИТОРЫ</t>
  </si>
  <si>
    <t>ОБОРУДОВАНИЕ СКЛАДА</t>
  </si>
  <si>
    <t>ОГРАЖДЕНИЯ</t>
  </si>
  <si>
    <t>БЛАГОУСТРОЙСТВО, ЖКХ</t>
  </si>
  <si>
    <t>МЕБЕЛЬ МЕТАЛЛИЧЕСКАЯ</t>
  </si>
  <si>
    <t>ОБОРУДОВАНИЕ ОБЩЕПИТА</t>
  </si>
  <si>
    <t>ШКАФЫ КАРТОТЕЧНЫЕ</t>
  </si>
  <si>
    <t>Модель</t>
  </si>
  <si>
    <t>Размеры внешние, мм</t>
  </si>
  <si>
    <t>Размеры внутренние, мм</t>
  </si>
  <si>
    <t>Кол-во ящиков, вместимость</t>
  </si>
  <si>
    <t>Вес, кг</t>
  </si>
  <si>
    <t>Цена</t>
  </si>
  <si>
    <t>выс</t>
  </si>
  <si>
    <t>шир</t>
  </si>
  <si>
    <t>глуб</t>
  </si>
  <si>
    <r>
      <t xml:space="preserve">Картотечные шкафы формата А4 </t>
    </r>
    <r>
      <rPr>
        <sz val="11"/>
        <rFont val="Calibri"/>
        <family val="2"/>
        <charset val="204"/>
      </rPr>
      <t>(для папок формата А4)</t>
    </r>
  </si>
  <si>
    <t>А-42 (для папок формата А4)</t>
  </si>
  <si>
    <t>2/84</t>
  </si>
  <si>
    <t>А-43 (для папок формата А4)</t>
  </si>
  <si>
    <t>3/126</t>
  </si>
  <si>
    <t>А-44 (для папок формата А4)</t>
  </si>
  <si>
    <t>4/168</t>
  </si>
  <si>
    <r>
      <t xml:space="preserve">Картотечные шкафы формата Foolscap/А4 </t>
    </r>
    <r>
      <rPr>
        <sz val="11"/>
        <rFont val="Calibri"/>
        <family val="2"/>
        <charset val="204"/>
      </rPr>
      <t>(для папок  Foolscap или А4)</t>
    </r>
  </si>
  <si>
    <t>AFC-02 (для папок Foolscap,А4)</t>
  </si>
  <si>
    <t>2/110</t>
  </si>
  <si>
    <t>AFC-03 (для папок Foolscap,А4)</t>
  </si>
  <si>
    <t>3/165</t>
  </si>
  <si>
    <t>AFC-04 (для папок Foolscap,А4)</t>
  </si>
  <si>
    <t>4/220</t>
  </si>
  <si>
    <t>AFC-05 (для папок Foolscap,А4)</t>
  </si>
  <si>
    <t>5/275</t>
  </si>
  <si>
    <t>3/230</t>
  </si>
  <si>
    <t>Файловые папки форматa Foolscap/А4 пр-во Испания</t>
  </si>
  <si>
    <t>Папки FP A4 (1/50-оранж) 50 шт</t>
  </si>
  <si>
    <t xml:space="preserve"> Отгружаются кратно 50</t>
  </si>
  <si>
    <t>Папки FP A4 (1/50-синие) 50 шт</t>
  </si>
  <si>
    <t>Папки FP FS (1/50-оранж) 50 шт</t>
  </si>
  <si>
    <t>Папки FP FS (1/50-синие) 50 шт.</t>
  </si>
  <si>
    <t>Картотечные шкафы формата А5/А6</t>
  </si>
  <si>
    <t>AFC-06 (для карточек ф А5 и А6)</t>
  </si>
  <si>
    <t>6</t>
  </si>
  <si>
    <t>AFC-07 (для карточек ф А5)</t>
  </si>
  <si>
    <t>7/7000</t>
  </si>
  <si>
    <t>AFC-09 (для карточек ф А6)</t>
  </si>
  <si>
    <t>9/14000</t>
  </si>
  <si>
    <t>Разделитель продольный для AFC 06</t>
  </si>
  <si>
    <t>Разделитель поперечный большой для AFC 06/2</t>
  </si>
  <si>
    <t>Разделитель поперечный средний для AFC 06/3</t>
  </si>
  <si>
    <t>Разделитель поперечный малый для AFC 06/4</t>
  </si>
  <si>
    <t>Компрессионные пластины для AFC07/09</t>
  </si>
  <si>
    <t>кол-во дверей</t>
  </si>
  <si>
    <t>кассовое отд.</t>
  </si>
  <si>
    <t>высота</t>
  </si>
  <si>
    <t>ширина</t>
  </si>
  <si>
    <t>глубина</t>
  </si>
  <si>
    <t>SL-32</t>
  </si>
  <si>
    <t>нет</t>
  </si>
  <si>
    <t>SL-32T</t>
  </si>
  <si>
    <t xml:space="preserve">да </t>
  </si>
  <si>
    <t>SL-65T EL</t>
  </si>
  <si>
    <t>SL-87T EL</t>
  </si>
  <si>
    <t>SL-125T EL</t>
  </si>
  <si>
    <t>470/625</t>
  </si>
  <si>
    <t>SL-125/2T EL</t>
  </si>
  <si>
    <t>SL-150T EL</t>
  </si>
  <si>
    <t>460/858</t>
  </si>
  <si>
    <t>SL-150/2T EL</t>
  </si>
  <si>
    <t>340/492/492</t>
  </si>
  <si>
    <t>SL-150/3T EL</t>
  </si>
  <si>
    <t>457*2</t>
  </si>
  <si>
    <t>Полка SL</t>
  </si>
  <si>
    <t>Цена опт, руб.</t>
  </si>
  <si>
    <t>Цена, руб.</t>
  </si>
  <si>
    <t>Цена опт., руб.</t>
  </si>
  <si>
    <t>Шкафы с распашными дверьми</t>
  </si>
  <si>
    <t xml:space="preserve">АМ 0891 </t>
  </si>
  <si>
    <t xml:space="preserve">АМ 1891 </t>
  </si>
  <si>
    <t xml:space="preserve">АМ 2091 </t>
  </si>
  <si>
    <t xml:space="preserve">АМ 1845 </t>
  </si>
  <si>
    <t>АМ 1845/4</t>
  </si>
  <si>
    <t xml:space="preserve"> -</t>
  </si>
  <si>
    <t xml:space="preserve">М 08 </t>
  </si>
  <si>
    <t xml:space="preserve">М 18 </t>
  </si>
  <si>
    <t>Аксессуары к шкафам с распашными дверьми</t>
  </si>
  <si>
    <t>Полка BBМ к шкафу серии М</t>
  </si>
  <si>
    <t>Полка BBS к шкафу серии АМ</t>
  </si>
  <si>
    <t>Шкафы с дверьми купейного типа</t>
  </si>
  <si>
    <t xml:space="preserve">АМТ 0891 </t>
  </si>
  <si>
    <t xml:space="preserve">АМТ 1891 </t>
  </si>
  <si>
    <t>АМТ 1812</t>
  </si>
  <si>
    <t>АМТ 0812</t>
  </si>
  <si>
    <t>Аксессуары к шкафам с дверьми купейного типа</t>
  </si>
  <si>
    <t>Полка BBT</t>
  </si>
  <si>
    <t>Кол-во полок</t>
  </si>
  <si>
    <t xml:space="preserve">    Модель</t>
  </si>
  <si>
    <t>Размеры ящика внутренние, мм</t>
  </si>
  <si>
    <t>Кол-во ящиков</t>
  </si>
  <si>
    <t>Картотеки поставляются в собранном виде</t>
  </si>
  <si>
    <t>Картотека A1-05/0 (база)</t>
  </si>
  <si>
    <t>A1-05/1 (верх) c верхней крышкой</t>
  </si>
  <si>
    <t xml:space="preserve"> А1-05/2 (промежуточная секция) </t>
  </si>
  <si>
    <t>A1-05/3 (низ)  с цоколем</t>
  </si>
  <si>
    <t>Картотека A0-05/0 (база)</t>
  </si>
  <si>
    <t>А0-05/1 (верх) с верхней крышкой</t>
  </si>
  <si>
    <t>А0-05/2 (промежуточная секция)</t>
  </si>
  <si>
    <t>А0-05/3 (низ)  с цоколем</t>
  </si>
  <si>
    <t>97/258</t>
  </si>
  <si>
    <t>3(2+1)</t>
  </si>
  <si>
    <t>4(3+1)</t>
  </si>
  <si>
    <t>ШКАФЫ КАССИРА ИНДИВИДУАЛЬНЫЕ</t>
  </si>
  <si>
    <t>AMB-15/2</t>
  </si>
  <si>
    <t>AMB-30/4</t>
  </si>
  <si>
    <t>AMB-45/6</t>
  </si>
  <si>
    <t>AMB-140/10</t>
  </si>
  <si>
    <t>Шкафы абонентские</t>
  </si>
  <si>
    <t>ШКАФЫ АБОНЕНТСКИЕ ЯЧЕЙКИ</t>
  </si>
  <si>
    <t>AMB-180/60</t>
  </si>
  <si>
    <t>AMB-180/60 D</t>
  </si>
  <si>
    <t>СЕЙФЫ ОГНЕСТОЙКИЕ</t>
  </si>
  <si>
    <t>Размеры внешние,     мм</t>
  </si>
  <si>
    <t>Комплектация</t>
  </si>
  <si>
    <t>доп.  замок</t>
  </si>
  <si>
    <t>ключевой  замок</t>
  </si>
  <si>
    <t>кассовое отделение</t>
  </si>
  <si>
    <t>кол-во  полок</t>
  </si>
  <si>
    <t>FRS-30 CL</t>
  </si>
  <si>
    <t>код</t>
  </si>
  <si>
    <t>да</t>
  </si>
  <si>
    <t>лоток</t>
  </si>
  <si>
    <t>FRS-30 KL</t>
  </si>
  <si>
    <t>ключ</t>
  </si>
  <si>
    <t>FRS-30 EL</t>
  </si>
  <si>
    <t>эл</t>
  </si>
  <si>
    <t>FRS-36 CL</t>
  </si>
  <si>
    <t>FRS-36 KL</t>
  </si>
  <si>
    <t>FRS-36 EL</t>
  </si>
  <si>
    <t>FRS-49 CL</t>
  </si>
  <si>
    <t xml:space="preserve">1+лот </t>
  </si>
  <si>
    <t>FRS-49 KL</t>
  </si>
  <si>
    <t>FRS-49 EL</t>
  </si>
  <si>
    <t>FRS-51 CL</t>
  </si>
  <si>
    <t>FRS-51 KL</t>
  </si>
  <si>
    <t>FRS-51 EL</t>
  </si>
  <si>
    <t>48/8</t>
  </si>
  <si>
    <t>732*</t>
  </si>
  <si>
    <t>49/8</t>
  </si>
  <si>
    <t>811*</t>
  </si>
  <si>
    <t>64/8</t>
  </si>
  <si>
    <t>991*</t>
  </si>
  <si>
    <t>98/8</t>
  </si>
  <si>
    <t>1275*</t>
  </si>
  <si>
    <t>236/26</t>
  </si>
  <si>
    <t>1400*</t>
  </si>
  <si>
    <t>267/26</t>
  </si>
  <si>
    <t>1727*</t>
  </si>
  <si>
    <t>340/26</t>
  </si>
  <si>
    <t>СЕЙФЫ МЕБЕЛЬНЫЕ</t>
  </si>
  <si>
    <t>ASM-25</t>
  </si>
  <si>
    <t>ASM-25 ЕL</t>
  </si>
  <si>
    <t>ASM-28*</t>
  </si>
  <si>
    <t>ASM-30</t>
  </si>
  <si>
    <t>ASM-30 ЕL</t>
  </si>
  <si>
    <t>ASM-46</t>
  </si>
  <si>
    <t>ASM-46 EL</t>
  </si>
  <si>
    <t>ASM-63Т</t>
  </si>
  <si>
    <t>ASM-63Т EL</t>
  </si>
  <si>
    <t>ASM-90T</t>
  </si>
  <si>
    <t>ASM-90TEL</t>
  </si>
  <si>
    <t>ASM-90/2*</t>
  </si>
  <si>
    <t>55/63</t>
  </si>
  <si>
    <t>ASM-120T</t>
  </si>
  <si>
    <t>ASM-120ТEL</t>
  </si>
  <si>
    <t xml:space="preserve">ASM-120Т/2* </t>
  </si>
  <si>
    <t>385/550</t>
  </si>
  <si>
    <t>70/101</t>
  </si>
  <si>
    <t>ASM-165T</t>
  </si>
  <si>
    <t>ASM-165ТEL</t>
  </si>
  <si>
    <t>Размеры  внешние, мм</t>
  </si>
  <si>
    <t>Вес, кг*</t>
  </si>
  <si>
    <t>Базовая</t>
  </si>
  <si>
    <t>EL (эл.код.</t>
  </si>
  <si>
    <t>количество полок</t>
  </si>
  <si>
    <t>трейзер</t>
  </si>
  <si>
    <t>(кл. замок)</t>
  </si>
  <si>
    <t>замок)</t>
  </si>
  <si>
    <t>(ВхШхГ)</t>
  </si>
  <si>
    <t>ТM-25</t>
  </si>
  <si>
    <t>+</t>
  </si>
  <si>
    <t>-</t>
  </si>
  <si>
    <t>11,5</t>
  </si>
  <si>
    <t>ТM-25 EL</t>
  </si>
  <si>
    <t>ТM-30</t>
  </si>
  <si>
    <t>ТM-30 EL</t>
  </si>
  <si>
    <t>ТM-63Т</t>
  </si>
  <si>
    <t>66/13</t>
  </si>
  <si>
    <t>ТM-63Т EL</t>
  </si>
  <si>
    <t>ТM-90T</t>
  </si>
  <si>
    <t>101/13</t>
  </si>
  <si>
    <t>ТM-90T EL</t>
  </si>
  <si>
    <t>ТM-120T</t>
  </si>
  <si>
    <t>132/13</t>
  </si>
  <si>
    <t>ТM-120T EL</t>
  </si>
  <si>
    <t>ТM-120/2Т</t>
  </si>
  <si>
    <t xml:space="preserve"> +</t>
  </si>
  <si>
    <t>58/13</t>
  </si>
  <si>
    <t xml:space="preserve"> - </t>
  </si>
  <si>
    <t>ТM-120/2Т EL</t>
  </si>
  <si>
    <t>Сейфы депозитные</t>
  </si>
  <si>
    <t>Размеры внешние,           мм</t>
  </si>
  <si>
    <t>Размеры внутренние,          мм</t>
  </si>
  <si>
    <t>Замок</t>
  </si>
  <si>
    <t>мастер ключ</t>
  </si>
  <si>
    <t>T-17</t>
  </si>
  <si>
    <t>T-17EL</t>
  </si>
  <si>
    <t>эл.</t>
  </si>
  <si>
    <t>T-23</t>
  </si>
  <si>
    <t>T-23EL</t>
  </si>
  <si>
    <t>T-28</t>
  </si>
  <si>
    <t>T-28EL</t>
  </si>
  <si>
    <t>T-40</t>
  </si>
  <si>
    <t>T-40EL</t>
  </si>
  <si>
    <t>Т 140</t>
  </si>
  <si>
    <t>Т 140 EL</t>
  </si>
  <si>
    <t>Т 170</t>
  </si>
  <si>
    <t>Т 170 EL</t>
  </si>
  <si>
    <t>СЕЙФЫ ДЕПОЗИТНЫЕ</t>
  </si>
  <si>
    <t>Размеры внутренние,        мм</t>
  </si>
  <si>
    <t>ключевой замок</t>
  </si>
  <si>
    <t>касс. отделение</t>
  </si>
  <si>
    <t>ASD-19</t>
  </si>
  <si>
    <t>ASD-19 EL</t>
  </si>
  <si>
    <t>ASD-19 EK</t>
  </si>
  <si>
    <t>ASD-32</t>
  </si>
  <si>
    <t>109/ 46</t>
  </si>
  <si>
    <t>ASD-32 EL</t>
  </si>
  <si>
    <t>СЕЙФЫ ВЗЛОМОСТОЙКИЕ</t>
  </si>
  <si>
    <t>Карат ASK-20</t>
  </si>
  <si>
    <t>Карат ASK-25</t>
  </si>
  <si>
    <t>Карат ASK-30</t>
  </si>
  <si>
    <t>Карат ASK-30ЕL</t>
  </si>
  <si>
    <t>Карат ASK-46</t>
  </si>
  <si>
    <t>Карат ASK-46EL</t>
  </si>
  <si>
    <t>Карат ASK-67T</t>
  </si>
  <si>
    <t>Карат ASK-67TЕL</t>
  </si>
  <si>
    <t>Карат ASK-90T</t>
  </si>
  <si>
    <t>Карат ASK-90TЕL</t>
  </si>
  <si>
    <t>Гранит-1 165Т</t>
  </si>
  <si>
    <t>Устойчивые к взлому сейфы I класса серии КАРАТ и ГРАНИТ I-165</t>
  </si>
  <si>
    <t>Устойчивые к взлому сейфы класса I (ГОСТ Р) и класса S2 (РСБ-С) серии КВАРЦИТ</t>
  </si>
  <si>
    <t>Кварцит 30</t>
  </si>
  <si>
    <t>Кварцит 30 EL</t>
  </si>
  <si>
    <t xml:space="preserve"> + </t>
  </si>
  <si>
    <t>Кварцит 46</t>
  </si>
  <si>
    <t>Кварцит 46 EL</t>
  </si>
  <si>
    <t>Кварцит 65T</t>
  </si>
  <si>
    <t>Кварцит 65T EL</t>
  </si>
  <si>
    <t>Кварцит 90T</t>
  </si>
  <si>
    <t>Кварцит 90T EL</t>
  </si>
  <si>
    <t>Кварцит 90T/2</t>
  </si>
  <si>
    <t>41+41</t>
  </si>
  <si>
    <t>Кварцит 90T/2 EL</t>
  </si>
  <si>
    <t>Кварцит 120T</t>
  </si>
  <si>
    <t>Кварцит 120T EL</t>
  </si>
  <si>
    <t>Кварцит 120T/2</t>
  </si>
  <si>
    <t>58+58</t>
  </si>
  <si>
    <t>Кварцит 120T/2 EL</t>
  </si>
  <si>
    <t>Кварцит 120/55T</t>
  </si>
  <si>
    <t>Кварцит 120/55T EL</t>
  </si>
  <si>
    <t xml:space="preserve">Огнестойкие и устойчивые к взлому сейфы 1 класса серии Гарант  </t>
  </si>
  <si>
    <t>Гарант 32</t>
  </si>
  <si>
    <t>Гарант 32EL</t>
  </si>
  <si>
    <t>Гарант 46</t>
  </si>
  <si>
    <t>Гарант 46EL</t>
  </si>
  <si>
    <t>Гарант 49</t>
  </si>
  <si>
    <t>Гарант 49EL</t>
  </si>
  <si>
    <t>Гарант 67T</t>
  </si>
  <si>
    <t>Гарант 67T-EL</t>
  </si>
  <si>
    <t>Гарант 95T</t>
  </si>
  <si>
    <t>Гарант 95T-EL</t>
  </si>
  <si>
    <t xml:space="preserve">Огнестойкие и устойчивые к взлому сейфы II класса серии Гарант ЕВРО (серт.Германии) </t>
  </si>
  <si>
    <t>Гарант ЕВРО 46</t>
  </si>
  <si>
    <t>Гарант ЕВРО 46 EL</t>
  </si>
  <si>
    <t>Гарант ЕВРО 67T</t>
  </si>
  <si>
    <t>Гарант ЕВРО 67T EL</t>
  </si>
  <si>
    <t>Гарант ЕВРО 95T</t>
  </si>
  <si>
    <t>Гарант ЕВРО 95T EL</t>
  </si>
  <si>
    <t>Гарант ЕВРО 120T</t>
  </si>
  <si>
    <t>Гарант ЕВРО 120T- EL</t>
  </si>
  <si>
    <t>Гарант ЕВРО 133T</t>
  </si>
  <si>
    <t>Гарант ЕВРО 133T- EL</t>
  </si>
  <si>
    <t>Гарант ЕВРО 165T</t>
  </si>
  <si>
    <t>Гарант ЕВРО 165T-EL</t>
  </si>
  <si>
    <t xml:space="preserve">Устойчивые к взлому II класс (ГОСТ Р) и I класс (РСБ-С) и огнестойкие сейфы серии ГРАНИТ </t>
  </si>
  <si>
    <t>Гранит-46 EL</t>
  </si>
  <si>
    <t>Гранит 65Т</t>
  </si>
  <si>
    <t>Гранит-65 T EL</t>
  </si>
  <si>
    <t>Гранит 90T</t>
  </si>
  <si>
    <t>Гранит-90 T EL</t>
  </si>
  <si>
    <t>Гранит 90T/2</t>
  </si>
  <si>
    <t>382/</t>
  </si>
  <si>
    <t xml:space="preserve"> 6/6</t>
  </si>
  <si>
    <t>Гранит 90T/2 EL</t>
  </si>
  <si>
    <t>Гранит 120T</t>
  </si>
  <si>
    <t>Гранит-120 EL</t>
  </si>
  <si>
    <t>Гранит 120T/2</t>
  </si>
  <si>
    <t>532/</t>
  </si>
  <si>
    <t>Гранит 120T/2 EL</t>
  </si>
  <si>
    <t xml:space="preserve">Устойчивые к взлому сейфы III класса (ГОСТ Р) и II класса (РСБ-С) серии ФОРТ </t>
  </si>
  <si>
    <t>Форт 50</t>
  </si>
  <si>
    <t>Форт 50 EL</t>
  </si>
  <si>
    <t>Форт 67 KL</t>
  </si>
  <si>
    <t>Форт 67 EL</t>
  </si>
  <si>
    <t>Форт 99 KL</t>
  </si>
  <si>
    <t>Форт 99 EL</t>
  </si>
  <si>
    <t>Форт 1268 KL</t>
  </si>
  <si>
    <t>Форт 1268 EL</t>
  </si>
  <si>
    <t>Форт 1368 KL</t>
  </si>
  <si>
    <t>Форт 1368 EL</t>
  </si>
  <si>
    <t>Форт 1668 KL</t>
  </si>
  <si>
    <t>Форт 1668 EL</t>
  </si>
  <si>
    <t>Форт 1685  KL</t>
  </si>
  <si>
    <t>Форт 1685  EL</t>
  </si>
  <si>
    <t>Трейзер Форт-0050</t>
  </si>
  <si>
    <t>Трейзер Форт-0068</t>
  </si>
  <si>
    <t xml:space="preserve">Трейзер Форт-0085 </t>
  </si>
  <si>
    <t xml:space="preserve">Гранит 50 KL* </t>
  </si>
  <si>
    <t>Гранит 67  KL*</t>
  </si>
  <si>
    <t>Гранит 99 KL *</t>
  </si>
  <si>
    <t>Гранит III-1268.KL</t>
  </si>
  <si>
    <t>Гранит III-1368.KL</t>
  </si>
  <si>
    <t xml:space="preserve">Устойчивые к взлому сейфы IV класса серии РУБЕЖ </t>
  </si>
  <si>
    <t>РУБЕЖ 67 KL</t>
  </si>
  <si>
    <t>РУБЕЖ 67 EL</t>
  </si>
  <si>
    <t>РУБЕЖ 99 KL</t>
  </si>
  <si>
    <t>РУБЕЖ 99 EL</t>
  </si>
  <si>
    <t>РУБЕЖ 1368 KL*</t>
  </si>
  <si>
    <t>РУБЕЖ 1368 EL*</t>
  </si>
  <si>
    <t>РУБЕЖ 1668 KL*</t>
  </si>
  <si>
    <t>РУБЕЖ 1668 EL*</t>
  </si>
  <si>
    <t>РУБЕЖ 1685 KL*</t>
  </si>
  <si>
    <t>РУБЕЖ 1685 EL*</t>
  </si>
  <si>
    <t>Трейзер - 0068 *</t>
  </si>
  <si>
    <t>Трейзер - 0085 *</t>
  </si>
  <si>
    <t>СЕЙФЫ ВСТРАИВАЕМЫЕ</t>
  </si>
  <si>
    <t>Встраиваемые в стену  устойчивые  к взлому сейфы серии AW и AW-1</t>
  </si>
  <si>
    <t>Встраиваемые в стену устойчивые к взлому сейфы класс Н0</t>
  </si>
  <si>
    <t>AW 1814</t>
  </si>
  <si>
    <t>AW 2714</t>
  </si>
  <si>
    <t>AW 3321</t>
  </si>
  <si>
    <t>Встраиваемые в стену устойчивые к взлому сейфы класс 1</t>
  </si>
  <si>
    <t>AW-1 2715</t>
  </si>
  <si>
    <t>AW-1 3322</t>
  </si>
  <si>
    <t>AW-1 3322 EL</t>
  </si>
  <si>
    <t>AW-1 3329</t>
  </si>
  <si>
    <t>AW-1 3329 EL</t>
  </si>
  <si>
    <t>AW-1 3829</t>
  </si>
  <si>
    <t>AW-1 3829 EL</t>
  </si>
  <si>
    <t>AW-1 3836</t>
  </si>
  <si>
    <t>AW-1 3836 EL</t>
  </si>
  <si>
    <t>СТЕЛЛАЖИ АРХИВНЫЕ</t>
  </si>
  <si>
    <t>СЕРИЯ MS</t>
  </si>
  <si>
    <t>Стойки</t>
  </si>
  <si>
    <t>Стандарт MS 160</t>
  </si>
  <si>
    <t>Стандарт MS 185</t>
  </si>
  <si>
    <t>Стандарт MS 200</t>
  </si>
  <si>
    <t>Стандарт MS 220</t>
  </si>
  <si>
    <t>Стандарт MS 255</t>
  </si>
  <si>
    <t>Крепеж стойки стандарт MS (уголки 4 шт)</t>
  </si>
  <si>
    <t>Т-усилитель стойки MS (2 шт.)</t>
  </si>
  <si>
    <t>Strong MS-160</t>
  </si>
  <si>
    <t xml:space="preserve">Strong MS-185 </t>
  </si>
  <si>
    <t xml:space="preserve">Strong MS-200 </t>
  </si>
  <si>
    <t xml:space="preserve">Strong MS-220 </t>
  </si>
  <si>
    <t>Strong MS 235</t>
  </si>
  <si>
    <t xml:space="preserve">Strong MS-255 </t>
  </si>
  <si>
    <t xml:space="preserve">Strong MS-275 </t>
  </si>
  <si>
    <t xml:space="preserve">Strong MS-310 </t>
  </si>
  <si>
    <t>Крепеж стойки Strong MS (уголки 4 шт)</t>
  </si>
  <si>
    <t>Т-усилитель стойки Strong MS (2 шт.)</t>
  </si>
  <si>
    <t>Крепеж стойки MS Hard (уголки 4 шт)</t>
  </si>
  <si>
    <t>Полки</t>
  </si>
  <si>
    <t>Аксессуары</t>
  </si>
  <si>
    <t>Разделитель MS-30</t>
  </si>
  <si>
    <t>Разделитель MS-40</t>
  </si>
  <si>
    <t>Разделитель MS-50</t>
  </si>
  <si>
    <t>Разделитель MS-60</t>
  </si>
  <si>
    <t>Планка ограничительная MS-30</t>
  </si>
  <si>
    <t>Планка ограничительная MS-40</t>
  </si>
  <si>
    <t>Планка ограничительная MS-50</t>
  </si>
  <si>
    <t>Планка ограничительная MS-60</t>
  </si>
  <si>
    <t>Планка ограничительная MS-70</t>
  </si>
  <si>
    <t>Планка ограничительная MS-100</t>
  </si>
  <si>
    <t>Планка ограничительная MS-120</t>
  </si>
  <si>
    <t>Подпятник Strong MS металлический</t>
  </si>
  <si>
    <t>Винт Strong MS регулировочный</t>
  </si>
  <si>
    <t>Усилитель ребра полки MS-70</t>
  </si>
  <si>
    <t>Усилитель ребра полки MS-100</t>
  </si>
  <si>
    <t>Усилитель ребра полки MS-120</t>
  </si>
  <si>
    <t>Боковая стенка 50х30</t>
  </si>
  <si>
    <t>Боковая стенка 50х40</t>
  </si>
  <si>
    <t>Боковая стенка 50х50</t>
  </si>
  <si>
    <t>Боковая стенка 50х60</t>
  </si>
  <si>
    <t>Боковая стенка 200х30</t>
  </si>
  <si>
    <t>Боковая стенка 200х40</t>
  </si>
  <si>
    <t>Боковая стенка 200х50</t>
  </si>
  <si>
    <t>Боковая стенка 200х60</t>
  </si>
  <si>
    <t>Задняя стенка MS 50х70</t>
  </si>
  <si>
    <t>Задняя стенка MS 50х100</t>
  </si>
  <si>
    <t>Задняя стенка MS 200х70</t>
  </si>
  <si>
    <t>Задняя стенка MS 200х100</t>
  </si>
  <si>
    <t>Комплект разделителей полки MS CR 70х60</t>
  </si>
  <si>
    <t>Комплект разделителей полки MS CR 100х60</t>
  </si>
  <si>
    <t>Один комплект крепежа стоек состоит: 1 пластиковый подпятник, 4 усилителя стойки, болты</t>
  </si>
  <si>
    <t>Стеллажи среднегрузовые</t>
  </si>
  <si>
    <t xml:space="preserve">Размеры, мм </t>
  </si>
  <si>
    <t xml:space="preserve">Высота </t>
  </si>
  <si>
    <t>Длина</t>
  </si>
  <si>
    <t>Глубина</t>
  </si>
  <si>
    <t>РАМА MS Pro</t>
  </si>
  <si>
    <t>300х80</t>
  </si>
  <si>
    <t>Балка MS Pro</t>
  </si>
  <si>
    <t>Фиксаторы в комплекте из расчета 2 шт. на одну балку.</t>
  </si>
  <si>
    <t>Стяжка балок MS Pro</t>
  </si>
  <si>
    <t>80х30</t>
  </si>
  <si>
    <t>100х30</t>
  </si>
  <si>
    <t>Дополнительные элементы</t>
  </si>
  <si>
    <t>Фиксатор MS Pro</t>
  </si>
  <si>
    <t>Анкер клиновой 10х100</t>
  </si>
  <si>
    <t xml:space="preserve">Название </t>
  </si>
  <si>
    <t>Габариты ШxВxГ</t>
  </si>
  <si>
    <t>МДФ 24мм + оцинкованый лист металла 1,5 мм</t>
  </si>
  <si>
    <t>1000x26х700</t>
  </si>
  <si>
    <t>1200x26х700</t>
  </si>
  <si>
    <t>1400x26х700</t>
  </si>
  <si>
    <t>1600x26х700</t>
  </si>
  <si>
    <t>1800x26х700</t>
  </si>
  <si>
    <t>Тумба комплектуется 2-мя съемными регулируемыми полками. Нагрузка на полку 30 кг. 1 дверца, возможность смены стороны открывания двери. Ключевой замок Практик. Цвет: корпус RAL 7038, дверь ящика RAL 5002.</t>
  </si>
  <si>
    <t xml:space="preserve">460х840х640; </t>
  </si>
  <si>
    <t xml:space="preserve">Тумба комплектуется 2-мя съемными регулируемыми полками. Нагрузка на полку 30 кг. Возможность смены стороны открывания двери. Ключевой замок. Выдвижной ящик оборудован телескопическими направляющими и ключевым замком. Нагрузка на ящик 30кг.
</t>
  </si>
  <si>
    <t xml:space="preserve"> 460х840х640
ящик малый 380х100х600</t>
  </si>
  <si>
    <t xml:space="preserve">Тумба состоит из 5-ти выдвижных ящиков. Телескопические направляющие. Нагрузка на ящик 30 кг. Центральный ключевой замок Практик. </t>
  </si>
  <si>
    <t>460х840х640                                    ящик малый - 380х100х600          ящик большой - 380х190х600</t>
  </si>
  <si>
    <t>Для безтумбового верстака  со столешницей WT-120 и двумя опорами   WF-1. Сталь. Нагрузка на полку 40 кг</t>
  </si>
  <si>
    <t>полка – 940х30х352/стенка  –  940х30х550</t>
  </si>
  <si>
    <t>Для одной тумбы и столешницы WT-120. Сталь. Нагрузка на полку 40 кг</t>
  </si>
  <si>
    <t>полка-585х30х352/стенка-585х40х550</t>
  </si>
  <si>
    <t>Для одной тумбы и столешницы WT-140. Сталь. Нагрузка на полку 40 кг</t>
  </si>
  <si>
    <t>полка-785х30х352/стенка-785х40х550</t>
  </si>
  <si>
    <t>Для одной тумбы и столешницы WT-160. Сталь. Нагрузка на полку 40 кг</t>
  </si>
  <si>
    <t>полка-985х30х352/стенка-985х40х550</t>
  </si>
  <si>
    <t>Для двух тумб и столешницы WT-160 . Сталь. Нагрузка на полку 40 кг</t>
  </si>
  <si>
    <t>полка-628х30х352/стенка-628х40х550</t>
  </si>
  <si>
    <t>Для двух тумб и столешницы WT-180. Сталь. Нагрузка на полку 40 кг</t>
  </si>
  <si>
    <t>полка- 830х30х352/ стенка- 830х40х550</t>
  </si>
  <si>
    <t>160х840х640</t>
  </si>
  <si>
    <t>Экран WS-120</t>
  </si>
  <si>
    <t>Экран для столешницы WT-120                                  Толщина металла экрана - 1,2 мм.                         Перфорация квадратная 10х10 мм, шаг 38</t>
  </si>
  <si>
    <t xml:space="preserve">1200х500х240 </t>
  </si>
  <si>
    <t>Экран WS-140</t>
  </si>
  <si>
    <t>Экран для столешницы WT-140                                  Толщина металла экрана - 1,2 мм.                         Перфорация квадратная 10х10 мм, шаг 38</t>
  </si>
  <si>
    <t>1400х500х240</t>
  </si>
  <si>
    <t>Экран WS-160</t>
  </si>
  <si>
    <t>Экран для столешницы WT-160                                  Толщина металла экрана - 1,2 мм.                         Перфорация квадратная 10х10 мм, шаг 38</t>
  </si>
  <si>
    <t xml:space="preserve">1600х500х240 </t>
  </si>
  <si>
    <t>Экран WS-180*</t>
  </si>
  <si>
    <t>Экран для столешницы WT-180                                  Толщина металла экрана - 1,2 мм.                         Перфорация квадратная 10х10 мм, шаг 38</t>
  </si>
  <si>
    <t xml:space="preserve">1800х500х240 </t>
  </si>
  <si>
    <t>ВЕРСТАКИ СЕРИИ WS</t>
  </si>
  <si>
    <t>Ш</t>
  </si>
  <si>
    <t>В</t>
  </si>
  <si>
    <t>Г</t>
  </si>
  <si>
    <t>Столешница W 120</t>
  </si>
  <si>
    <t>Столешница W 160</t>
  </si>
  <si>
    <t>Столешница W 200</t>
  </si>
  <si>
    <t>Столешница WTS 120</t>
  </si>
  <si>
    <t>фанера 30 мм и Лист оцинкованной стали 1,5 мм, распределённая нагрузка на столешницу 1500 кг</t>
  </si>
  <si>
    <t>Столешница WTS 160</t>
  </si>
  <si>
    <t>Столешница WTS 200</t>
  </si>
  <si>
    <t>Столешница WTH 120</t>
  </si>
  <si>
    <t>фанера 30 мм и Лист оцинкованной стали 3 мм, распределённая нагрузка на столешницу 1500 кг</t>
  </si>
  <si>
    <t>Столешница WTH 160</t>
  </si>
  <si>
    <t>Столешница WTH 200</t>
  </si>
  <si>
    <t xml:space="preserve">Тумба WS-1 
(с дверцей)
</t>
  </si>
  <si>
    <t xml:space="preserve">Тумба комплектуется 2-мя съемными регулируемыми полками. Нагрузка на полку 100 кг. Нагрузка на тумбу 1 дверца, возможность смены стороны открывания двери. Возможность установки подвесной тумбы WS -0 для создания модуля хранения.Ключевой замок Практик. Цвет: корпус RAL 7038, дверь RAL 5002.
</t>
  </si>
  <si>
    <t>2 полки</t>
  </si>
  <si>
    <t xml:space="preserve">Тумба WS-6
(6 ящиков)
</t>
  </si>
  <si>
    <t xml:space="preserve">Тумба комплектуется 6-ю выдвижными ящиками. Нагрузка на ящик 80 кг.  Ящики оборудованы телескопическими направляющими. Центральный  ключевой замок Практик. Возможность установки подвесной тумбы WS -0 для создания модуля хранения. Цвет: корпус RAL 7038, дверь и лицевая панель ящиков RAL 5002.
</t>
  </si>
  <si>
    <t>2+3+1</t>
  </si>
  <si>
    <t xml:space="preserve">Ящик WS-0
</t>
  </si>
  <si>
    <t>Ящик подвесной, может быть прикреплён на верстак или установлен на тумбы WS-1/WS-6 и образовывать модуль хранения. Нагрузка 80 кг.</t>
  </si>
  <si>
    <t>16,5</t>
  </si>
  <si>
    <t>Полка и Стенка WSh 120/1</t>
  </si>
  <si>
    <t xml:space="preserve"> Для однотумбового верстака  со столешн 120</t>
  </si>
  <si>
    <t xml:space="preserve">550 (стенка)
 </t>
  </si>
  <si>
    <t xml:space="preserve">352 (полка)
</t>
  </si>
  <si>
    <t>Полка и Стенка WSh 140/1</t>
  </si>
  <si>
    <t>Для двухтумбового верстака со столешницей 200</t>
  </si>
  <si>
    <t>Полка и Стенка WSh 180/2</t>
  </si>
  <si>
    <t xml:space="preserve">Для однотумбового верстака со столешницей 160 см </t>
  </si>
  <si>
    <t>Полка и Стенка WSh 200/1</t>
  </si>
  <si>
    <t xml:space="preserve">Для однотумбового верстака со столешницей 200 см </t>
  </si>
  <si>
    <t>Планка WSh и косынки</t>
  </si>
  <si>
    <t>планка для безтумбовых верстаков</t>
  </si>
  <si>
    <t>Усилитель верстака 160</t>
  </si>
  <si>
    <t>Металл 1,5 мм. Устанавливается для усиления двухопорного верстака 1600-2000 мм</t>
  </si>
  <si>
    <t>Усилитель верстака 180</t>
  </si>
  <si>
    <t>Усилитель верстака 200</t>
  </si>
  <si>
    <t>Опора регулируемая WF-2</t>
  </si>
  <si>
    <t>Опора с регулируемой высотой 840-1090 мм.               с шагом 50 мм.</t>
  </si>
  <si>
    <t>840-1090</t>
  </si>
  <si>
    <t>Экран для столешницы W/WT/WTS/WTH          Толщина металла экрана - 1,2 мм.                                   Диаметр отверстий - 7,0 мм и 10х10мм</t>
  </si>
  <si>
    <t>Экран WS-200</t>
  </si>
  <si>
    <t>Комплект освещения W</t>
  </si>
  <si>
    <t>Светодиодное освещение.                Мощность 7 Вт; световой поток - 650 лм ; цветовая температура - белый 4200К.                 Длина 1000 см.</t>
  </si>
  <si>
    <t>1200-2000x1050x371</t>
  </si>
  <si>
    <t>Полка малая SSh</t>
  </si>
  <si>
    <t> Аксессуар для верстачного экрана WS 120/140/160/180</t>
  </si>
  <si>
    <t>270х136х70 </t>
  </si>
  <si>
    <t>Полка большая LSh</t>
  </si>
  <si>
    <t>Аксессуар для верстачного экрана WS 120/140/160/180</t>
  </si>
  <si>
    <t>580х136х70 </t>
  </si>
  <si>
    <t>Держатель ключей WH</t>
  </si>
  <si>
    <t>30х120х250 </t>
  </si>
  <si>
    <t>Полка для баллончиков ScSh</t>
  </si>
  <si>
    <t> 270х70х70</t>
  </si>
  <si>
    <t>Держатель инструмента TH</t>
  </si>
  <si>
    <t>40х360х42</t>
  </si>
  <si>
    <t>Крючок HK</t>
  </si>
  <si>
    <t xml:space="preserve">Аксессуар для верстачного экрана </t>
  </si>
  <si>
    <t>Крючок HK-2</t>
  </si>
  <si>
    <t>Аксессуар для верстачного экрана</t>
  </si>
  <si>
    <t>Лоток-держатель А4</t>
  </si>
  <si>
    <t> Аксессуар для верстачного экрана WS 100/120/140/160/180 (для  формата бумаги А4)</t>
  </si>
  <si>
    <t>300х300х60</t>
  </si>
  <si>
    <t>Держатель для полотенец</t>
  </si>
  <si>
    <t xml:space="preserve"> Аксессуар для верстачного экрана WS 100/120/140/160/180 </t>
  </si>
  <si>
    <t>360х92х126</t>
  </si>
  <si>
    <t>Блок электророзеток</t>
  </si>
  <si>
    <t>Блок изготовлен из стали 0,6 мм. В блок входит: 3 розетки 220 В с защитными шторками (установочным размером 45х45) 1 выключатель одноклавишный (установочным размером 45х45) 4 отверстия по боковым сторонам под 20мм гофрошланг для продвода электропроводки.Отверстия заглушены резиновыми заглушками.</t>
  </si>
  <si>
    <t>260х100х60</t>
  </si>
  <si>
    <t>Опции для экрана</t>
  </si>
  <si>
    <t xml:space="preserve"> ШxВxГ</t>
  </si>
  <si>
    <r>
      <t>840</t>
    </r>
    <r>
      <rPr>
        <b/>
        <sz val="9"/>
        <color indexed="8"/>
        <rFont val="Arial"/>
        <family val="2"/>
        <charset val="204"/>
      </rPr>
      <t xml:space="preserve"> </t>
    </r>
    <r>
      <rPr>
        <sz val="9"/>
        <color indexed="8"/>
        <rFont val="Arial"/>
        <family val="2"/>
        <charset val="204"/>
      </rPr>
      <t>(2х55/3х115/1х235)
высота ящиков)</t>
    </r>
  </si>
  <si>
    <t>1260 х 2380 х 2700</t>
  </si>
  <si>
    <t>1260 х 2380 х 3200</t>
  </si>
  <si>
    <t>1260 х 2380 х 3700</t>
  </si>
  <si>
    <t>1260 х 2380 х 4200</t>
  </si>
  <si>
    <t>Картотечные шкафы формата А1 и А0</t>
  </si>
  <si>
    <t>Объем, куб. м</t>
  </si>
  <si>
    <t>Цена,
руб.
порошок
Э</t>
  </si>
  <si>
    <t>Цена,
руб.
цинк
ОЦ</t>
  </si>
  <si>
    <t>Цена,
руб.
нерж.
НЕРЖ</t>
  </si>
  <si>
    <t>сталь оцинкованная</t>
  </si>
  <si>
    <t>6005,8017,3005, 8019, 7024</t>
  </si>
  <si>
    <t>* Цена при заказе от 50 000 руб. одного типоразмера и типа штакетника
** На цвета RAL3005 и RAL3011 наценка 7%</t>
  </si>
  <si>
    <t>8017,8019, 9005, 1015</t>
  </si>
  <si>
    <t>ШКАФЫ ИНСТРУМЕНТАЛЬНЫЕ</t>
  </si>
  <si>
    <t xml:space="preserve">выс  </t>
  </si>
  <si>
    <t>Шкафы серии TC</t>
  </si>
  <si>
    <t>Перегородка вертикальная TCD-900</t>
  </si>
  <si>
    <t>Перегородка вертикальная TCD-1800</t>
  </si>
  <si>
    <t>Перегородка вертикальная TCD-1800/2</t>
  </si>
  <si>
    <t>Полка малая TCSh 43х47</t>
  </si>
  <si>
    <t>Полка большая TCSh 95х47</t>
  </si>
  <si>
    <t>Ящик выдвижной малый TCF 42x45</t>
  </si>
  <si>
    <t>Ящик выдвижной большой TCF 87x45</t>
  </si>
  <si>
    <t>Экран перфорированный TCS 50x43</t>
  </si>
  <si>
    <t>Внешний вид</t>
  </si>
  <si>
    <t xml:space="preserve">нет </t>
  </si>
  <si>
    <t>Полка SK 40 с держателями</t>
  </si>
  <si>
    <t>1,5</t>
  </si>
  <si>
    <t>Полка        SK 50            с держателями</t>
  </si>
  <si>
    <t>Экран WDS</t>
  </si>
  <si>
    <t>Комплект          перегородок WDS</t>
  </si>
  <si>
    <t>Полезные габариты ящиков ВхШхГ, мм: Ящик малый: 665х75х400 Ящик большой:655х170х400</t>
  </si>
  <si>
    <t>ТЕЛЕЖКИ ИНСТРУМЕНТАЛЬНЫЕ</t>
  </si>
  <si>
    <t xml:space="preserve">                                    </t>
  </si>
  <si>
    <t>Высота</t>
  </si>
  <si>
    <t>Объем упаковки, куб.м</t>
  </si>
  <si>
    <t>Верстак WT160.WD5/F1.000</t>
  </si>
  <si>
    <t>Верстак WT160.WD1/WD1.000</t>
  </si>
  <si>
    <t>Верстак WT160.WD1/WD5.000</t>
  </si>
  <si>
    <t>Верстак WT160.WD5/WD5.000</t>
  </si>
  <si>
    <t>КОМПЛЕКТУЮЩИЕ</t>
  </si>
  <si>
    <t>870x1000x700</t>
  </si>
  <si>
    <t>870x1200x700</t>
  </si>
  <si>
    <t>870x1400x700</t>
  </si>
  <si>
    <t>870x1600x700</t>
  </si>
  <si>
    <t>1370x2000x700</t>
  </si>
  <si>
    <t>870x2000x700</t>
  </si>
  <si>
    <t>1870x2000x700</t>
  </si>
  <si>
    <t>1370x1600x700</t>
  </si>
  <si>
    <t>1870x1600x700</t>
  </si>
  <si>
    <t>1870x1200x700</t>
  </si>
  <si>
    <t>1370x1200x700</t>
  </si>
  <si>
    <t>ВЕРСТАКИ СТОЛЯРНЫЕ СЕРИИ WS</t>
  </si>
  <si>
    <t>Нагрузка на верстак, кг</t>
  </si>
  <si>
    <t>RAL 7038</t>
  </si>
  <si>
    <t>Материал столешницы</t>
  </si>
  <si>
    <t>фанера 30мм</t>
  </si>
  <si>
    <t>столешница W-120 - 1шт., опора регулируемая WF-2 - 2шт., планка WSh и две косынки - 1шт.</t>
  </si>
  <si>
    <t>столешница W-120 - 1шт., опора регулируемая WF-2 - 2шт., планка Wsh и косынки - 1шт., экран WS-120 - 1шт., ящик WS-0 - 1шт.</t>
  </si>
  <si>
    <t>RAL 7038, RAL 5002</t>
  </si>
  <si>
    <t>столешница W-120 - 1шт., тумба WS-6 - 1шт., опора регулируемая WF-2 - 1шт., полка и стенка WSh-120/1 (hard) - 1шт., экран WS-120 - 1шт., комплект освещения W - 1шт.</t>
  </si>
  <si>
    <t>столешница W-120 - 1шт., тумба WS-6 - 1шт., тумба WS-1 - 1шт., экран WS-120 - 2шт., комплект освещения W - 1шт.</t>
  </si>
  <si>
    <t>столешница WTH-160 - 1шт., опора регулируемая WF-2 - 2шт., планка Wsh и косынки - 1шт., усилитель верстака 160 - 1шт.</t>
  </si>
  <si>
    <t>фанера 30мм, обшитая сталью листовой оцинкованной</t>
  </si>
  <si>
    <t>столешница W-160 - 1шт., опора регулируемая WF-2 - 2шт., экран WS-160 - 2шт., комплект освещения W - 1шт., планка Wsh и косынки - 1шт., усилитель верстака 160 - 1шт.</t>
  </si>
  <si>
    <t>столешница WTH-160 - 1шт., тумба WS-1 - 1шт., опора регулируемая WF-2 - 1шт., полка и стенка WSh-180/2 - 1шт., экран WS-160 - 2шт., комплект освещения W - 1шт.</t>
  </si>
  <si>
    <t>столешница W-160 - 1шт., тумба WS-1 - 1шт., тумба WS-6 - 1шт., экран WS-160 - 1шт., комплект освещения W - 1шт.</t>
  </si>
  <si>
    <t>столешница WTS-200 - 1шт., опора регулируемая WF-2 - 2шт., планка Wsh и косынки - 1шт., усилитель верстака 200 - 1шт.</t>
  </si>
  <si>
    <t>столешница W-200 - 1шт., опора регулируемая WF-2 - 2шт., комплект освещения W - 1шт., экран WS-200 - 1шт., планка Wsh и косынки - 1шт., усилитель верстака 200 - 1шт.</t>
  </si>
  <si>
    <t>столешница W-200 - 1шт., опора регулируемая WF-2 - 1шт., тумба WS-6 - 1шт., ящик WS-0 - 1шт., комплект освещения W - 1шт., экран WS-200 - 2шт., полка и стенка WSh-200/1 (hard)</t>
  </si>
  <si>
    <t>столешница WTH-200 - 1шт., тумба WS-1 - 2шт., комплект освещения W - 1шт., экран WS-200 - 2шт., полка и стенка WSh-140/1 - 1шт.</t>
  </si>
  <si>
    <t>столешница W-200 - 1шт., опора регулируемая WF-2 - 3шт., полка и стенка WSh-180/2 - 2шт.</t>
  </si>
  <si>
    <t>столешница WTS-200 - 1шт., опора регулируемая WF-2 - 3шт., полка и стенка WSh-180/2 - 2шт., ящик WS-0 - 2шт., экран WS-200 - 1шт.</t>
  </si>
  <si>
    <t>Верстак столярный W 120.F2/F2.000</t>
  </si>
  <si>
    <t>Верстак столярный W 120.F2/F2.110</t>
  </si>
  <si>
    <t>Верстак столярный W 120.WS6/F2.011</t>
  </si>
  <si>
    <t>Верстак столярный W 120.WS6/WS1.021</t>
  </si>
  <si>
    <t>Верстак столярный WTH 160.F2/F2.000</t>
  </si>
  <si>
    <t>Верстак столярный W 160.F2/F2.021</t>
  </si>
  <si>
    <t>Верстак столярный WTH 160.WS1/F2.021</t>
  </si>
  <si>
    <t>Верстак столярный W 160.WS1/WS6.011</t>
  </si>
  <si>
    <t>Верстак столярный WTS 200.F2/F2.000</t>
  </si>
  <si>
    <t>Верстак столярный W 200.F2/F2.011</t>
  </si>
  <si>
    <t>Верстак столярный W 200.F2/WS6.121</t>
  </si>
  <si>
    <t>Верстак столярный WTH 200.WS1/WS1.021</t>
  </si>
  <si>
    <t>Верстак столярный W 200.F2/F2/F2.000</t>
  </si>
  <si>
    <t>Верстак столярный WTS 200.F2/F2/F2.210</t>
  </si>
  <si>
    <t>LS 01</t>
  </si>
  <si>
    <t>LS 001 приставная</t>
  </si>
  <si>
    <t>LS 11-40D</t>
  </si>
  <si>
    <t xml:space="preserve">LS 21 </t>
  </si>
  <si>
    <t>LS 21-60</t>
  </si>
  <si>
    <t>LS 21U</t>
  </si>
  <si>
    <t>LS  21-80</t>
  </si>
  <si>
    <t>Размеры ячейки, мм</t>
  </si>
  <si>
    <t>LS 22</t>
  </si>
  <si>
    <t>LS 31</t>
  </si>
  <si>
    <t>LS 34</t>
  </si>
  <si>
    <t>LS 41</t>
  </si>
  <si>
    <t>СТЕЛЛАЖИ СРЕДНЕГРУЗОВЫЕ КОМПЛЕКТ</t>
  </si>
  <si>
    <t>Стеллаж MS Pro 200/150x60/4</t>
  </si>
  <si>
    <t>сталь углеродистая оцинкованная</t>
  </si>
  <si>
    <t>Стеллаж MS Pro 200/180x60/4</t>
  </si>
  <si>
    <t>Стеллаж MS Pro 250/150x60/5</t>
  </si>
  <si>
    <t>Стеллаж MS Pro 300/150x80/5</t>
  </si>
  <si>
    <t>Секция дополнительная MS Pro 200/150x60/4</t>
  </si>
  <si>
    <t>Секция дополнительная MS Pro 200/180x60/4</t>
  </si>
  <si>
    <t>Секция дополнительная MS Pro 250/150x60/5</t>
  </si>
  <si>
    <t>Секция дополнительная MS Pro 300/150x80/5</t>
  </si>
  <si>
    <t>Название</t>
  </si>
  <si>
    <t>Кол-во мест</t>
  </si>
  <si>
    <t>1500 х 600 х 760</t>
  </si>
  <si>
    <t>AB-7002/2</t>
  </si>
  <si>
    <t>Утяжелитель столбика</t>
  </si>
  <si>
    <t>труба профильная 15х15</t>
  </si>
  <si>
    <t>Заборы кованые</t>
  </si>
  <si>
    <t>ЗАБОРЫ КОВАНЫЕ</t>
  </si>
  <si>
    <t>ПАНЕЛИ СВАРНЫЕ</t>
  </si>
  <si>
    <t>Калитка Medium</t>
  </si>
  <si>
    <t>КАЛИТКИ РАСПАШНЫЕ</t>
  </si>
  <si>
    <t>Калитка Profi</t>
  </si>
  <si>
    <t>Калитка Bastion</t>
  </si>
  <si>
    <t>Диам. прутка, мм</t>
  </si>
  <si>
    <t>1,03*1</t>
  </si>
  <si>
    <t>1,53*1</t>
  </si>
  <si>
    <t>2,03*1</t>
  </si>
  <si>
    <t>1,73*1</t>
  </si>
  <si>
    <t>2,43*1</t>
  </si>
  <si>
    <t>ВОРОТА РАСПАШНЫЕ</t>
  </si>
  <si>
    <t>Ворота Medium</t>
  </si>
  <si>
    <t>Ворота Profi</t>
  </si>
  <si>
    <t>1,03*3,5</t>
  </si>
  <si>
    <t>1,53*3,5</t>
  </si>
  <si>
    <t>1,73*3,5</t>
  </si>
  <si>
    <t>2,03*3,5</t>
  </si>
  <si>
    <t>1,53*4</t>
  </si>
  <si>
    <t>1,73*4</t>
  </si>
  <si>
    <t>2,03*3</t>
  </si>
  <si>
    <t>2,03*4</t>
  </si>
  <si>
    <t>2,03*5</t>
  </si>
  <si>
    <t>2,03*6</t>
  </si>
  <si>
    <t>2,43*4</t>
  </si>
  <si>
    <t>СТОЛБЫ</t>
  </si>
  <si>
    <t>труба профильная стальная</t>
  </si>
  <si>
    <t>* Возможно окрашивание в нестандартный цвет.</t>
  </si>
  <si>
    <t>ВОРОТА ОТКАТНЫЕ</t>
  </si>
  <si>
    <t>Ворота откатные Profi</t>
  </si>
  <si>
    <t>КРЕПЕЖ</t>
  </si>
  <si>
    <t>Крепление Скоба</t>
  </si>
  <si>
    <t>6005, цинк</t>
  </si>
  <si>
    <t>болт М6*25 + гайка антивандальная М6</t>
  </si>
  <si>
    <t>6005, 7040, 5005, 8017, цинк</t>
  </si>
  <si>
    <t>болт М6*85/100 + гайка антивандальная М6</t>
  </si>
  <si>
    <t>винт М6*30</t>
  </si>
  <si>
    <t>Крепление 2 скобы</t>
  </si>
  <si>
    <t>2 скобы+болт М6*40</t>
  </si>
  <si>
    <t>6005, 7040, 8017, цинк</t>
  </si>
  <si>
    <t>хомут+болты+антивандальные гайки</t>
  </si>
  <si>
    <t>Крепление Хомут 62*55</t>
  </si>
  <si>
    <t>Крепление Хомут 80*80</t>
  </si>
  <si>
    <t>6005, 7040, цинк</t>
  </si>
  <si>
    <t>Крепление Хомут 51</t>
  </si>
  <si>
    <t>труба профильная 30*30</t>
  </si>
  <si>
    <t>Ленты оградительные</t>
  </si>
  <si>
    <t>ЛЕНТЫ ОГРАДИТЕЛЬНЫЕ</t>
  </si>
  <si>
    <t>Лента оградительная ЛО-200 "Эконом" 200п.м 50мм 35мкм</t>
  </si>
  <si>
    <t>Лента оградительная ЛО-200 "Эконом" 200п.м 75мм 35мкм</t>
  </si>
  <si>
    <t>Лента оградительная ЛО-250 "Эконом" 250п.м 75мм 35мкм</t>
  </si>
  <si>
    <t>Лента оградительная ЛО-100 "Стандарт" 100п.м 75мм 50мкм</t>
  </si>
  <si>
    <t>Лента оградительная ЛО-250 "Стандарт" 250п.м 75мм 50мкм</t>
  </si>
  <si>
    <t>Лента оградительная ЛО-500 "Стандарт" 500п.м 75мм 50мкм</t>
  </si>
  <si>
    <t>Лента оградительная ЛО-250 "Опасная зона!" 250п.м 75мм 50мкм</t>
  </si>
  <si>
    <t>Лента оградительная ЛО-500 "Опасная зона!" 500п.м 75мм 50мкм</t>
  </si>
  <si>
    <t>Лента оградительная ЛО-250 "Проход запрещен!" 250п.м 75мм 50мкм</t>
  </si>
  <si>
    <t>Лента оградительная ЛО-500 "Проход запрещен!" 500п.м 75мм 50мкм</t>
  </si>
  <si>
    <t>Лента оградительная ЛО-250 "Опасная зона! МЧС России телефон 01" 250п.м 75мм 50мкм</t>
  </si>
  <si>
    <t>Лента оградительная ЛО-250 "Зона таможенного контроля" 250п.м 100мм 50мкм</t>
  </si>
  <si>
    <t>Цвет*</t>
  </si>
  <si>
    <t>красно-белая или желто-черная</t>
  </si>
  <si>
    <t>красно-белая</t>
  </si>
  <si>
    <t>оранжево-бело-синий</t>
  </si>
  <si>
    <t>бело-зеленый</t>
  </si>
  <si>
    <t>Длина, пог.м</t>
  </si>
  <si>
    <t>Шт. в упаковке</t>
  </si>
  <si>
    <t>* Возможно изготовление ленты с логотипом на заказ
** Цена актуальна при заказе от 25 000 руб.</t>
  </si>
  <si>
    <t>Стеллаж MS 185/100*30/4</t>
  </si>
  <si>
    <t>Стеллаж MS 185/100*40/4</t>
  </si>
  <si>
    <t>Стеллаж MS 185/100*60/4</t>
  </si>
  <si>
    <t>Стеллаж MS 200/100*30/6</t>
  </si>
  <si>
    <t>Стеллаж MS 200/100*40/6</t>
  </si>
  <si>
    <t>Стеллаж MS 200/100*60/6</t>
  </si>
  <si>
    <t>Стеллаж MS 220/100*30/6</t>
  </si>
  <si>
    <t>Стеллаж MS 220/100*40/6</t>
  </si>
  <si>
    <t>Стеллаж MS 220/100*60/6</t>
  </si>
  <si>
    <t>КОМПЛЕКТ MS Standart 500 кг</t>
  </si>
  <si>
    <t>КОМПЛЕКТ MS Strong 750 кг</t>
  </si>
  <si>
    <t>Стеллаж MS Strong 185/100*30/4</t>
  </si>
  <si>
    <t>Стеллаж MS Strong 185/100*40/4</t>
  </si>
  <si>
    <t>Стеллаж MS Strong 185/100*60/4</t>
  </si>
  <si>
    <t>Стеллаж MS Strong 220/100*60/6</t>
  </si>
  <si>
    <t>Стеллаж MS Strong 220/100*40/6</t>
  </si>
  <si>
    <t>Стеллаж MS Strong 220/100*30/6</t>
  </si>
  <si>
    <t>Стеллаж MS Strong 200/100*60/6</t>
  </si>
  <si>
    <t>Стеллаж MS Strong 200/100*40/6</t>
  </si>
  <si>
    <t>Стеллаж MS Strong 200/100*30/6</t>
  </si>
  <si>
    <t>Стеллаж MS Hard 200/100*30/6</t>
  </si>
  <si>
    <t>Стеллаж MS Hard 200/100*40/6</t>
  </si>
  <si>
    <t>Стеллаж MS Hard 200/100*60/6</t>
  </si>
  <si>
    <t>Стеллаж MS Hard 220/100*30/6</t>
  </si>
  <si>
    <t>Стеллаж MS Hard 220/100*40/6</t>
  </si>
  <si>
    <t>Стеллаж MS Hard 220/100*60/6</t>
  </si>
  <si>
    <t>Стеллаж MS Hard 250/100*30/6</t>
  </si>
  <si>
    <t>Стеллаж MS Hard 250/100*40/6</t>
  </si>
  <si>
    <t>Стеллаж MS Hard 250/100*60/6</t>
  </si>
  <si>
    <t>КОМПЛЕКТ MS Hard 1000 кг</t>
  </si>
  <si>
    <t xml:space="preserve">Цена за кв.м,
руб.
</t>
  </si>
  <si>
    <t>AMH TC-004000</t>
  </si>
  <si>
    <t>AMH TC-004010</t>
  </si>
  <si>
    <t>AMH TC-062000</t>
  </si>
  <si>
    <t>AMH TC-005020</t>
  </si>
  <si>
    <t>AMH TC-003040</t>
  </si>
  <si>
    <t>AMH TC-062030</t>
  </si>
  <si>
    <t>AMH TC-062032</t>
  </si>
  <si>
    <t>AMH TC-003000</t>
  </si>
  <si>
    <t>1850x920x460</t>
  </si>
  <si>
    <t>Профиль полимерный</t>
  </si>
  <si>
    <t>80х2000</t>
  </si>
  <si>
    <t>Комплект калитки Medium включает в себя:
1 створка, 2 опорных столба, петли Locinox GAM12,угол открывания 130 град,замок Locinox LAKZ P1
Комплект калитки Profi включает в себя:
створка, 2 столба, регулируемые петли, угол открывания 180 град, притворная планка, замок Locinox</t>
  </si>
  <si>
    <t>Комплект ворот Medium включает в себя:
2 створки, 2 опорных столба, петли Locinox GAM12, угол открывания 130 град, замок Locinox LAKZ P1,ригель, планка притворная
Комплект ворот Profi включает в себя:
2 створки ворот, 2 опорных столба, регулируемые петли, угол открывания 180 град, замок Locinox, притворная планка, 2 ригеля Locinox для фиксации створок в землю</t>
  </si>
  <si>
    <t>Комплект ворот включает в себя:
секция ворот с заполнением панелью Profi, столб опорный - 2шт., комплект роликовых и направляющих устройств, ловитель верхний, ловитель нижний, комплект поддерживающих роликов</t>
  </si>
  <si>
    <t>* Цвета под заказ: RAL1014, 1021, 3005, 3020, 5005, 7040, 8017, 9005, 9016</t>
  </si>
  <si>
    <t>V-наконечник столба 62х55</t>
  </si>
  <si>
    <t>L-наконечник столба 62х55</t>
  </si>
  <si>
    <t>Наконечник столба универсальный</t>
  </si>
  <si>
    <t>Наконечник столба прямой 550мм</t>
  </si>
  <si>
    <t>Наконечник столба прямой 950мм</t>
  </si>
  <si>
    <t>Наконечник столба уличного освещения</t>
  </si>
  <si>
    <t>Крепление хомут 62*55 наконечника</t>
  </si>
  <si>
    <t>Фиксатор струны барьера безопасности</t>
  </si>
  <si>
    <t>скоба + болт М6*40 + гайка М6</t>
  </si>
  <si>
    <t>Проволока колючая СББ 500/5 (6,2 витка на пог. метр)
Бухта 10 пог. м.</t>
  </si>
  <si>
    <t>Асфальт холодный</t>
  </si>
  <si>
    <t>АСФАЛЬТ ХОЛОДНЫЙ</t>
  </si>
  <si>
    <t>20(15)х80х1500</t>
  </si>
  <si>
    <t>20х70х2000</t>
  </si>
  <si>
    <t>20х80х1500</t>
  </si>
  <si>
    <t>d73</t>
  </si>
  <si>
    <t>100х50</t>
  </si>
  <si>
    <t>150х100</t>
  </si>
  <si>
    <t>d102</t>
  </si>
  <si>
    <t>М10х30</t>
  </si>
  <si>
    <t>пластик/металл</t>
  </si>
  <si>
    <t>40х40 М10</t>
  </si>
  <si>
    <t>Колпачок на болт</t>
  </si>
  <si>
    <t>по таблице RAL</t>
  </si>
  <si>
    <t xml:space="preserve">ОК-25
перфорация
</t>
  </si>
  <si>
    <t xml:space="preserve">ОКС-25
перфорация
</t>
  </si>
  <si>
    <t>ОСК-30 перфорация</t>
  </si>
  <si>
    <t xml:space="preserve">
АВ-7007</t>
  </si>
  <si>
    <t>AB-7008</t>
  </si>
  <si>
    <t>Труба 45*1,5, труба 25*1,5</t>
  </si>
  <si>
    <t>1020 х 720 х 1400</t>
  </si>
  <si>
    <t>Экспозиторы для дверей</t>
  </si>
  <si>
    <t>Экспозиторы для плитки</t>
  </si>
  <si>
    <t>Экспозиторы для линолеума</t>
  </si>
  <si>
    <t>Экспозиторы другие</t>
  </si>
  <si>
    <t>ЭКСПОЗИТОРЫ ДЛЯ ПЛИТКИ</t>
  </si>
  <si>
    <t>Линолеум, ковры, пленка, погонаж</t>
  </si>
  <si>
    <t>ЭКСПОЗИТОРЫ ДЛЯ ДРГУИХ ТОВАРОВ</t>
  </si>
  <si>
    <t>ЭКСПОЗИТОРЫ ДЛЯ ДВЕРЕЙ</t>
  </si>
  <si>
    <t>Тел. +78312129770</t>
  </si>
  <si>
    <t>Тел. +78432590218</t>
  </si>
  <si>
    <t>Тел. +74957954628</t>
  </si>
  <si>
    <t>Адреса точек самовывоза:</t>
  </si>
  <si>
    <t>ЭКСПОЗИТОРЫ ДЛЯ ЛИНОЛЕУМА / КОВРОВ / ПЛЕНКИ</t>
  </si>
  <si>
    <t>КАТАЛОГ ПРОДУКЦИИ</t>
  </si>
  <si>
    <t>Верстаки</t>
  </si>
  <si>
    <t>Кол-во образцов</t>
  </si>
  <si>
    <t xml:space="preserve">ККР-2-10 </t>
  </si>
  <si>
    <t>980 х 300 х 45</t>
  </si>
  <si>
    <t xml:space="preserve">Цена за кв.м,*,
руб.
</t>
  </si>
  <si>
    <t>Грузоподъемность кг</t>
  </si>
  <si>
    <t>ТП-1</t>
  </si>
  <si>
    <t>ТП-2</t>
  </si>
  <si>
    <t>ТП-3</t>
  </si>
  <si>
    <t>ТП-4</t>
  </si>
  <si>
    <t>ТП-5</t>
  </si>
  <si>
    <t>* Возможно окрашивание в нестандартный цвет при сумме заказа от 100 000 руб. При заказе до 100 000 руб.  окрашивание в нестандартный цвет предполагает наценку 10%
** Цена актуальна при заказе от 2 шт.</t>
  </si>
  <si>
    <t>Вместимость</t>
  </si>
  <si>
    <t>Противни</t>
  </si>
  <si>
    <t>Подносы</t>
  </si>
  <si>
    <t>Гастроемкости</t>
  </si>
  <si>
    <t>Размер элементов наполнения, мм</t>
  </si>
  <si>
    <t>9 (18 лотков)</t>
  </si>
  <si>
    <t>Хлебные лотки</t>
  </si>
  <si>
    <t>ТЕЛЕЖКИ-ШПИЛЬКИ</t>
  </si>
  <si>
    <t>ТЕЛЕЖКИ СЕРВИРОВОЧНЫЕ</t>
  </si>
  <si>
    <t>Технические характеристики</t>
  </si>
  <si>
    <t>Глубина поддона, мм</t>
  </si>
  <si>
    <t>сервировочная</t>
  </si>
  <si>
    <t>сбор посуды</t>
  </si>
  <si>
    <t>ТЕЛЕЖКИ ДЛЯ ТАРЕЛОК</t>
  </si>
  <si>
    <t>Кол-во уровней</t>
  </si>
  <si>
    <t>Диам. колес, мм</t>
  </si>
  <si>
    <t>600 * 450 * 1700</t>
  </si>
  <si>
    <t>530 * 405 * 1800</t>
  </si>
  <si>
    <t>600 * 390 * 1700</t>
  </si>
  <si>
    <t>590 * 650 * 1700</t>
  </si>
  <si>
    <t>900 * 800 * 1700</t>
  </si>
  <si>
    <t>740 * 450</t>
  </si>
  <si>
    <t>G1/1(530 * 325), G2/1(530 * 650)</t>
  </si>
  <si>
    <t>G1/1(530 * 325)</t>
  </si>
  <si>
    <t>530 * 330</t>
  </si>
  <si>
    <t>400 * 600</t>
  </si>
  <si>
    <t>800 * 500 * 870</t>
  </si>
  <si>
    <t>ТШП-15</t>
  </si>
  <si>
    <t>э: 0,1
нерж: 0,5</t>
  </si>
  <si>
    <t>э: 0,09
нерж: 0,38</t>
  </si>
  <si>
    <t>э: 0,11
нерж: 0,69</t>
  </si>
  <si>
    <t>э: 0,15
нерж: 1,28</t>
  </si>
  <si>
    <t>810 * 560 * 870</t>
  </si>
  <si>
    <t>810 * 560 * 1200</t>
  </si>
  <si>
    <t>Тележки-шпильки</t>
  </si>
  <si>
    <t>Тележки сервировочные</t>
  </si>
  <si>
    <t>Тележки для тарелок</t>
  </si>
  <si>
    <t>Тип дверей</t>
  </si>
  <si>
    <t>распашные</t>
  </si>
  <si>
    <t>купе</t>
  </si>
  <si>
    <t>на полку</t>
  </si>
  <si>
    <t>на стол</t>
  </si>
  <si>
    <t>островные</t>
  </si>
  <si>
    <t>пристенные</t>
  </si>
  <si>
    <t>Цена опт 1*, руб.</t>
  </si>
  <si>
    <t>Цена опт 2*, руб.</t>
  </si>
  <si>
    <t>Цена опт 3*, руб.</t>
  </si>
  <si>
    <t>* Опт 1 - от 175 мешков
Опт 2 - 35-175 мешков
Опт 3 - 10-35 мешков</t>
  </si>
  <si>
    <t>AB-4005</t>
  </si>
  <si>
    <t>AB-4006</t>
  </si>
  <si>
    <t>AB-4007</t>
  </si>
  <si>
    <t>AB-4008</t>
  </si>
  <si>
    <t>Лист 1,5 мм</t>
  </si>
  <si>
    <t>Лист 2 мм</t>
  </si>
  <si>
    <t>AT-1021-2</t>
  </si>
  <si>
    <t>1600 х 400 х 1500</t>
  </si>
  <si>
    <t>25х25 М8</t>
  </si>
  <si>
    <t>30х30 М8</t>
  </si>
  <si>
    <t>140х140</t>
  </si>
  <si>
    <t>Опоры винтовые</t>
  </si>
  <si>
    <t>ОПОРЫ ВИНТОВЫЕ</t>
  </si>
  <si>
    <t>Типоразмер</t>
  </si>
  <si>
    <t>Высота общая, мм</t>
  </si>
  <si>
    <t>Цена опт*,
руб.</t>
  </si>
  <si>
    <t>Длина резьбы, мм</t>
  </si>
  <si>
    <t>Колпачки на болты</t>
  </si>
  <si>
    <t>М6</t>
  </si>
  <si>
    <t>М8</t>
  </si>
  <si>
    <t>М10</t>
  </si>
  <si>
    <t>Размер под ключ, мм</t>
  </si>
  <si>
    <t xml:space="preserve">ЯПВ-3б </t>
  </si>
  <si>
    <t>ЯПВ-4б</t>
  </si>
  <si>
    <t>ЯПВ-5б</t>
  </si>
  <si>
    <t>ЯПВ-6б</t>
  </si>
  <si>
    <t>ЯПВ-7б</t>
  </si>
  <si>
    <t>ЯПВ-8б</t>
  </si>
  <si>
    <t>ЯПВ-9б</t>
  </si>
  <si>
    <t>ЯПВ-10б</t>
  </si>
  <si>
    <t>ЯПВ-10</t>
  </si>
  <si>
    <t>Диаметр подпятника, мм</t>
  </si>
  <si>
    <t>Столы-скамейки</t>
  </si>
  <si>
    <t>AB-1103</t>
  </si>
  <si>
    <t>Труба проф. 30х30
Доска 90х30</t>
  </si>
  <si>
    <t>1500 х 740 х 1400</t>
  </si>
  <si>
    <t>СТОЛЫ-СКАМЕЙКИ</t>
  </si>
  <si>
    <t>Столы</t>
  </si>
  <si>
    <t>AB-1201</t>
  </si>
  <si>
    <t>1500 х 806 х 630</t>
  </si>
  <si>
    <t>СКАМЕЙКИ С КРЫШЕЙ</t>
  </si>
  <si>
    <t>AB-1301</t>
  </si>
  <si>
    <t>2100 х 1500 х 905</t>
  </si>
  <si>
    <t>труба проф. 60х40, труба проф. 40х40, лист стальной 5 мм, поликарбонат сотовый 10 мм, доска деревянная 90х30</t>
  </si>
  <si>
    <t>Скамейки с крышей</t>
  </si>
  <si>
    <t>AB-1104</t>
  </si>
  <si>
    <t>1500 х 770 х 1400</t>
  </si>
  <si>
    <t>AB-1013</t>
  </si>
  <si>
    <t>Труба проф. 60х40, 50х25,
Сталь листовая 5мм,
Брус пласт. 50х50</t>
  </si>
  <si>
    <t>2160 х 2160 х 475</t>
  </si>
  <si>
    <t>AB-1202</t>
  </si>
  <si>
    <t>Труба проф. 40х40
Доска 100х40</t>
  </si>
  <si>
    <t>AB-1014</t>
  </si>
  <si>
    <t>Труба проф. 40х40
Сталь листовая 5мм,
Доска 100х40</t>
  </si>
  <si>
    <t>1500 х 415 х 480</t>
  </si>
  <si>
    <t>1500 х 790 х 730</t>
  </si>
  <si>
    <t>Вешалки гардеробные</t>
  </si>
  <si>
    <t>Труба проф. 25х25
ЛДСП 16 мм</t>
  </si>
  <si>
    <t>1200 х 550 х 1800</t>
  </si>
  <si>
    <t>2400 х 550 х 1800</t>
  </si>
  <si>
    <t>1700 х 550 х 1800</t>
  </si>
  <si>
    <t>AMM-1101</t>
  </si>
  <si>
    <t>AMM-1102</t>
  </si>
  <si>
    <t>AMM-1103</t>
  </si>
  <si>
    <t>ВЕШАЛКИ ГАРДЕРОБНЫЕ</t>
  </si>
  <si>
    <t>Сетки фасадные</t>
  </si>
  <si>
    <t>СЕТКИ ФАСАДНЫЕ</t>
  </si>
  <si>
    <t>СФ-35</t>
  </si>
  <si>
    <t>* Цена актуальна при заказе от 25 000 руб.</t>
  </si>
  <si>
    <t>Плотность, г/кв.м</t>
  </si>
  <si>
    <t>полиэтилен ленточный высокопрочный HDPE</t>
  </si>
  <si>
    <t>Вариант исполнения, м</t>
  </si>
  <si>
    <t>6*100
6*50
4*100
4*50
3*100
3*50
2*100
2*50</t>
  </si>
  <si>
    <t>СФ-55</t>
  </si>
  <si>
    <t>1,5*6</t>
  </si>
  <si>
    <t>4*50
3*100
3*50
2*50</t>
  </si>
  <si>
    <t>СФ-60</t>
  </si>
  <si>
    <t>нить монофиламентная высокопрочная</t>
  </si>
  <si>
    <t>изумрудный</t>
  </si>
  <si>
    <t>СФ-80</t>
  </si>
  <si>
    <t>6*50
4*50
3*50
3*100
2*50
2*100
1,5*50</t>
  </si>
  <si>
    <t>1*7</t>
  </si>
  <si>
    <t>Наим-е</t>
  </si>
  <si>
    <t>AB-1015</t>
  </si>
  <si>
    <t>Труба проф. 40х40, 20*20
Сталь листовая 5мм,
Доска 90х35</t>
  </si>
  <si>
    <t>1500 х 1500 х 480</t>
  </si>
  <si>
    <t>2000 х 50 х 900</t>
  </si>
  <si>
    <t>2115 х 100 х 930</t>
  </si>
  <si>
    <t>1130 х 1130 х 2170</t>
  </si>
  <si>
    <t>AT-1043</t>
  </si>
  <si>
    <t>WDS-0</t>
  </si>
  <si>
    <t>WDS-5</t>
  </si>
  <si>
    <t>WDS-6</t>
  </si>
  <si>
    <t>WDS-7</t>
  </si>
  <si>
    <t>WDS-9</t>
  </si>
  <si>
    <t xml:space="preserve">WDS Hard </t>
  </si>
  <si>
    <t xml:space="preserve">Назв-е </t>
  </si>
  <si>
    <t>Нагрузка на тележку, кг</t>
  </si>
  <si>
    <t>2 больших, 3 малых</t>
  </si>
  <si>
    <t>1 большой, 5 малых</t>
  </si>
  <si>
    <t>на верхн.. и средн. 30, на нижнюю 40</t>
  </si>
  <si>
    <t>на стол 40, на ящик большой 30, на ящик малый 15</t>
  </si>
  <si>
    <t>7 малых</t>
  </si>
  <si>
    <t>на стол 40, на ящик малый 15</t>
  </si>
  <si>
    <t>6 малых, 3 больших</t>
  </si>
  <si>
    <t>АКСЕССУАРЫ</t>
  </si>
  <si>
    <t>4 продольных, 4 поперечных перегородок</t>
  </si>
  <si>
    <t>Полка        SK 63            с держателями</t>
  </si>
  <si>
    <t>Кол-во мест упаковки</t>
  </si>
  <si>
    <t>желтый</t>
  </si>
  <si>
    <t>Скамейки чугунные</t>
  </si>
  <si>
    <t>Скамейки стальные</t>
  </si>
  <si>
    <t>Чугун литой, брус деревянный 50*70</t>
  </si>
  <si>
    <t>800 х 600 х 1700</t>
  </si>
  <si>
    <t>800 х 600 х 2200</t>
  </si>
  <si>
    <t>OB-1001-1500</t>
  </si>
  <si>
    <t>OB-1001-2000</t>
  </si>
  <si>
    <t>КЛАПАНЫ МУСОРОПРОВОДНЫЕ</t>
  </si>
  <si>
    <t>5005, 7024,  8004, 8017, 8019, 9003</t>
  </si>
  <si>
    <t>135**</t>
  </si>
  <si>
    <t>Unix Премиум
Принт дерево односторонний</t>
  </si>
  <si>
    <t>8017, 5005, 7024,  8004, 8019, 9003</t>
  </si>
  <si>
    <t>Столбики чугунные</t>
  </si>
  <si>
    <t>СТОЛБИКИ ЧУГУННЫЕ</t>
  </si>
  <si>
    <t>М8х30</t>
  </si>
  <si>
    <t>КОЛПАЧКИ НА БОЛТЫ</t>
  </si>
  <si>
    <t>25 х 25 х 30</t>
  </si>
  <si>
    <t>30 х 30 х 35</t>
  </si>
  <si>
    <t>Заглушки с внутренней резьбой</t>
  </si>
  <si>
    <t>Тележки платформенные с бортом</t>
  </si>
  <si>
    <t>ТЕЛЕЖКИ ПЛАТФОРМЕННЫЕ С БОРТОМ</t>
  </si>
  <si>
    <t>ТБ-1</t>
  </si>
  <si>
    <t>ТБ-2</t>
  </si>
  <si>
    <t>ТБ-3</t>
  </si>
  <si>
    <t>ТБ-4</t>
  </si>
  <si>
    <r>
      <t>E-mail:</t>
    </r>
    <r>
      <rPr>
        <sz val="8"/>
        <rFont val="Arial"/>
        <family val="2"/>
        <charset val="204"/>
      </rPr>
      <t xml:space="preserve"> </t>
    </r>
  </si>
  <si>
    <r>
      <t>Сайт</t>
    </r>
    <r>
      <rPr>
        <sz val="8"/>
        <rFont val="Arial"/>
        <family val="2"/>
        <charset val="204"/>
      </rPr>
      <t xml:space="preserve">: </t>
    </r>
  </si>
  <si>
    <t>Г/п, кг</t>
  </si>
  <si>
    <t>Тележки грузовые</t>
  </si>
  <si>
    <t>Тележки для бочек и баллонов</t>
  </si>
  <si>
    <t>ТЕЛЕЖКИ ГРУЗОВЫЕ</t>
  </si>
  <si>
    <t>ТГ-1</t>
  </si>
  <si>
    <t>ТГ-2</t>
  </si>
  <si>
    <t>ТЕЛЕЖКИ ДЛЯ БАЛЛОНОВ И БОЧЕК</t>
  </si>
  <si>
    <t>КБ-1</t>
  </si>
  <si>
    <t>ТС-1</t>
  </si>
  <si>
    <t>ТС-2</t>
  </si>
  <si>
    <t>400 х 240</t>
  </si>
  <si>
    <t>430 х 360</t>
  </si>
  <si>
    <t>430 х 1220 х 600</t>
  </si>
  <si>
    <t>370 х 1130 х 560</t>
  </si>
  <si>
    <t>810 х 1350 х 540</t>
  </si>
  <si>
    <t>510 х 1290 х 420</t>
  </si>
  <si>
    <t>600 х 1570 х 650</t>
  </si>
  <si>
    <t>Тележка-"дозатор"</t>
  </si>
  <si>
    <t>Тележки для ЖКХ</t>
  </si>
  <si>
    <t>AB-1016</t>
  </si>
  <si>
    <t>Труба проф. 60х40,сталь листовая 2 и 3 мм,
Доска 90х35</t>
  </si>
  <si>
    <t>1620 х 1160 х 900</t>
  </si>
  <si>
    <t>2160 х 1080 х 475</t>
  </si>
  <si>
    <t>AB-1013-1/2</t>
  </si>
  <si>
    <t>ТЕЛЕЖКИ ЖКХ</t>
  </si>
  <si>
    <t>ЗАБОР ЖАЛЮЗИ МЕТАЛЛИЧЕСКИЙ</t>
  </si>
  <si>
    <t>полимерное порошковое матовое</t>
  </si>
  <si>
    <t>* При длине секции 3 метра</t>
  </si>
  <si>
    <t>3005, 6005, 7024 8017, 8019</t>
  </si>
  <si>
    <t>дуб темный, дуб золотой, дуб мараньон</t>
  </si>
  <si>
    <t>8017, 8019, 9005, 1015</t>
  </si>
  <si>
    <t>ЭК-1</t>
  </si>
  <si>
    <t>У-4</t>
  </si>
  <si>
    <t>У-5</t>
  </si>
  <si>
    <t>320 х 280 х 580</t>
  </si>
  <si>
    <t>Клапаны мусорные</t>
  </si>
  <si>
    <t>КМ-1</t>
  </si>
  <si>
    <t>КМ-2</t>
  </si>
  <si>
    <t>порошковое RAL 7035</t>
  </si>
  <si>
    <t>700 х 400 х 350</t>
  </si>
  <si>
    <t>750 х 370 х 350</t>
  </si>
  <si>
    <t>сталь 1,2 мм</t>
  </si>
  <si>
    <t>Объем ковша, л</t>
  </si>
  <si>
    <t>Диаметр мусоропровода, мм</t>
  </si>
  <si>
    <t>Окно мусоропровода, мм</t>
  </si>
  <si>
    <t>400-450</t>
  </si>
  <si>
    <t>Ограждение временное Grand Line 2x3</t>
  </si>
  <si>
    <t>Материалы/комплектация</t>
  </si>
  <si>
    <t>2000 х 3000 х 600</t>
  </si>
  <si>
    <t>Скамейки кованые</t>
  </si>
  <si>
    <t>OB-1002-1500</t>
  </si>
  <si>
    <t>OB-1002-2000</t>
  </si>
  <si>
    <t>СКАМЕЙКИ КОВАНЫЕ</t>
  </si>
  <si>
    <t>УРНЫ КОВАНЫЕ</t>
  </si>
  <si>
    <t>* Оптовая цена при заказе на сумму от 50000 руб.</t>
  </si>
  <si>
    <t>OB-2001</t>
  </si>
  <si>
    <t>Урны кованые</t>
  </si>
  <si>
    <t>90х55х4000</t>
  </si>
  <si>
    <t>60х40х2500</t>
  </si>
  <si>
    <t>90х55х5000</t>
  </si>
  <si>
    <t>цветной*, **</t>
  </si>
  <si>
    <t>30х130х2000 шпунт</t>
  </si>
  <si>
    <t>40х40х2400</t>
  </si>
  <si>
    <t>40х90х2150</t>
  </si>
  <si>
    <t>100х100х2400</t>
  </si>
  <si>
    <t>Круг</t>
  </si>
  <si>
    <t>СТОЛБИКИ ПЕРЕДВИЖНЫЕ</t>
  </si>
  <si>
    <t>СТОЛБИКИ СЪЕМНЫЕ</t>
  </si>
  <si>
    <t>Столбики передвижные</t>
  </si>
  <si>
    <t>Столбики съемные</t>
  </si>
  <si>
    <t>Блоки водоналивные</t>
  </si>
  <si>
    <t>Шлагбаумы механические</t>
  </si>
  <si>
    <t>ШЛАГБАУМЫ МЕХАНИЧЕСКИЕ</t>
  </si>
  <si>
    <t>ОГРАЖДЕНИЯ ПЕРЕДВИЖНЫЕ</t>
  </si>
  <si>
    <t>СТОЛЫ УЛИЧНЫЕ</t>
  </si>
  <si>
    <t>СТЕЛЛАЖИ КУХОННЫЕ</t>
  </si>
  <si>
    <t>КР-1,8
цельный</t>
  </si>
  <si>
    <t>Жалюзи</t>
  </si>
  <si>
    <t>Twingo Дерево 1,5</t>
  </si>
  <si>
    <t>Twingo Полиэстер 1,5</t>
  </si>
  <si>
    <t>Twingo Мат 1,5</t>
  </si>
  <si>
    <t>Twingo Полиэстер 1,8</t>
  </si>
  <si>
    <t>Twingo Дерево 1,8</t>
  </si>
  <si>
    <t>Twingo Мат 1,8</t>
  </si>
  <si>
    <t>Twingo Полиэстер 2,0</t>
  </si>
  <si>
    <t>Twingo Дерево 2,0</t>
  </si>
  <si>
    <t>Twingo Мат 2,0</t>
  </si>
  <si>
    <t>Труба кругл. 42
Труба проф. 25х25
Доска 90х40</t>
  </si>
  <si>
    <t>450 х 450 х 940</t>
  </si>
  <si>
    <t>П1</t>
  </si>
  <si>
    <t>П2</t>
  </si>
  <si>
    <t>Труба проф. 40х20, лист перфор.</t>
  </si>
  <si>
    <t>Труба круглая 42, труба проф. 25х25, лист перфор.</t>
  </si>
  <si>
    <t>СР-90</t>
  </si>
  <si>
    <t>90 х 300 х 280</t>
  </si>
  <si>
    <t>г. Казань, ул. Васильченко, 1к153</t>
  </si>
  <si>
    <t>1,5х50/эконом</t>
  </si>
  <si>
    <t>1,5х50</t>
  </si>
  <si>
    <t>1,2х50</t>
  </si>
  <si>
    <t>1х50</t>
  </si>
  <si>
    <t>1х20</t>
  </si>
  <si>
    <t>2х25</t>
  </si>
  <si>
    <t>1,3х25</t>
  </si>
  <si>
    <t>1,2х50/эконом</t>
  </si>
  <si>
    <t>1,5х50/150</t>
  </si>
  <si>
    <t>1,2х50/110</t>
  </si>
  <si>
    <t xml:space="preserve">Сетка   «Барьер» А-45, 
Ячейка 40х45мм   </t>
  </si>
  <si>
    <t>СЕТКИ ПЛАСТИКОВЫЕ</t>
  </si>
  <si>
    <t>Полосы</t>
  </si>
  <si>
    <t>краска</t>
  </si>
  <si>
    <t>пленка</t>
  </si>
  <si>
    <t>пленка/краска</t>
  </si>
  <si>
    <t>4 полки  t=0,6мм , стойки t=1,5 мм</t>
  </si>
  <si>
    <t>4 полки  t=0,6мм , стойки t=1,5 мм, полки усилены ребром жесткости</t>
  </si>
  <si>
    <t>4 полки   t=0,6мм , стойки t=1,5 мм, полки усилены ребром жесткости</t>
  </si>
  <si>
    <t>20х10</t>
  </si>
  <si>
    <t>20х15</t>
  </si>
  <si>
    <t>70х70</t>
  </si>
  <si>
    <t>М12</t>
  </si>
  <si>
    <t>Ограждения строительные</t>
  </si>
  <si>
    <t>Крепеж</t>
  </si>
  <si>
    <t>Болт анкерный</t>
  </si>
  <si>
    <t>10х85</t>
  </si>
  <si>
    <t>10х120</t>
  </si>
  <si>
    <t>12х120</t>
  </si>
  <si>
    <t>Цепь цинк</t>
  </si>
  <si>
    <t>Цепь пластик красно-бел</t>
  </si>
  <si>
    <t>Карабин цинк</t>
  </si>
  <si>
    <t>ОБОРУДОВАНИЕ ДОРОЖНОЕ</t>
  </si>
  <si>
    <t>черная, за шт.</t>
  </si>
  <si>
    <t>цветная, за шт.</t>
  </si>
  <si>
    <t>100х100 вн домик</t>
  </si>
  <si>
    <t>40х40 вн домик</t>
  </si>
  <si>
    <t>50х50 вн домик</t>
  </si>
  <si>
    <t>58х58</t>
  </si>
  <si>
    <t>60х60 нар колпак</t>
  </si>
  <si>
    <t>60х60 вн домик</t>
  </si>
  <si>
    <t>80х80 нар колпак</t>
  </si>
  <si>
    <t>80х80 вн домик</t>
  </si>
  <si>
    <t>* Возможно окрашивание в нестандартный цвет при сумме заказа от 3 шт.. При заказе до 3 шт.  окрашивание в нестандартный цвет предполагает наценку 10%
** Цена актуальна при заказе от 3 шт.</t>
  </si>
  <si>
    <t>Сетки сигнальные</t>
  </si>
  <si>
    <t>Объем, куб.м</t>
  </si>
  <si>
    <t>УСЛУГИ</t>
  </si>
  <si>
    <t>Монтажные работы</t>
  </si>
  <si>
    <t>МОНТАЖНЫЕ РАБОТЫ</t>
  </si>
  <si>
    <t>Тип работ</t>
  </si>
  <si>
    <t>Установка барьера парковочного</t>
  </si>
  <si>
    <t>анкерное</t>
  </si>
  <si>
    <t>Цена 2, руб.</t>
  </si>
  <si>
    <t>Цена 1, руб.</t>
  </si>
  <si>
    <t>бетонирование</t>
  </si>
  <si>
    <t>Установка колесоотбойника металлического</t>
  </si>
  <si>
    <t>Установка колесоотбойника резинового</t>
  </si>
  <si>
    <t>Установка ИДН-300</t>
  </si>
  <si>
    <t>Установка ИДН-500</t>
  </si>
  <si>
    <t>Установка ИДН-900</t>
  </si>
  <si>
    <t>Установка урны</t>
  </si>
  <si>
    <t>* Возможно окрашивание в нестандартный цвет при сумме заказа от 100 000 руб. или от 5 шт. При заказе до 100 000 руб.  окрашивание в нестандартный цвет предполагает наценку 7%
** Цена актуальна при заказе от 100 000 руб. и не менее 5 шт.</t>
  </si>
  <si>
    <t>ПН 6х3</t>
  </si>
  <si>
    <t>ПН 6х4</t>
  </si>
  <si>
    <t>ПН 9х3</t>
  </si>
  <si>
    <t>ПН 9х4</t>
  </si>
  <si>
    <t>ПН 12х3</t>
  </si>
  <si>
    <t>ПН 15х3</t>
  </si>
  <si>
    <t>ПН 15х4</t>
  </si>
  <si>
    <t>ПН 12х4</t>
  </si>
  <si>
    <t>сплошная полка</t>
  </si>
  <si>
    <t>под стаканы</t>
  </si>
  <si>
    <t>под тарелки</t>
  </si>
  <si>
    <t>под доски/подносы</t>
  </si>
  <si>
    <t>полка-купе сплошная</t>
  </si>
  <si>
    <t>полка-купе под тарелки/стаканы</t>
  </si>
  <si>
    <t>610х300</t>
  </si>
  <si>
    <t>610х400</t>
  </si>
  <si>
    <t>920х300</t>
  </si>
  <si>
    <t>920х400</t>
  </si>
  <si>
    <t>1150х300</t>
  </si>
  <si>
    <t>1500х300</t>
  </si>
  <si>
    <t>1500х400</t>
  </si>
  <si>
    <t>810х300</t>
  </si>
  <si>
    <t>1180х300</t>
  </si>
  <si>
    <t>1580х300</t>
  </si>
  <si>
    <t>600х400х370</t>
  </si>
  <si>
    <t>600х270х400</t>
  </si>
  <si>
    <t>950х400х370</t>
  </si>
  <si>
    <t>1150х400х700</t>
  </si>
  <si>
    <t>810х400х700</t>
  </si>
  <si>
    <t>1180х400х700</t>
  </si>
  <si>
    <t>ПНР 6х3</t>
  </si>
  <si>
    <t>ПНР 8х3</t>
  </si>
  <si>
    <t>ПНР 12х3</t>
  </si>
  <si>
    <t>ПНР 16х3</t>
  </si>
  <si>
    <t>ПНТ 6х3</t>
  </si>
  <si>
    <t>ПНТ 8х3</t>
  </si>
  <si>
    <t>ПНТ 12х3</t>
  </si>
  <si>
    <t>ПНТ 16х3</t>
  </si>
  <si>
    <t>ПДГ 600х400</t>
  </si>
  <si>
    <t>ПНЗ-9х4</t>
  </si>
  <si>
    <t>ПНЗ-12х4</t>
  </si>
  <si>
    <t>ПТЗ-8х4</t>
  </si>
  <si>
    <t>ПТЗ-12х4</t>
  </si>
  <si>
    <t xml:space="preserve"> 910х400х700</t>
  </si>
  <si>
    <t xml:space="preserve">ЗВП  10х8 </t>
  </si>
  <si>
    <t>ЗВП  12х8</t>
  </si>
  <si>
    <t>ЗВО 10х10</t>
  </si>
  <si>
    <t>ЗВО 12х10</t>
  </si>
  <si>
    <t>ЗВО 15х10</t>
  </si>
  <si>
    <t>1000х800х450</t>
  </si>
  <si>
    <t>1200х800х450</t>
  </si>
  <si>
    <t>1000х1000х600</t>
  </si>
  <si>
    <t>1200х1000х600</t>
  </si>
  <si>
    <t>1500х1000х600</t>
  </si>
  <si>
    <t>400х400х420</t>
  </si>
  <si>
    <t>600х400х420</t>
  </si>
  <si>
    <t>800х400х420</t>
  </si>
  <si>
    <t>1150х400х420</t>
  </si>
  <si>
    <t>840х700х930</t>
  </si>
  <si>
    <t>840х700х650</t>
  </si>
  <si>
    <t>Под кухонный инвентарь</t>
  </si>
  <si>
    <t xml:space="preserve">Под пароконвектомат, 6 направляющих для гастроемкостей G 1/1, столешница с подложкой из ДСП, каркас из трубы 40х40  </t>
  </si>
  <si>
    <t xml:space="preserve">Под пароконвектомат, 10 направляющих для гастроемкостей G 1/1, столешница с подложкой из ДСП, каркас из трубы 40х40  </t>
  </si>
  <si>
    <t>ПК 6 э</t>
  </si>
  <si>
    <t>ПК 6 нерж</t>
  </si>
  <si>
    <t>ПК 10 э</t>
  </si>
  <si>
    <t>ПК 10 нерж</t>
  </si>
  <si>
    <t>ПК 4х4 оц</t>
  </si>
  <si>
    <t>ПК 4х4 нерж</t>
  </si>
  <si>
    <t>ПК 6х4 оц</t>
  </si>
  <si>
    <t>ПК 6х4 нерж</t>
  </si>
  <si>
    <t>ПК 8х4 оц</t>
  </si>
  <si>
    <t>ПК 8х4 нерж</t>
  </si>
  <si>
    <t>ПК 12х4 нерж</t>
  </si>
  <si>
    <t>ПК 12х4 оц</t>
  </si>
  <si>
    <t>КОЛЕСООТБОЙНИКИ МЕТАЛЛИЧЕСКИЕ</t>
  </si>
  <si>
    <t>Асфальт холодный Perma Patch 30кг</t>
  </si>
  <si>
    <t>БЛОКИ ВОДОНАЛИВНЫЕ</t>
  </si>
  <si>
    <t>158**</t>
  </si>
  <si>
    <t>155**</t>
  </si>
  <si>
    <t>150**</t>
  </si>
  <si>
    <t>153**</t>
  </si>
  <si>
    <t>143**</t>
  </si>
  <si>
    <t>147**</t>
  </si>
  <si>
    <t>142**</t>
  </si>
  <si>
    <t>ОГРАЖДЕНИЯ СТРОИТЕЛЬНЫЕ</t>
  </si>
  <si>
    <t>ЗАГЛУШКИ ПЛАСТИКОВЫЕ С РЕЗЬБОЙ</t>
  </si>
  <si>
    <t>СТОЛЫ ПРОИЗВОДСТВЕННЫЕ</t>
  </si>
  <si>
    <t>Мегаполис</t>
  </si>
  <si>
    <t>бетонируемый</t>
  </si>
  <si>
    <t>анкерный</t>
  </si>
  <si>
    <t>труба круглая 76х1,5</t>
  </si>
  <si>
    <t>хром</t>
  </si>
  <si>
    <t>Установка</t>
  </si>
  <si>
    <t>бетон</t>
  </si>
  <si>
    <t>болт анкерный 10х85 - 4 шт.</t>
  </si>
  <si>
    <t>Город</t>
  </si>
  <si>
    <t>RAL 9006</t>
  </si>
  <si>
    <t>Хай-тек</t>
  </si>
  <si>
    <t>СХБ2</t>
  </si>
  <si>
    <t>СЭБ</t>
  </si>
  <si>
    <t>СЭА</t>
  </si>
  <si>
    <t>СМБ</t>
  </si>
  <si>
    <t>СМА</t>
  </si>
  <si>
    <t>СМБ-1</t>
  </si>
  <si>
    <t>СМА-1</t>
  </si>
  <si>
    <t>СХА2</t>
  </si>
  <si>
    <t>СХБ</t>
  </si>
  <si>
    <t>СХА</t>
  </si>
  <si>
    <t>труба круглая 108х3</t>
  </si>
  <si>
    <t>СБ</t>
  </si>
  <si>
    <t>ССМ</t>
  </si>
  <si>
    <t>ССМ-1</t>
  </si>
  <si>
    <t>СС</t>
  </si>
  <si>
    <t>ССП</t>
  </si>
  <si>
    <t>ССП1</t>
  </si>
  <si>
    <t>СПБ</t>
  </si>
  <si>
    <t>СПА</t>
  </si>
  <si>
    <t>Замок навесной</t>
  </si>
  <si>
    <t>оранжевый</t>
  </si>
  <si>
    <t>болт анкерный 10х85 - 6 шт.</t>
  </si>
  <si>
    <t>труба круглая 45х1,5, 38х1,5</t>
  </si>
  <si>
    <t>750х500х500</t>
  </si>
  <si>
    <t>АP-4003</t>
  </si>
  <si>
    <t>труба круглая 42,3х2,8, 33,5х3</t>
  </si>
  <si>
    <t>АP-4005</t>
  </si>
  <si>
    <t>1000х500х500</t>
  </si>
  <si>
    <t>БПЛ</t>
  </si>
  <si>
    <t>труба круглая 38х1,5, лист 4</t>
  </si>
  <si>
    <t>300х640х590</t>
  </si>
  <si>
    <t>БАРЬЕРЫ ПАРКОВОЧНЫЕ</t>
  </si>
  <si>
    <t>Труба круглая 45х1,5 мм
Лист 2 мм</t>
  </si>
  <si>
    <t>600х900х100</t>
  </si>
  <si>
    <t>болт анкерный 10х85 - 8 шт.</t>
  </si>
  <si>
    <t>Труба круглая 38х1,5, труба круглая 25х1,5</t>
  </si>
  <si>
    <t>Каскад</t>
  </si>
  <si>
    <t>Хит</t>
  </si>
  <si>
    <t>Труба круглая 25х1, круг 10</t>
  </si>
  <si>
    <t>ОП-25</t>
  </si>
  <si>
    <t>1200 х 2500 х 550</t>
  </si>
  <si>
    <t>ОП-38</t>
  </si>
  <si>
    <t>Труба круглая 25х1,5, труба круглая 16х1</t>
  </si>
  <si>
    <t>Труба круглая 38х1,5, труба круглая 16х1</t>
  </si>
  <si>
    <t>1500 х 2500 х 550</t>
  </si>
  <si>
    <t>ОП-38 сварное</t>
  </si>
  <si>
    <t>ПО-1</t>
  </si>
  <si>
    <t>ПО-2</t>
  </si>
  <si>
    <t>ПО-3</t>
  </si>
  <si>
    <t>850 х 2000</t>
  </si>
  <si>
    <t>труба профильная 40х40х2, труба профильная 20х20х1,5</t>
  </si>
  <si>
    <t>ННЗ-052</t>
  </si>
  <si>
    <t>ННЗ-051</t>
  </si>
  <si>
    <t>труба профильная 40х40х2, лист 4</t>
  </si>
  <si>
    <t>Столб концевой ПО</t>
  </si>
  <si>
    <t>Столб промежуточный ПО</t>
  </si>
  <si>
    <t>ОПТ-1 столб</t>
  </si>
  <si>
    <t>ОПТ-2 столб</t>
  </si>
  <si>
    <t>труба круглая 42х2</t>
  </si>
  <si>
    <t>труба круглая 42х2, лист 4</t>
  </si>
  <si>
    <t>ОПТ-1 перила (2 шт.)</t>
  </si>
  <si>
    <t>ОПТ-2 перила (2 шт.)</t>
  </si>
  <si>
    <t>труба круглая 45х1,5</t>
  </si>
  <si>
    <t>труба круглая 45х1,5, лист 4</t>
  </si>
  <si>
    <t>болт анкерный 10х85 - 3 шт.</t>
  </si>
  <si>
    <t>ССУ-750</t>
  </si>
  <si>
    <t>ССУ-750 с ушком</t>
  </si>
  <si>
    <t>ССУ-1000</t>
  </si>
  <si>
    <t>2000 х 141</t>
  </si>
  <si>
    <t>КО-76-5</t>
  </si>
  <si>
    <t>500 х 500 х 130</t>
  </si>
  <si>
    <t>КО-76-8</t>
  </si>
  <si>
    <t>болт анкерный 10х85 - 12 шт.</t>
  </si>
  <si>
    <t>950 х 430 х 130</t>
  </si>
  <si>
    <t>КО-76-9</t>
  </si>
  <si>
    <t>2000 х 130</t>
  </si>
  <si>
    <t>КО-76-10</t>
  </si>
  <si>
    <t>труба круглая 76х3, лист 3</t>
  </si>
  <si>
    <t>950 х 375 х 1000</t>
  </si>
  <si>
    <t>труба круглая 108х3, лист 3</t>
  </si>
  <si>
    <t>ШМ-3</t>
  </si>
  <si>
    <t>ШМ-1</t>
  </si>
  <si>
    <t>ШМ-2</t>
  </si>
  <si>
    <t>Ширина проезда, м</t>
  </si>
  <si>
    <t>болт анкерный 16х150 - 8 шт.</t>
  </si>
  <si>
    <t>труба круглая 76х1,5, труба профильная 40х40х2</t>
  </si>
  <si>
    <t>ПРОФИЛЬ ПОЛИМЕРНЫЙ</t>
  </si>
  <si>
    <t>лист 0,8, труба проф. 20х20х1,5</t>
  </si>
  <si>
    <t>330 х 220 х 600</t>
  </si>
  <si>
    <t>лист 0,8, полоса 1,5, труба проф. 20х20х1,5</t>
  </si>
  <si>
    <t>лист 0,8, руба проф. 20х20х1,5</t>
  </si>
  <si>
    <t>370 х 330 х 950</t>
  </si>
  <si>
    <t>320 х 220 х 600</t>
  </si>
  <si>
    <t>370 х 330 х 560</t>
  </si>
  <si>
    <t>370 х 330 х 600</t>
  </si>
  <si>
    <t>5005
6005
6029
7035</t>
  </si>
  <si>
    <t>ССУ-480</t>
  </si>
  <si>
    <t>Установка зеркала сферического на кронштейн</t>
  </si>
  <si>
    <t>Установка зеркала сферического на стойку</t>
  </si>
  <si>
    <t>*Цена актуальна при заказе от 100 000 руб.</t>
  </si>
  <si>
    <t>Цена опт.*, руб.</t>
  </si>
  <si>
    <t>* Возможно окрашивание в нестандартный цвет при сумме заказа от 50 000 руб. При заказе до 50 000 руб.  окрашивание в нестандартный цвет предполагает наценку 10%
** Цена актуальна при заказе от 100 000 руб.</t>
  </si>
  <si>
    <t>1800**</t>
  </si>
  <si>
    <t>* Цена актуальна при заказе от 100 000 рублей</t>
  </si>
  <si>
    <t>Зеркало в корпусе</t>
  </si>
  <si>
    <t>Произв-ль</t>
  </si>
  <si>
    <t>JC 2000</t>
  </si>
  <si>
    <t>TOR</t>
  </si>
  <si>
    <t>DF 2500</t>
  </si>
  <si>
    <t>Грузопод-ть, кг</t>
  </si>
  <si>
    <t>полиуретан</t>
  </si>
  <si>
    <t>BF-3 2500</t>
  </si>
  <si>
    <t>PWH35-2</t>
  </si>
  <si>
    <t>RHP 2500</t>
  </si>
  <si>
    <t>Материал колес</t>
  </si>
  <si>
    <t>1530х550х1220</t>
  </si>
  <si>
    <t>Высота подхвата, мм</t>
  </si>
  <si>
    <t>Колесо рулевое, мм</t>
  </si>
  <si>
    <t>Ролики, мм</t>
  </si>
  <si>
    <t>180х50</t>
  </si>
  <si>
    <t>BFL 1000</t>
  </si>
  <si>
    <t>BFL 15</t>
  </si>
  <si>
    <t>1530х540х1220</t>
  </si>
  <si>
    <t>1150х540</t>
  </si>
  <si>
    <t>CBY.CW2. 2500</t>
  </si>
  <si>
    <t>CBY.CW2. 2000</t>
  </si>
  <si>
    <t>WH-25ES</t>
  </si>
  <si>
    <t>1150х450</t>
  </si>
  <si>
    <t>узковильная</t>
  </si>
  <si>
    <t>низкопрофильная</t>
  </si>
  <si>
    <t>стандартная</t>
  </si>
  <si>
    <t>ZT 2.5T</t>
  </si>
  <si>
    <t>для рулонов</t>
  </si>
  <si>
    <t>1530х1150х1220</t>
  </si>
  <si>
    <t>1150х1150</t>
  </si>
  <si>
    <t>ZT 1.5T</t>
  </si>
  <si>
    <t>1530х1150х920</t>
  </si>
  <si>
    <t>1150х850</t>
  </si>
  <si>
    <t>HW 1500</t>
  </si>
  <si>
    <t>1375×1605×1270</t>
  </si>
  <si>
    <t>для бездорожья</t>
  </si>
  <si>
    <t>550х132</t>
  </si>
  <si>
    <t>860х212-735</t>
  </si>
  <si>
    <t>Габариты вил (длина х ширина), мм</t>
  </si>
  <si>
    <t>DX 2.5</t>
  </si>
  <si>
    <t>оцинкованная</t>
  </si>
  <si>
    <t>1530х550х2070</t>
  </si>
  <si>
    <t>длинновильная</t>
  </si>
  <si>
    <t>1530х550х1570</t>
  </si>
  <si>
    <t>коротковильная</t>
  </si>
  <si>
    <t>RHP 3000</t>
  </si>
  <si>
    <t>RHP 5000</t>
  </si>
  <si>
    <t>180х50 / 200х50</t>
  </si>
  <si>
    <t xml:space="preserve"> JF 1000</t>
  </si>
  <si>
    <t>ножничный подъем</t>
  </si>
  <si>
    <t>1225х1515х550</t>
  </si>
  <si>
    <t>HLS1000Q</t>
  </si>
  <si>
    <t>HLS1500Q</t>
  </si>
  <si>
    <t>хомут</t>
  </si>
  <si>
    <t>кронштейн гибкий</t>
  </si>
  <si>
    <t>ЗСП-300</t>
  </si>
  <si>
    <t>ЗСП-400</t>
  </si>
  <si>
    <t>ЗСП-500</t>
  </si>
  <si>
    <t>ЗСП-600</t>
  </si>
  <si>
    <t>ЗСП-700</t>
  </si>
  <si>
    <t>ЗСП-800</t>
  </si>
  <si>
    <t>ЗСП-900</t>
  </si>
  <si>
    <t>Форма</t>
  </si>
  <si>
    <t>круглое</t>
  </si>
  <si>
    <t>прямоугольное</t>
  </si>
  <si>
    <t>ЗСП-400х600</t>
  </si>
  <si>
    <t>ЗСП-600х800</t>
  </si>
  <si>
    <t>купольное</t>
  </si>
  <si>
    <t>ЗК-600</t>
  </si>
  <si>
    <t>ЗК-800</t>
  </si>
  <si>
    <t>ЗК-1000</t>
  </si>
  <si>
    <t>без крепежа</t>
  </si>
  <si>
    <t>треугольное</t>
  </si>
  <si>
    <t>ЗКЧ-600</t>
  </si>
  <si>
    <t>ЗКЧ-800</t>
  </si>
  <si>
    <t>ЗКЧ-1000</t>
  </si>
  <si>
    <t>ЗС-1200</t>
  </si>
  <si>
    <t>ЗС-1000</t>
  </si>
  <si>
    <t>ЗС-800</t>
  </si>
  <si>
    <t>ЗС-600</t>
  </si>
  <si>
    <t>Страна производства</t>
  </si>
  <si>
    <t>Китай</t>
  </si>
  <si>
    <t>Болгария</t>
  </si>
  <si>
    <t>ЗСО-400х600</t>
  </si>
  <si>
    <t>ЗСО-600х800</t>
  </si>
  <si>
    <t>ЗСО-800х1000</t>
  </si>
  <si>
    <t>ЗСУ-600</t>
  </si>
  <si>
    <t>ЗСУ-900</t>
  </si>
  <si>
    <t>ЗСИ-600х800</t>
  </si>
  <si>
    <t>ЗСИ-800х1000</t>
  </si>
  <si>
    <t>ЗСИ-600</t>
  </si>
  <si>
    <t>ЗСИ-800</t>
  </si>
  <si>
    <t>ЗСИ-400х600</t>
  </si>
  <si>
    <t>Россия</t>
  </si>
  <si>
    <t>WPT15-2</t>
  </si>
  <si>
    <t>АКБ</t>
  </si>
  <si>
    <t>WP20MR</t>
  </si>
  <si>
    <t>стационарный гидравлический</t>
  </si>
  <si>
    <t>230-1000</t>
  </si>
  <si>
    <t>Напряжение, В</t>
  </si>
  <si>
    <t>1600х1000</t>
  </si>
  <si>
    <t>250-1300</t>
  </si>
  <si>
    <t>1700х850</t>
  </si>
  <si>
    <t>1700х1000</t>
  </si>
  <si>
    <t>2000х850</t>
  </si>
  <si>
    <t>2000х1000</t>
  </si>
  <si>
    <t>250-1400</t>
  </si>
  <si>
    <t>1700х1500</t>
  </si>
  <si>
    <t>205-990</t>
  </si>
  <si>
    <t>1300х820</t>
  </si>
  <si>
    <t>передвижной гидравлический</t>
  </si>
  <si>
    <t>905х500</t>
  </si>
  <si>
    <t>1220х610</t>
  </si>
  <si>
    <t>1190x630x430</t>
  </si>
  <si>
    <t>1410x730x450</t>
  </si>
  <si>
    <t>950x530x390</t>
  </si>
  <si>
    <t>925х515х320</t>
  </si>
  <si>
    <t>WP 1000</t>
  </si>
  <si>
    <t>WP 800</t>
  </si>
  <si>
    <t>WP 750</t>
  </si>
  <si>
    <t>WP 500</t>
  </si>
  <si>
    <t>WP 350</t>
  </si>
  <si>
    <t>WP 300</t>
  </si>
  <si>
    <t>SP 1500</t>
  </si>
  <si>
    <t>SP 1000</t>
  </si>
  <si>
    <t>SPS 800</t>
  </si>
  <si>
    <t>SP 500</t>
  </si>
  <si>
    <t>PTD 2000</t>
  </si>
  <si>
    <t>PTS 1500</t>
  </si>
  <si>
    <t>PTS 1000</t>
  </si>
  <si>
    <t>PTS 800</t>
  </si>
  <si>
    <t>PTS 500</t>
  </si>
  <si>
    <t>HW 2002</t>
  </si>
  <si>
    <t>HW 2003</t>
  </si>
  <si>
    <t>HW 2004</t>
  </si>
  <si>
    <t>HW 2005</t>
  </si>
  <si>
    <t>HW 2006</t>
  </si>
  <si>
    <t>HW 2007</t>
  </si>
  <si>
    <t>HW 1001</t>
  </si>
  <si>
    <t>HW 1002</t>
  </si>
  <si>
    <t>PT 150</t>
  </si>
  <si>
    <t>1015х515х320</t>
  </si>
  <si>
    <t>1130х570х400</t>
  </si>
  <si>
    <t>Штабелеры ручные гидравлические</t>
  </si>
  <si>
    <t>150х50</t>
  </si>
  <si>
    <t>Штабелеры гидравлические с электроподъемом</t>
  </si>
  <si>
    <t>АКБ, В/А*ч</t>
  </si>
  <si>
    <t>Скорость подъема, м/мин</t>
  </si>
  <si>
    <t>Штабелеры электрические без платформы</t>
  </si>
  <si>
    <t>Штабелеры электрические с платформой</t>
  </si>
  <si>
    <t>* Цена актуальна при заказе от 100 000 руб., но не менее 5 комплектов.</t>
  </si>
  <si>
    <t>* Цена актуальна при заказе от 100 000 рублей, но не менее 50 шт.
** Заказ принимается от 20 шт.</t>
  </si>
  <si>
    <t>* Цена актуальна при заказе от 100 000 руб., но не менее 50 шт.</t>
  </si>
  <si>
    <t>70х60</t>
  </si>
  <si>
    <t>не изменены на сайте</t>
  </si>
  <si>
    <t>изменены на сайте</t>
  </si>
  <si>
    <t>*Цена актуальна при заказе от 100 000 рублей.</t>
  </si>
  <si>
    <t>SChgb 25</t>
  </si>
  <si>
    <t>SChgb 93</t>
  </si>
  <si>
    <t>SChgb 42</t>
  </si>
  <si>
    <t>SChgb 55</t>
  </si>
  <si>
    <t>SCtgb 55</t>
  </si>
  <si>
    <t>SCtgb 42</t>
  </si>
  <si>
    <t>SCtgb 93</t>
  </si>
  <si>
    <t>SCtgb 25</t>
  </si>
  <si>
    <t>SCtg 55</t>
  </si>
  <si>
    <t>SCtg 42</t>
  </si>
  <si>
    <t>SCtg 93</t>
  </si>
  <si>
    <t>SCtg 25</t>
  </si>
  <si>
    <t>SCgb 55</t>
  </si>
  <si>
    <t>SCgb 42</t>
  </si>
  <si>
    <t>SCgb 93</t>
  </si>
  <si>
    <t>SCgb 25</t>
  </si>
  <si>
    <t>FCg 54</t>
  </si>
  <si>
    <t>FCg 46</t>
  </si>
  <si>
    <t>FCg 92</t>
  </si>
  <si>
    <t>FCg 25</t>
  </si>
  <si>
    <t>SCg 55</t>
  </si>
  <si>
    <t>SCg 42</t>
  </si>
  <si>
    <t>SCg 93</t>
  </si>
  <si>
    <t>SCg 25</t>
  </si>
  <si>
    <t>SChg 55</t>
  </si>
  <si>
    <t>SChg 42</t>
  </si>
  <si>
    <t>SChg 93</t>
  </si>
  <si>
    <t>SChg 25</t>
  </si>
  <si>
    <t>термостойкое</t>
  </si>
  <si>
    <t>Niuli Machinery</t>
  </si>
  <si>
    <t>DF 30</t>
  </si>
  <si>
    <t>AC 30</t>
  </si>
  <si>
    <t>JF-1000</t>
  </si>
  <si>
    <t>CW 20</t>
  </si>
  <si>
    <t>CW 25</t>
  </si>
  <si>
    <t>1150х555</t>
  </si>
  <si>
    <t>с весами</t>
  </si>
  <si>
    <t>SD 15</t>
  </si>
  <si>
    <t>SK 20</t>
  </si>
  <si>
    <t>1150 х 320-850</t>
  </si>
  <si>
    <t>2030х1720х900</t>
  </si>
  <si>
    <t>1833х1720х900</t>
  </si>
  <si>
    <t>2080х1720х900</t>
  </si>
  <si>
    <t>2020х1190х890</t>
  </si>
  <si>
    <t xml:space="preserve">SDF 1016 </t>
  </si>
  <si>
    <t>SDF 1516</t>
  </si>
  <si>
    <t xml:space="preserve">SDF 1025 </t>
  </si>
  <si>
    <t>SDF 1030</t>
  </si>
  <si>
    <t>SD 350</t>
  </si>
  <si>
    <t>SPN 1516</t>
  </si>
  <si>
    <t>SPN 1025</t>
  </si>
  <si>
    <t>SPN 1030</t>
  </si>
  <si>
    <t>SPN 1530</t>
  </si>
  <si>
    <t>SPN 1535</t>
  </si>
  <si>
    <t>1150 х 350-840</t>
  </si>
  <si>
    <t>SDR 1016</t>
  </si>
  <si>
    <t>SDR 1030</t>
  </si>
  <si>
    <t>SDR 1035</t>
  </si>
  <si>
    <t>SDR 1225</t>
  </si>
  <si>
    <t>SDR 1230</t>
  </si>
  <si>
    <t>SDR 1235</t>
  </si>
  <si>
    <t>SDR 1535</t>
  </si>
  <si>
    <t>SDR 1533</t>
  </si>
  <si>
    <t>SDR 1536</t>
  </si>
  <si>
    <t>SDR 1545-S</t>
  </si>
  <si>
    <t>SDR 1545</t>
  </si>
  <si>
    <t>SDR 1550</t>
  </si>
  <si>
    <t>SDR 1556</t>
  </si>
  <si>
    <t>SDK 1536</t>
  </si>
  <si>
    <t>SDK 1545</t>
  </si>
  <si>
    <t>SDK 1550</t>
  </si>
  <si>
    <t>SDK 1556</t>
  </si>
  <si>
    <t>* Цена актуальна при заказе от 250 000, но не менее 5 шт.</t>
  </si>
  <si>
    <t>стационарный электромеханический</t>
  </si>
  <si>
    <t>передвижной самоходный</t>
  </si>
  <si>
    <t>PL 0830</t>
  </si>
  <si>
    <t>PL 1030</t>
  </si>
  <si>
    <t>PL 1230</t>
  </si>
  <si>
    <t>С1</t>
  </si>
  <si>
    <t>ГОСТ</t>
  </si>
  <si>
    <t>С3 прямой</t>
  </si>
  <si>
    <t>С3 прямой высокопрочный</t>
  </si>
  <si>
    <t>Столбики опознавательные</t>
  </si>
  <si>
    <t>СОС-2200</t>
  </si>
  <si>
    <t>СОС-2500</t>
  </si>
  <si>
    <t>СОС-3000</t>
  </si>
  <si>
    <t>для кабельной линии связи</t>
  </si>
  <si>
    <t>СОГ-1800</t>
  </si>
  <si>
    <t>СОГ-2500</t>
  </si>
  <si>
    <t>СОГ-3000</t>
  </si>
  <si>
    <t>для газопровода</t>
  </si>
  <si>
    <t>СОЭ-1200</t>
  </si>
  <si>
    <t>для линий электропередач</t>
  </si>
  <si>
    <t>Табличка</t>
  </si>
  <si>
    <t>для столба</t>
  </si>
  <si>
    <t>400х300</t>
  </si>
  <si>
    <t>С2</t>
  </si>
  <si>
    <t>С2 круглый</t>
  </si>
  <si>
    <t>1500х83х83</t>
  </si>
  <si>
    <t>С1 круглый</t>
  </si>
  <si>
    <t>750х83х83</t>
  </si>
  <si>
    <t>50970-2011
32843-2014
52290-2004</t>
  </si>
  <si>
    <t>С3 прямой с фланцем</t>
  </si>
  <si>
    <t>С3 скошенный высокопрочный</t>
  </si>
  <si>
    <t>С3 скошенный с фланцем</t>
  </si>
  <si>
    <t>С3 скошенный</t>
  </si>
  <si>
    <t>С3 с фланцем</t>
  </si>
  <si>
    <t>750х150х150</t>
  </si>
  <si>
    <t>1000х150х150</t>
  </si>
  <si>
    <t>ДС-80</t>
  </si>
  <si>
    <t>ДС-100</t>
  </si>
  <si>
    <t>ДС-120</t>
  </si>
  <si>
    <t>ДУ-ВП-3</t>
  </si>
  <si>
    <t>Защита углов</t>
  </si>
  <si>
    <t>Защита стен</t>
  </si>
  <si>
    <t>890х250х8</t>
  </si>
  <si>
    <t>ДС-ВП-10</t>
  </si>
  <si>
    <t>1000х890х38</t>
  </si>
  <si>
    <t>ДС-ВП-20-1</t>
  </si>
  <si>
    <t>ДС-ВП-20-2</t>
  </si>
  <si>
    <t>2000х250х38</t>
  </si>
  <si>
    <t>2000х330х38</t>
  </si>
  <si>
    <t>0320100АП</t>
  </si>
  <si>
    <t>0810100А</t>
  </si>
  <si>
    <t>38К10089А</t>
  </si>
  <si>
    <t>38K10067А</t>
  </si>
  <si>
    <t>38К20025А</t>
  </si>
  <si>
    <t>38К20033А</t>
  </si>
  <si>
    <t>0810067А</t>
  </si>
  <si>
    <t>088925А</t>
  </si>
  <si>
    <t>АА0051</t>
  </si>
  <si>
    <t>АА0052</t>
  </si>
  <si>
    <t>U38K10025А</t>
  </si>
  <si>
    <t>U38K6725А</t>
  </si>
  <si>
    <t>"Солдатик" тип2</t>
  </si>
  <si>
    <t>"Солдатик" тип3</t>
  </si>
  <si>
    <t>Подставка</t>
  </si>
  <si>
    <t>ВЕХИ ОГРАДИТЕЛЬНЫЕ</t>
  </si>
  <si>
    <t>Вехи оградительные</t>
  </si>
  <si>
    <t>СР-140-1</t>
  </si>
  <si>
    <t>500х300х140</t>
  </si>
  <si>
    <t>1 канал</t>
  </si>
  <si>
    <t>ККР-1-12</t>
  </si>
  <si>
    <t>ККР-1-12Б</t>
  </si>
  <si>
    <t>Размер канала, мм</t>
  </si>
  <si>
    <t>40х12</t>
  </si>
  <si>
    <t>2 канала</t>
  </si>
  <si>
    <t>36х36</t>
  </si>
  <si>
    <t>30х27-32</t>
  </si>
  <si>
    <t>ККР-2-18Б</t>
  </si>
  <si>
    <t>90х90</t>
  </si>
  <si>
    <t>Нагрузка максимальная, кг</t>
  </si>
  <si>
    <t>ККР-500</t>
  </si>
  <si>
    <t>500х500х50</t>
  </si>
  <si>
    <t>34х32</t>
  </si>
  <si>
    <t>800х300х125</t>
  </si>
  <si>
    <t>МШ 2-70</t>
  </si>
  <si>
    <t>90х70</t>
  </si>
  <si>
    <t>150х120</t>
  </si>
  <si>
    <t>3 канала</t>
  </si>
  <si>
    <t>900 х 300 х 45</t>
  </si>
  <si>
    <t>32х30-32</t>
  </si>
  <si>
    <t>54х60-65</t>
  </si>
  <si>
    <t>ККР-3-20У</t>
  </si>
  <si>
    <t>310х500х75</t>
  </si>
  <si>
    <t>ККР-3-40-1</t>
  </si>
  <si>
    <t>ККР-3-40-2Л</t>
  </si>
  <si>
    <t>ККР-3-40-2П</t>
  </si>
  <si>
    <t>4 канала</t>
  </si>
  <si>
    <t>ККР 4-20</t>
  </si>
  <si>
    <t>50х40</t>
  </si>
  <si>
    <t>5 каналов</t>
  </si>
  <si>
    <t>ДЕЛИНИАТОРЫ</t>
  </si>
  <si>
    <t>"Солдатик" тип1 односторонний</t>
  </si>
  <si>
    <t>"Солдатик" тип1 двусторонний</t>
  </si>
  <si>
    <t>пластик / резина</t>
  </si>
  <si>
    <t>1100х300х300</t>
  </si>
  <si>
    <t>Пластиковый дорожный барьер</t>
  </si>
  <si>
    <t>Вкладывающийся дорожный пластиковый барьер</t>
  </si>
  <si>
    <t>1350х1350х1350</t>
  </si>
  <si>
    <t>ЯПГ–4</t>
  </si>
  <si>
    <t>ЯПГ–5</t>
  </si>
  <si>
    <t>КМ-3</t>
  </si>
  <si>
    <t>900 х 400 х 350</t>
  </si>
  <si>
    <t>* Цена актаульна при заказе от 100 000 рублей</t>
  </si>
  <si>
    <t>300х600</t>
  </si>
  <si>
    <t>300х800</t>
  </si>
  <si>
    <r>
      <t>E-mail:</t>
    </r>
    <r>
      <rPr>
        <sz val="9"/>
        <rFont val="Arial"/>
        <family val="2"/>
        <charset val="204"/>
      </rPr>
      <t xml:space="preserve"> </t>
    </r>
  </si>
  <si>
    <r>
      <t>Сайт</t>
    </r>
    <r>
      <rPr>
        <sz val="9"/>
        <rFont val="Arial"/>
        <family val="2"/>
        <charset val="204"/>
      </rPr>
      <t xml:space="preserve">: </t>
    </r>
  </si>
  <si>
    <t>Рама Profi MS 200х40</t>
  </si>
  <si>
    <t>Рама разборная. Укомплектована подпятником (с комплектом крепежа), горизонтальными и диагональными связями. Без анкеров. Толщина металла стойки 1,2 мм</t>
  </si>
  <si>
    <t>Рама Profi MS 200х50</t>
  </si>
  <si>
    <t>Рама Profi MS 200х60</t>
  </si>
  <si>
    <t>Рама Profi MS 200х80</t>
  </si>
  <si>
    <t>Рама Profi MS 200х100</t>
  </si>
  <si>
    <t>Рама Profi MS 250х40</t>
  </si>
  <si>
    <t>Рама Profi MS 250х50</t>
  </si>
  <si>
    <t>Рама Profi MS 250х60</t>
  </si>
  <si>
    <t>Рама Profi MS 250х80</t>
  </si>
  <si>
    <t>Рама Profi MS 250х100</t>
  </si>
  <si>
    <t>Рама Profi MS 300х40</t>
  </si>
  <si>
    <t>Рама Profi MS 300х50</t>
  </si>
  <si>
    <t>Рама Profi MS 300х60</t>
  </si>
  <si>
    <t>Рама Profi MS 300х80</t>
  </si>
  <si>
    <t>Рама Profi MS 300х100</t>
  </si>
  <si>
    <t>Рама MS Pro 200х40 (Expert)</t>
  </si>
  <si>
    <t>Рама разборная. Укомплектована подпятником (с комплектом крепежа), горизонтальными и диагональными связями. Без анкеров. Толщина металла стойки 1,5 мм</t>
  </si>
  <si>
    <t>Рама MS Pro 200х50 (Expert)</t>
  </si>
  <si>
    <t>Рама MS Pro 200х60 (Expert)</t>
  </si>
  <si>
    <t>Рама MS Pro 200х80 (Expert)</t>
  </si>
  <si>
    <t>Рама MS Pro 200х100 (Expert)</t>
  </si>
  <si>
    <t>Рама MS Pro 250х40 (Expert)</t>
  </si>
  <si>
    <t>Рама MS Pro 250х50 (Expert)</t>
  </si>
  <si>
    <t>Рама MS Pro 250х60 (Expert)</t>
  </si>
  <si>
    <t>Рама MS Pro 250х80 (Expert)</t>
  </si>
  <si>
    <t>Рама MS Pro 250х100 (Expert)</t>
  </si>
  <si>
    <t>Рама MS Pro 300х40 (Expert)</t>
  </si>
  <si>
    <t>Рама MS Pro 300х50 (Expert)</t>
  </si>
  <si>
    <t>Рама MS Pro 300х60 (Expert)</t>
  </si>
  <si>
    <t>Рама MS Pro 300х80 (Expert)</t>
  </si>
  <si>
    <t>Рама MS Pro 300х100 (Expert)</t>
  </si>
  <si>
    <t>ЯРУС MS Pro</t>
  </si>
  <si>
    <t>Нагрузка, кг (запас прочности 1.25)</t>
  </si>
  <si>
    <t>Цена расчетная</t>
  </si>
  <si>
    <t>90х40</t>
  </si>
  <si>
    <t>Балки MS Pro 90 - 2шт,стяжка балок MS Pro 400- 1шт,полки MS Pro 40х30 - 3 шт.</t>
  </si>
  <si>
    <t>90х50</t>
  </si>
  <si>
    <t>Балки MS Pro 90 - 2шт,стяжка балок MS Pro 500- 1шт,полки MS Pro 50х30 - 3 шт</t>
  </si>
  <si>
    <t>90х60</t>
  </si>
  <si>
    <t>Балки MS Pro 90 - 2шт,стяжка балок MS Pro 600- 1шт,полки MS Pro 60х30 - 3 шт.</t>
  </si>
  <si>
    <t>90х80</t>
  </si>
  <si>
    <t>Балки MS Pro 90 - 2шт,стяжка балок MS Pro 800- 1шт,полки MS Pro 80х30 - 3 шт</t>
  </si>
  <si>
    <t>90х100</t>
  </si>
  <si>
    <t>Балки MS Pro 90 – 2 шт,стяжка балок MS Pro 1000- 1шт,полки MS Pro 100х30 - 3 шт.</t>
  </si>
  <si>
    <t>120х40</t>
  </si>
  <si>
    <t>Балки MS Pro 120 - 2шт,стяжка балок MS Pro 400- 1шт,полки MS Pro 40х30 - 4 шт.</t>
  </si>
  <si>
    <t>120х50</t>
  </si>
  <si>
    <t>Балки MS Pro 120 - 2шт,стяжка балок MS Pro 500- 1шт,полки MS Pro 50х30 - 4 шт.</t>
  </si>
  <si>
    <t>120х60</t>
  </si>
  <si>
    <t>Балки MS Pro 120 - 2шт,стяжка балок MS Pro 600- 1 шт,полки MS Pro 60х30 - 4 шт.</t>
  </si>
  <si>
    <t>120х80</t>
  </si>
  <si>
    <t>Балки MS Pro 120 – 2 шт,стяжка балок MS Pro 800- 1 шт,полки MS Pro 80х30 - 4 шт.</t>
  </si>
  <si>
    <t>120х100</t>
  </si>
  <si>
    <t>Балки MS Pro 120 – 2 шт,стяжка балок MS Pro 1000- 1шт,полки MS Pro 100х30 - 4 шт.</t>
  </si>
  <si>
    <t>150х40</t>
  </si>
  <si>
    <t xml:space="preserve">Балки MS Pro 1500 - 2шт,стяжка балок MS Pro 400- 1 шт, полки MS Pro 40х30-5 шт. </t>
  </si>
  <si>
    <t xml:space="preserve">Балки MS Pro 1500 – 2 шт,стяжка балок MS Pro 500- 1 шт, полки MS Pro 50х30-5 шт. </t>
  </si>
  <si>
    <t>150х60</t>
  </si>
  <si>
    <t xml:space="preserve">Балки MS Pro 1500 - 2шт,стяжка балок MS Pro 600- 1 шт, полки MS Pro 60х30-5 шт. </t>
  </si>
  <si>
    <t>150х80</t>
  </si>
  <si>
    <t xml:space="preserve">Балки MS Pro 1500 - 2шт,стяжка балок MS Pro 800 – 1шт, полки MS Pro 80х30-5 шт. </t>
  </si>
  <si>
    <t>Балки MS Pro 1500 - 2шт,стяжка балок MS Pro 1000- 1шт, полки MS Pro 100х30-5шт.</t>
  </si>
  <si>
    <t>180х40</t>
  </si>
  <si>
    <t>Балки MS Pro 1800 - 2шт,стяжка балок MS Pro 400 - 2шт, полки MS Pro 40х30 - 6 шт.</t>
  </si>
  <si>
    <t xml:space="preserve">Балки MS Pro 1800 - 2шт,стяжка балок MS Pro 500 - 2шт, полки MS Pro 50х30 - 6 шт. </t>
  </si>
  <si>
    <t>180х60</t>
  </si>
  <si>
    <t xml:space="preserve">Балки MS Pro 1800 - 2шт,стяжка балок MS Pro 600 - 2шт, полки MS Pro 60х30 - 6 шт. </t>
  </si>
  <si>
    <t>180х80</t>
  </si>
  <si>
    <t xml:space="preserve">Балки MS Pro 1800 - 2шт,стяжка балок MS Pro 800 - 2шт, полки MS Pro 80х30 - 6 шт. </t>
  </si>
  <si>
    <t>180х100</t>
  </si>
  <si>
    <t xml:space="preserve">Балки MS Pro 1800 - 2шт,стяжка балок MS Pro 1000 -2шт., полки MS Pro 100х30-6шт. </t>
  </si>
  <si>
    <t>210х40</t>
  </si>
  <si>
    <t>Балки MS Pro 2100 - 2шт,стяжка балок MS Pro 400 - 2шт, полки MS Pro 40х30 - 7 шт.</t>
  </si>
  <si>
    <t>210х50</t>
  </si>
  <si>
    <t xml:space="preserve">Балки MS Pro 2100 - 2шт,стяжка балок MS Pro 500 - 2шт, полки MS Pro 50х30 - 7 шт. </t>
  </si>
  <si>
    <t>210х60</t>
  </si>
  <si>
    <t xml:space="preserve">Балки MS Pro 2100 - 2шт,стяжка балок MS Pro 600 - 2шт, полки MS Pro 60х30 - 7 шт. </t>
  </si>
  <si>
    <t>210х80</t>
  </si>
  <si>
    <t xml:space="preserve">Балки MS Pro 2100 - 2шт,стяжка балок MS Pro 800 - 2шт, полки MS Pro 80х30 - 7 шт. </t>
  </si>
  <si>
    <t>210х100</t>
  </si>
  <si>
    <t xml:space="preserve">Балки MS Pro 2100 - 2шт,стяжка балок MS Pro 1000 - 2шт, полки MS Pro 100х30-7шт. </t>
  </si>
  <si>
    <t>Ярус для шин MS Pro 150x60</t>
  </si>
  <si>
    <t>Ярус для шин MS Pro 180x60</t>
  </si>
  <si>
    <t>Ярус для шин MS Pro 210x60</t>
  </si>
  <si>
    <t>Метал. окрашенная, цвет серый</t>
  </si>
  <si>
    <t>MS Pro 40</t>
  </si>
  <si>
    <r>
      <t xml:space="preserve">MS Pro </t>
    </r>
    <r>
      <rPr>
        <sz val="8"/>
        <color rgb="FF000000"/>
        <rFont val="Times New Roman"/>
        <family val="1"/>
        <charset val="204"/>
      </rPr>
      <t>50</t>
    </r>
  </si>
  <si>
    <r>
      <t xml:space="preserve">MS Pro </t>
    </r>
    <r>
      <rPr>
        <sz val="9"/>
        <color rgb="FF000000"/>
        <rFont val="Arial Narrow"/>
        <family val="2"/>
        <charset val="204"/>
      </rPr>
      <t>60</t>
    </r>
  </si>
  <si>
    <r>
      <t xml:space="preserve">MS Pro </t>
    </r>
    <r>
      <rPr>
        <sz val="9"/>
        <color rgb="FF000000"/>
        <rFont val="Arial Narrow"/>
        <family val="2"/>
        <charset val="204"/>
      </rPr>
      <t>80</t>
    </r>
  </si>
  <si>
    <r>
      <t xml:space="preserve">MS Pro </t>
    </r>
    <r>
      <rPr>
        <sz val="9"/>
        <color rgb="FF000000"/>
        <rFont val="Arial Narrow"/>
        <family val="2"/>
        <charset val="204"/>
      </rPr>
      <t>100</t>
    </r>
  </si>
  <si>
    <t>Полка яруса MS Pro</t>
  </si>
  <si>
    <t>40х30</t>
  </si>
  <si>
    <t>Накладка для шин MS Pro 150</t>
  </si>
  <si>
    <t>Накладка для шин MS Pro 180</t>
  </si>
  <si>
    <t>Накладка для шин MS Pro 210</t>
  </si>
  <si>
    <t>Анкер клиновой 10х100 (4 шт)</t>
  </si>
  <si>
    <t>* Оптовая цена актуальна при заказе от 100 000 рублей.</t>
  </si>
  <si>
    <t>Планка ограничительная MS-25</t>
  </si>
  <si>
    <t>СТУЛЬЯ МЕТАЛЛИЧЕСКИЕ</t>
  </si>
  <si>
    <t>Стул СПУ-1</t>
  </si>
  <si>
    <t>Размеры в сложенном состоянии, мм</t>
  </si>
  <si>
    <t>Размеры в разложенном состоянии, мм</t>
  </si>
  <si>
    <t>Высота над уровнем пола, мм</t>
  </si>
  <si>
    <t>* Цена акутальна при заказе от 100 000 руб.</t>
  </si>
  <si>
    <t>Вместимость (папки 75 мм)</t>
  </si>
  <si>
    <t>Полка BBT-120</t>
  </si>
  <si>
    <t>СВ-11</t>
  </si>
  <si>
    <t>СВ-12</t>
  </si>
  <si>
    <t>СВ-13</t>
  </si>
  <si>
    <t>СВ-14</t>
  </si>
  <si>
    <t>СВ-15</t>
  </si>
  <si>
    <t>СВ-21</t>
  </si>
  <si>
    <t>СВ-22</t>
  </si>
  <si>
    <t>Полка СВ 11-12</t>
  </si>
  <si>
    <t>Полка СВ 13-14</t>
  </si>
  <si>
    <t>845х332</t>
  </si>
  <si>
    <t>995х433</t>
  </si>
  <si>
    <t>Ширина</t>
  </si>
  <si>
    <t>* Цена актуальна при заказе от 100 000 рублей.</t>
  </si>
  <si>
    <t>Кол-во отделений</t>
  </si>
  <si>
    <t>* Цена опт, руб.</t>
  </si>
  <si>
    <t>305/290</t>
  </si>
  <si>
    <t>*Цена опт, руб.</t>
  </si>
  <si>
    <t>Шкафы офисные</t>
  </si>
  <si>
    <t>ШКАФЫ  ОФИСНЫЕ</t>
  </si>
  <si>
    <t>задняя</t>
  </si>
  <si>
    <t>AMF 1091/3 (боковая картотека для папок Foolscap или А4)*</t>
  </si>
  <si>
    <t>Файловые папки (формат Foolscap и A4, 25 шт.)</t>
  </si>
  <si>
    <t>Разделитель  А1/ А0</t>
  </si>
  <si>
    <t>Крыша картотеки А1</t>
  </si>
  <si>
    <t>Шкафы балконные</t>
  </si>
  <si>
    <t>ШКАФЫ  БАЛКОННЫЕ</t>
  </si>
  <si>
    <t>0810</t>
  </si>
  <si>
    <t>0806</t>
  </si>
  <si>
    <t>1806</t>
  </si>
  <si>
    <t>2010</t>
  </si>
  <si>
    <t>998/740</t>
  </si>
  <si>
    <t>1166/740</t>
  </si>
  <si>
    <t>596/596</t>
  </si>
  <si>
    <t>996/996</t>
  </si>
  <si>
    <t>300/300</t>
  </si>
  <si>
    <t>388/388</t>
  </si>
  <si>
    <t>кол-во отделений/полок</t>
  </si>
  <si>
    <t>1/2</t>
  </si>
  <si>
    <t>2/3+2</t>
  </si>
  <si>
    <t>60х55</t>
  </si>
  <si>
    <t>35х33/37х35</t>
  </si>
  <si>
    <t>NM-1991</t>
  </si>
  <si>
    <t>NM-1991/2U</t>
  </si>
  <si>
    <t>423/423</t>
  </si>
  <si>
    <t>Полка для тележки HARD</t>
  </si>
  <si>
    <t>Комплект колес WS</t>
  </si>
  <si>
    <t>Серия WDS</t>
  </si>
  <si>
    <t>ККР 5</t>
  </si>
  <si>
    <t>AB-4027</t>
  </si>
  <si>
    <t>AB-4028</t>
  </si>
  <si>
    <t>1370 х 920 х 1130</t>
  </si>
  <si>
    <t>ProLift</t>
  </si>
  <si>
    <t>1150 х 540</t>
  </si>
  <si>
    <t>1150 х 550</t>
  </si>
  <si>
    <t>* Цена актуальна при заказе от 250 000 руб., но не менее 5 шт.</t>
  </si>
  <si>
    <t>815х500х50</t>
  </si>
  <si>
    <t>855x500x50</t>
  </si>
  <si>
    <t>1000x510x55</t>
  </si>
  <si>
    <t>1016x515x60</t>
  </si>
  <si>
    <t>1220x610x60</t>
  </si>
  <si>
    <t>1200х610х80</t>
  </si>
  <si>
    <t>910x500x50</t>
  </si>
  <si>
    <t>Артикул
нов.</t>
  </si>
  <si>
    <t>Артикул
стар.</t>
  </si>
  <si>
    <t>КС-1.1</t>
  </si>
  <si>
    <t>КС-1.2</t>
  </si>
  <si>
    <t>КС-1.3</t>
  </si>
  <si>
    <t>КС-2.1</t>
  </si>
  <si>
    <t>КС-2.2</t>
  </si>
  <si>
    <t>КС-2.3</t>
  </si>
  <si>
    <t>КС-2.4</t>
  </si>
  <si>
    <t>КС-2.5</t>
  </si>
  <si>
    <t>КС-2.6</t>
  </si>
  <si>
    <t>КС-2.7</t>
  </si>
  <si>
    <t>КС-2.8</t>
  </si>
  <si>
    <t>КС-3.1</t>
  </si>
  <si>
    <t>КС-3.2</t>
  </si>
  <si>
    <t>КС-3.3</t>
  </si>
  <si>
    <t>КС-3.4</t>
  </si>
  <si>
    <t>КС-3.11</t>
  </si>
  <si>
    <t>КС-3.9</t>
  </si>
  <si>
    <t>КС-3.10</t>
  </si>
  <si>
    <t>КС-3.5</t>
  </si>
  <si>
    <t>КС-3.6</t>
  </si>
  <si>
    <t>Установка шлагбаума механического</t>
  </si>
  <si>
    <t>СА</t>
  </si>
  <si>
    <t>2100 x 1000 x 50</t>
  </si>
  <si>
    <t>AT-1042</t>
  </si>
  <si>
    <t>Тип крепления</t>
  </si>
  <si>
    <t>болт анкерный 12х120 - 2 шт.</t>
  </si>
  <si>
    <t>болт анкерный 12х120 - 3 шт.</t>
  </si>
  <si>
    <t>болт анкерный 12х120 - 4 шт.</t>
  </si>
  <si>
    <t>полиэтилен</t>
  </si>
  <si>
    <t>450 х 140 х 160</t>
  </si>
  <si>
    <t>460 х 140 х 170</t>
  </si>
  <si>
    <t>460 х 170 х 170</t>
  </si>
  <si>
    <t>U38K3325A</t>
  </si>
  <si>
    <t>1000 х 250 х 38</t>
  </si>
  <si>
    <t>Панель напольная складная "NO PARKING"</t>
  </si>
  <si>
    <t>ЗСД-500</t>
  </si>
  <si>
    <t>ЗСД-600</t>
  </si>
  <si>
    <t>ЗСД-700</t>
  </si>
  <si>
    <t>ЗСД-800</t>
  </si>
  <si>
    <t>ЗСД-900</t>
  </si>
  <si>
    <t>ЗСД-1000</t>
  </si>
  <si>
    <t>ЗСД-1200</t>
  </si>
  <si>
    <t>кронштейн стальной</t>
  </si>
  <si>
    <t>ЗКП-600</t>
  </si>
  <si>
    <t>ЗКП-800</t>
  </si>
  <si>
    <t>ЗКП-1000</t>
  </si>
  <si>
    <t>ККМ-200</t>
  </si>
  <si>
    <t>ККМ-360</t>
  </si>
  <si>
    <t>ККР 3-20</t>
  </si>
  <si>
    <t>сталь листовая 2,5 мм</t>
  </si>
  <si>
    <t>2000 х 200х 32</t>
  </si>
  <si>
    <t>2000 х 360х 40</t>
  </si>
  <si>
    <t>100 х 30</t>
  </si>
  <si>
    <t>200 х 37</t>
  </si>
  <si>
    <t>990 х 210 х 45</t>
  </si>
  <si>
    <t>900 х 320 х 66</t>
  </si>
  <si>
    <t>900 х 615 х 105</t>
  </si>
  <si>
    <t>850 х 300 х 85</t>
  </si>
  <si>
    <t>МШ 2-120</t>
  </si>
  <si>
    <t>1010 х 300 х 135</t>
  </si>
  <si>
    <t>900 х 600 х 58</t>
  </si>
  <si>
    <t>ДСР 3</t>
  </si>
  <si>
    <t>20х10-15</t>
  </si>
  <si>
    <t>900 х 300 х 75</t>
  </si>
  <si>
    <t>Буфер дорожный 920х1200х1250 без маски</t>
  </si>
  <si>
    <t>Держатель сетки</t>
  </si>
  <si>
    <t>полимер-песчаный композит</t>
  </si>
  <si>
    <t>400 х 400</t>
  </si>
  <si>
    <t>Стержень вехи</t>
  </si>
  <si>
    <t>пруток стальной</t>
  </si>
  <si>
    <t>6005, 7024, 8017, цинк</t>
  </si>
  <si>
    <t>Столб с отверстиями и заглушкой</t>
  </si>
  <si>
    <t>Столб с заглушкой</t>
  </si>
  <si>
    <t>4/5</t>
  </si>
  <si>
    <t>Струна барьера безопасности 2,5мм
400 пог.м</t>
  </si>
  <si>
    <t>Проволока для крепления к струне барьера безопасности 1,6мм
400 пог.м</t>
  </si>
  <si>
    <t>БАРЬЕРЫ БЕЗОПАСНОСТИ И АКСЕССУАРЫ</t>
  </si>
  <si>
    <t>Панель 1740*3100, столб 51*2000, основание бетонное, хомут - 2 шт.</t>
  </si>
  <si>
    <t>КАЛИТКИ</t>
  </si>
  <si>
    <t>Премиум плюс</t>
  </si>
  <si>
    <t>1 створка, 2 опорных столба, петли Locinox GAM12, угол открывания 130°, замок FORTYLOCK, планка ответная</t>
  </si>
  <si>
    <t>створка, 2 столба, регулируемые петли угол открывания 180 град, ответная планка, замок Locinox</t>
  </si>
  <si>
    <t>2 х 3,45</t>
  </si>
  <si>
    <t>2 х 3,6</t>
  </si>
  <si>
    <t>2 х 3,5</t>
  </si>
  <si>
    <t>2 х 4,5</t>
  </si>
  <si>
    <t>Парапетная крышка прямая</t>
  </si>
  <si>
    <t>не пересматривались</t>
  </si>
  <si>
    <t>3005, 6005, 7024, RR32, 8019</t>
  </si>
  <si>
    <t>7040, 8017</t>
  </si>
  <si>
    <t>3005, 6005, 7024, RR32, 8017</t>
  </si>
  <si>
    <t>2 створки, 2 опорных столба, петли Locinox GAM12, угол открывания 130°, замок FORTYLOCK, планка ответная</t>
  </si>
  <si>
    <t>2 створки, 2 столба, регулируемые петли угол открывания 180 град, ответная планка, замок Locinox</t>
  </si>
  <si>
    <t>Рама ворот составная с заполнением
2 опорных столба П-образных 60*60 или 80*80 в зависимости от массы ворот
роликовая система (Alutech для откатных ворот), в которую входят опоры роликовые 2шт, шина направляющая, ролик опорный, улавливатель нижний, улавливатель верхний, шина с поддерживающими роликами, подставка для роликовых опор 2шт, заглушка
балки торцевая, анкерные болты</t>
  </si>
  <si>
    <t>1014, 1015, 3005, 3011, 5005, 6005, 7024, 8017, RR32</t>
  </si>
  <si>
    <t>Парапетная крышка угловая</t>
  </si>
  <si>
    <t>* Возможно окрашивание в нестандартный цвет при сумме заказа от 50 000 руб. При заказе до 50 000 руб.  окрашивание в нестандартный цвет предполагает наценку 10%
** Цена актуальна при заказе от 100 000 рублей.
*** Цена актуальна при заказе от 26 погонных метров. В других случаях наценка 25%.</t>
  </si>
  <si>
    <t>7035, 2004, 9005, 5005, 6005, 6029, 8017, 9003</t>
  </si>
  <si>
    <t>профильная труба 20х20, 10х10</t>
  </si>
  <si>
    <t>Столб 40х40</t>
  </si>
  <si>
    <t>труба профильная 40х40</t>
  </si>
  <si>
    <t>40 х 40 х 1500</t>
  </si>
  <si>
    <t>7035, 2004, 9005, 5005, 6005, 6029, 8017,
9003</t>
  </si>
  <si>
    <t>Дюбель-гвоздь</t>
  </si>
  <si>
    <t>5х40</t>
  </si>
  <si>
    <t>d48</t>
  </si>
  <si>
    <t>* Цена актуальна при заказе от 8 000 руб.</t>
  </si>
  <si>
    <t>LS 11-40</t>
  </si>
  <si>
    <t>Плитка 500х500</t>
  </si>
  <si>
    <t>АB-5019</t>
  </si>
  <si>
    <t>профильная труба 25х25</t>
  </si>
  <si>
    <t>d90</t>
  </si>
  <si>
    <t>d70</t>
  </si>
  <si>
    <t>2004Т</t>
  </si>
  <si>
    <t>2003Т</t>
  </si>
  <si>
    <t>2005Т</t>
  </si>
  <si>
    <t>2006Т</t>
  </si>
  <si>
    <t>2008Т</t>
  </si>
  <si>
    <t>2010Т</t>
  </si>
  <si>
    <t>Арт.</t>
  </si>
  <si>
    <t>2046Т</t>
  </si>
  <si>
    <t>2130Т</t>
  </si>
  <si>
    <t>2140Т</t>
  </si>
  <si>
    <t>2150Т</t>
  </si>
  <si>
    <t>2160Т</t>
  </si>
  <si>
    <t>2180Т</t>
  </si>
  <si>
    <t>2110Т</t>
  </si>
  <si>
    <t>2112Т</t>
  </si>
  <si>
    <t>2230Т</t>
  </si>
  <si>
    <t>2240Т</t>
  </si>
  <si>
    <t>2260Т</t>
  </si>
  <si>
    <t>2280Т</t>
  </si>
  <si>
    <t>2210Т</t>
  </si>
  <si>
    <t>2225Т</t>
  </si>
  <si>
    <t>2115Т</t>
  </si>
  <si>
    <t>Окрашивание</t>
  </si>
  <si>
    <t>черный, серый, терракотовый, зеленый, желтый, оранжевый, синий, коричневый</t>
  </si>
  <si>
    <t>Rubblex Puzzle Standart 1000х1000</t>
  </si>
  <si>
    <t>Rubblex Standart 1000х1000</t>
  </si>
  <si>
    <t>Rubblex Mix 20% 1000х1000</t>
  </si>
  <si>
    <t>Rubblex Puzzle Mix 30% 1000х1000</t>
  </si>
  <si>
    <t>б/п</t>
  </si>
  <si>
    <t>цвет</t>
  </si>
  <si>
    <t xml:space="preserve">К-50
перфорация
</t>
  </si>
  <si>
    <t xml:space="preserve">Я-50
перфорация
</t>
  </si>
  <si>
    <t>М14</t>
  </si>
  <si>
    <t>М16</t>
  </si>
  <si>
    <t>М20</t>
  </si>
  <si>
    <t>М4</t>
  </si>
  <si>
    <t>М5</t>
  </si>
  <si>
    <t>Крючки-вешалки</t>
  </si>
  <si>
    <t>175 х 80 х 65</t>
  </si>
  <si>
    <t>сталь 1,5 мм</t>
  </si>
  <si>
    <t>Х-кронштейн
наружный 60х40</t>
  </si>
  <si>
    <t>Профиль соединительный 40х20</t>
  </si>
  <si>
    <t>КРЮЧКИ-ВЕШАЛКИ</t>
  </si>
  <si>
    <t>Диаметр отв., мм</t>
  </si>
  <si>
    <t>№7</t>
  </si>
  <si>
    <t>№4</t>
  </si>
  <si>
    <t>Кол-во отв</t>
  </si>
  <si>
    <t>Межосевое расст-е, мм</t>
  </si>
  <si>
    <t>Знаки дорожные</t>
  </si>
  <si>
    <t>AT-1052</t>
  </si>
  <si>
    <t>2300 х 1500 х 1570</t>
  </si>
  <si>
    <t>Стрейч-пленка</t>
  </si>
  <si>
    <t>Скотч</t>
  </si>
  <si>
    <t>СТРЕЙЧ-ПЛЕНКА</t>
  </si>
  <si>
    <t>Ширина рулона, мм</t>
  </si>
  <si>
    <t>Первичка</t>
  </si>
  <si>
    <t>Масса нетто, кг</t>
  </si>
  <si>
    <t>Масса брутто кг</t>
  </si>
  <si>
    <t>Вторичка</t>
  </si>
  <si>
    <t>Вторичка Бизнес</t>
  </si>
  <si>
    <t>Длина, м</t>
  </si>
  <si>
    <t>СКОТЧ</t>
  </si>
  <si>
    <t>Цена**, руб.</t>
  </si>
  <si>
    <t>* Цена актуальна при заказе от 10 000 рублей
** Минимальная сумма заказа 1 000 рублей</t>
  </si>
  <si>
    <t>* Цена актуальна при заказе от 50 000 рублей
** Минимальная сумма заказа 1 000 рублей</t>
  </si>
  <si>
    <t>Скоба+саморез</t>
  </si>
  <si>
    <t>скоба+саморез 5,5*35</t>
  </si>
  <si>
    <t>AB-7002/6</t>
  </si>
  <si>
    <t>500 х 600 х 760</t>
  </si>
  <si>
    <t>Цена за шт., руб.</t>
  </si>
  <si>
    <t>Серия LS</t>
  </si>
  <si>
    <t>Цена опт*.,
руб.</t>
  </si>
  <si>
    <t>Габариты упаковки, мм (ВхШхГ)</t>
  </si>
  <si>
    <t>ШРЭК-22-530 разборный</t>
  </si>
  <si>
    <t>ШРЭК-22-530 собранный</t>
  </si>
  <si>
    <t>ШРЭК-21-530 разборный</t>
  </si>
  <si>
    <t>ШРЭК-21-530 собранный</t>
  </si>
  <si>
    <t>1865 х 545 х 120</t>
  </si>
  <si>
    <t>1850 х 540 х 510</t>
  </si>
  <si>
    <t>Серия ШРК</t>
  </si>
  <si>
    <t>ШРК-22-600
разборный</t>
  </si>
  <si>
    <t>ШРК-22-600
собранный</t>
  </si>
  <si>
    <t>ШРК-22-800
разборный</t>
  </si>
  <si>
    <t>ШРК-22-800
собранный</t>
  </si>
  <si>
    <t>1865 х 630 х 135</t>
  </si>
  <si>
    <t>1865 х 620 х 510</t>
  </si>
  <si>
    <t>1865 х 830 х 65</t>
  </si>
  <si>
    <t>1865 х 820 х 65</t>
  </si>
  <si>
    <t>ШРК 21-400</t>
  </si>
  <si>
    <t>1865 х 530 х 140</t>
  </si>
  <si>
    <t>Серия ШРК под выдвижную скамью</t>
  </si>
  <si>
    <t>Кол-во секций</t>
  </si>
  <si>
    <t>Кол-во крючков</t>
  </si>
  <si>
    <t>Кол-во перекладин</t>
  </si>
  <si>
    <t>Кол-во дверей/ замков</t>
  </si>
  <si>
    <t>Цвет корпуса, RAL</t>
  </si>
  <si>
    <t>Цвет двери, RAL</t>
  </si>
  <si>
    <t>ШРК-24-600
разборный</t>
  </si>
  <si>
    <t>ШРК-24-600
собранный</t>
  </si>
  <si>
    <t>ШРК-24-800
разборный</t>
  </si>
  <si>
    <t>ШРК-24-800
собранный</t>
  </si>
  <si>
    <t>1865 х 830 х 135</t>
  </si>
  <si>
    <t>1850 х 620  х 510</t>
  </si>
  <si>
    <t>1850 х 820  х 510</t>
  </si>
  <si>
    <t>ШРК-28-600
разборный</t>
  </si>
  <si>
    <t>ШРК-28-600
собранный</t>
  </si>
  <si>
    <t>ШРК-28-800 разборный</t>
  </si>
  <si>
    <t>ШРК-28-800
собранный</t>
  </si>
  <si>
    <t>970 х 1200 х 500</t>
  </si>
  <si>
    <t>1500 х 900 х 500</t>
  </si>
  <si>
    <t>Серия ШРК для сумок и ручной клади</t>
  </si>
  <si>
    <t>Антресоли для шкафов ШРК</t>
  </si>
  <si>
    <t>АШРК-22-600
разборный</t>
  </si>
  <si>
    <t>АШРК-22-600
собранный</t>
  </si>
  <si>
    <t>АШРК-22-800
разборный</t>
  </si>
  <si>
    <t>АШРК-22-800
собранный</t>
  </si>
  <si>
    <t>515 х 630 х 135</t>
  </si>
  <si>
    <t>560 х 830 х 510</t>
  </si>
  <si>
    <t>515 х 830 х 135</t>
  </si>
  <si>
    <t>560 х 820 х 510</t>
  </si>
  <si>
    <t>Опции к шкафам ШРК</t>
  </si>
  <si>
    <t>Полка П265ШРЭК</t>
  </si>
  <si>
    <t>Полка П30ШРК</t>
  </si>
  <si>
    <t>Полка П40ШРК</t>
  </si>
  <si>
    <t>Заклепочник</t>
  </si>
  <si>
    <t>Петля под навесной замок ЗП 041</t>
  </si>
  <si>
    <t>Навесной замок с ключами</t>
  </si>
  <si>
    <t>Замок повышенной секретности</t>
  </si>
  <si>
    <t>Наклонная крыша ШРК 600</t>
  </si>
  <si>
    <t>Наклонная крыша ШРК 800</t>
  </si>
  <si>
    <t>Шкафы для одежды/сумок</t>
  </si>
  <si>
    <t>ШКАФЫ МЕТАЛЛИЧЕСКИЕ ДЛЯ ОДЕЖДЫ / СУМОК</t>
  </si>
  <si>
    <t>ШЭРК 21-530 ВСК собранный</t>
  </si>
  <si>
    <t>ШЭРК 21-530 ВСК разборный</t>
  </si>
  <si>
    <t>ШЭРК 22-530 ВСК разборный</t>
  </si>
  <si>
    <t>ШЭРК 22-530 ВСК  собранный</t>
  </si>
  <si>
    <t>ШЭРК 22-600 ВСК разборный</t>
  </si>
  <si>
    <t>ШЭРК 22-600 ВСК  собранный</t>
  </si>
  <si>
    <t>ШЭРК 22-800 ВСК разборный</t>
  </si>
  <si>
    <t>ШЭРК 22-800 ВСК  собранный</t>
  </si>
  <si>
    <t>1865 х 630 х 510</t>
  </si>
  <si>
    <t>1850 х 630  х 510</t>
  </si>
  <si>
    <t>1865 х 820 х 135</t>
  </si>
  <si>
    <t>1865 х 820 х 510</t>
  </si>
  <si>
    <t>LS  21-80U</t>
  </si>
  <si>
    <t>LS  21-80D</t>
  </si>
  <si>
    <t>LS 24</t>
  </si>
  <si>
    <t>Серия LS для сумок и ручной клади</t>
  </si>
  <si>
    <t>Антресоли для шкафов LS</t>
  </si>
  <si>
    <t>Опции для шкафов LS</t>
  </si>
  <si>
    <t>LS-01</t>
  </si>
  <si>
    <t>LS-21 (2 шт.)</t>
  </si>
  <si>
    <t>LS-21-60 (2 шт.)</t>
  </si>
  <si>
    <t>LS-21-80 (2 шт.)</t>
  </si>
  <si>
    <t>LS-21/22/24</t>
  </si>
  <si>
    <t>LS-21-60</t>
  </si>
  <si>
    <t>LS-21-80</t>
  </si>
  <si>
    <t>LS-31/34</t>
  </si>
  <si>
    <t>LS-41</t>
  </si>
  <si>
    <t>Скамьи-подставки</t>
  </si>
  <si>
    <t>LS-01-40</t>
  </si>
  <si>
    <t>LS-21</t>
  </si>
  <si>
    <t>LS-31</t>
  </si>
  <si>
    <t>Крыши наклонные</t>
  </si>
  <si>
    <t>Цвет корпуса*, RAL</t>
  </si>
  <si>
    <t>Цвет двери**, RAL</t>
  </si>
  <si>
    <t>LS 01-40***</t>
  </si>
  <si>
    <t>LS 001-40 приставная***</t>
  </si>
  <si>
    <t>* Окраска в цвета RAL 9016, 7035, 5002 +5% к цене, окраска в цвета RAL 1016, 1018, 2008, 3000, 5015, 5012, 6018, 7004, 7016 +20% к цене
** Окраска в цвета RAL 9016, 7035, 5002 +6% к цене, окраска в цвета RAL 1016, 1018, 2008, 3000, 5015, 5012, 6018, 7004, 7016 +6% к цене
*** под заказ, партия от 120 шт.</t>
  </si>
  <si>
    <t>Ножка пластиковая</t>
  </si>
  <si>
    <t>Скоба под навесной замок</t>
  </si>
  <si>
    <t>Навесной замок</t>
  </si>
  <si>
    <t>LS-41 (4 шт.)</t>
  </si>
  <si>
    <t>Серия ШМУ</t>
  </si>
  <si>
    <t>Серия ШРС (на винтах)</t>
  </si>
  <si>
    <t>ШРС-11-300
разборный</t>
  </si>
  <si>
    <t>ШРС-11дс-300
разборный</t>
  </si>
  <si>
    <t>ШРС-11-400
разборный</t>
  </si>
  <si>
    <t>ШРС-11дс-400
разборный</t>
  </si>
  <si>
    <t>ШРС-12-300
разборный</t>
  </si>
  <si>
    <t>ШРС-12дс-300
разборный</t>
  </si>
  <si>
    <t>Серия ШРС для сумок и ручной клади</t>
  </si>
  <si>
    <t>ШРС-14-300
разборный</t>
  </si>
  <si>
    <t>ШРС-14дс-300
разборный</t>
  </si>
  <si>
    <t>Опции к шкафам ШРС</t>
  </si>
  <si>
    <t>Полка П30ШРС</t>
  </si>
  <si>
    <t>Полка П40ШРС</t>
  </si>
  <si>
    <t>Наклонная крыша ШРС 300</t>
  </si>
  <si>
    <t>Наклонная крыша ШРС 400</t>
  </si>
  <si>
    <t>1865х530х140</t>
  </si>
  <si>
    <t>ШМУ 22-530
разборный</t>
  </si>
  <si>
    <t>ШМУ 22-600
разборный</t>
  </si>
  <si>
    <t>ШМУ 22-800
разборный</t>
  </si>
  <si>
    <t>Серия ШРЭК (на клепках)</t>
  </si>
  <si>
    <t>Размеры полки, мм</t>
  </si>
  <si>
    <t>Полка AMH</t>
  </si>
  <si>
    <t>AMH 1891</t>
  </si>
  <si>
    <t>BM-1260 KL</t>
  </si>
  <si>
    <t>BM-1260 EL</t>
  </si>
  <si>
    <t>BM-1993 KL</t>
  </si>
  <si>
    <t>BM-1993 EL</t>
  </si>
  <si>
    <t>Полка BM-0093</t>
  </si>
  <si>
    <t>NMT-1912</t>
  </si>
  <si>
    <t>NST-1991</t>
  </si>
  <si>
    <t>Архивные шкафы-купе серии AL, ALS</t>
  </si>
  <si>
    <t>Габариты упаковки, мм</t>
  </si>
  <si>
    <t>Полка П96AL</t>
  </si>
  <si>
    <t>Полка П100AL</t>
  </si>
  <si>
    <t>Полка П120AL</t>
  </si>
  <si>
    <t>Полка П150AL</t>
  </si>
  <si>
    <t>Полка П180AL</t>
  </si>
  <si>
    <t>1015х520х250
1830х550х130</t>
  </si>
  <si>
    <t>1255х520х280
2030х670х130</t>
  </si>
  <si>
    <t>1930х590х95
2005х470х135
1930х770х80</t>
  </si>
  <si>
    <t>1915х930х40
2010х500х65
1930х640х115</t>
  </si>
  <si>
    <t>1015х520х190
920х550х140</t>
  </si>
  <si>
    <t>1255х520х190
920х670х140</t>
  </si>
  <si>
    <t>1550х520х190
920х820х140</t>
  </si>
  <si>
    <t>1840х520х190
940х820х140</t>
  </si>
  <si>
    <t>Полка П 50 (50) ШХА</t>
  </si>
  <si>
    <t>Полка П 50 (40) ШХА</t>
  </si>
  <si>
    <t>685х530х110</t>
  </si>
  <si>
    <t>1325х530х110</t>
  </si>
  <si>
    <t>1865х530х110</t>
  </si>
  <si>
    <t>полка П 85 (50) ШХА</t>
  </si>
  <si>
    <t>полка П 85 (40) ШХА</t>
  </si>
  <si>
    <t>500 мм</t>
  </si>
  <si>
    <t>850 мм</t>
  </si>
  <si>
    <t>900 мм</t>
  </si>
  <si>
    <t>полка П 90 (50) ШХА</t>
  </si>
  <si>
    <t>полка П 90 (40) ШХА</t>
  </si>
  <si>
    <t>1865х530х150</t>
  </si>
  <si>
    <t>930х510х150</t>
  </si>
  <si>
    <t>930х460х150</t>
  </si>
  <si>
    <t>1000 мм</t>
  </si>
  <si>
    <t>Серия ШХА</t>
  </si>
  <si>
    <t>1020х510х290
1830х550х130</t>
  </si>
  <si>
    <t>1035х510х290
2020х650х130</t>
  </si>
  <si>
    <t>1040х510х180
890х525х120</t>
  </si>
  <si>
    <t>Цена опт*., руб.</t>
  </si>
  <si>
    <t>*Окраска RAL 9016, 7035, 5002 +5% к цене
Окраска RAL 1016, 1018, 2008, 3000, 5015, 5012, 5015, 6018, 7004, 7015 +20% к цене</t>
  </si>
  <si>
    <t>Тумбы ПРАКТИК серии АР</t>
  </si>
  <si>
    <t>Колеса, шт.</t>
  </si>
  <si>
    <t>Тумбы медицинские серии МД ТП</t>
  </si>
  <si>
    <t>BA-65/3 (AP-2)</t>
  </si>
  <si>
    <t>BFC-66/3</t>
  </si>
  <si>
    <t>BFC-70/3 (AP-1)</t>
  </si>
  <si>
    <t>BFC-70/4</t>
  </si>
  <si>
    <t>МД ТП-1</t>
  </si>
  <si>
    <t>МД ТП-2</t>
  </si>
  <si>
    <t>МД ТП-3</t>
  </si>
  <si>
    <t>МД ТПL-4</t>
  </si>
  <si>
    <t>МД ТПL-5</t>
  </si>
  <si>
    <t>ящиков</t>
  </si>
  <si>
    <t>отделений</t>
  </si>
  <si>
    <t>полок</t>
  </si>
  <si>
    <t>Количество, шт.</t>
  </si>
  <si>
    <t>Установка ключевого замка</t>
  </si>
  <si>
    <t>+200</t>
  </si>
  <si>
    <t xml:space="preserve">  * цена актуальна при заказе от 100 000 рублей, но не менее 5 шт.</t>
  </si>
  <si>
    <t>FRS-140.T-EL</t>
  </si>
  <si>
    <t>FRS-140.T-KL</t>
  </si>
  <si>
    <t>FRS-127.T-KL</t>
  </si>
  <si>
    <t>FRS-99.T-KL</t>
  </si>
  <si>
    <t>FRS-99.T-EL</t>
  </si>
  <si>
    <t>FRS-66 T-CL</t>
  </si>
  <si>
    <t>FRS-66 T-KL</t>
  </si>
  <si>
    <t>FRS-66 T-EL</t>
  </si>
  <si>
    <t>FRS-73.T-CL</t>
  </si>
  <si>
    <t>FRS-73.T-KL</t>
  </si>
  <si>
    <t>FRS-73.T-EL</t>
  </si>
  <si>
    <t>FRS-80.T-CL</t>
  </si>
  <si>
    <t>FRS-80.T-KL</t>
  </si>
  <si>
    <t>FRS-80.T-EL</t>
  </si>
  <si>
    <t>FRS-99.T-CL</t>
  </si>
  <si>
    <t>FRS-127.T-CL</t>
  </si>
  <si>
    <t>FRS-127.T-EL</t>
  </si>
  <si>
    <t>FRS-140.T-CL</t>
  </si>
  <si>
    <t>FRS-173.T-CL</t>
  </si>
  <si>
    <t>FRS-173.T-KL</t>
  </si>
  <si>
    <t>FRS-173.T-EL</t>
  </si>
  <si>
    <t>FRS-32 CL</t>
  </si>
  <si>
    <t>FRS-32 KL</t>
  </si>
  <si>
    <t>FRS-32 EL</t>
  </si>
  <si>
    <t>ТM-46</t>
  </si>
  <si>
    <t>ASM.46-EL-A</t>
  </si>
  <si>
    <t>Т-усилитель стойки MS Hard 2шт (с резьбой)</t>
  </si>
  <si>
    <t>MS Standart 70*30</t>
  </si>
  <si>
    <t>MS Standart 70*40</t>
  </si>
  <si>
    <t>MS Standart 70*50</t>
  </si>
  <si>
    <t>MS Standart 70*60</t>
  </si>
  <si>
    <t>MS Standart 100*25</t>
  </si>
  <si>
    <t>MS Standart 100*30</t>
  </si>
  <si>
    <t>MS Standart 100*40</t>
  </si>
  <si>
    <t>MS Standart 100*50</t>
  </si>
  <si>
    <t>MS Standart 100*60</t>
  </si>
  <si>
    <t>MS Strong 100x30</t>
  </si>
  <si>
    <t>MS Strong 100x40</t>
  </si>
  <si>
    <t>MS Strong 100x50</t>
  </si>
  <si>
    <t>MS Strong 100x60</t>
  </si>
  <si>
    <t>MS Strong 120x30</t>
  </si>
  <si>
    <t>MS Strong 120x40</t>
  </si>
  <si>
    <t>MS Strong 120x50</t>
  </si>
  <si>
    <t>MS Strong 120x60</t>
  </si>
  <si>
    <t>Hard MS 100x30</t>
  </si>
  <si>
    <t>Hard MS 100x40</t>
  </si>
  <si>
    <t>Hard MS 100x50</t>
  </si>
  <si>
    <t>Hard MS 100x60</t>
  </si>
  <si>
    <t>MS Strong 150x30</t>
  </si>
  <si>
    <t>MS Strong 150x40</t>
  </si>
  <si>
    <t>MS Strong 150x50</t>
  </si>
  <si>
    <t>MS Strong 150x60</t>
  </si>
  <si>
    <t>MS Hard 300</t>
  </si>
  <si>
    <t>MS Hard 250</t>
  </si>
  <si>
    <t>MS Hard 220</t>
  </si>
  <si>
    <t>MS Hard 200</t>
  </si>
  <si>
    <t>MS Hard 185</t>
  </si>
  <si>
    <t>5005
7035
9003
9005</t>
  </si>
  <si>
    <t xml:space="preserve">для коньков </t>
  </si>
  <si>
    <t>50 пар</t>
  </si>
  <si>
    <t>Комплект колес 125 мм (поворотное - 2 шт., поворотное с торм. - 2 шт.)</t>
  </si>
  <si>
    <t>Название новое</t>
  </si>
  <si>
    <t>Опора Profi WF-1</t>
  </si>
  <si>
    <t>Тумба Profi WD-1</t>
  </si>
  <si>
    <t>Тумба Profi WD-2</t>
  </si>
  <si>
    <t>Тумба Profi WD-5</t>
  </si>
  <si>
    <t>Полка и Стенка Profi WSh-120/0</t>
  </si>
  <si>
    <t>Полка и Стенка Profi WSh-120/1</t>
  </si>
  <si>
    <t>Полка и Стенка Profi WSh-140/1</t>
  </si>
  <si>
    <t>Полка и Стенка Profi WSh-160/1</t>
  </si>
  <si>
    <t>Полка и Стенка Profi WSh-160/2</t>
  </si>
  <si>
    <t>Полка и стенка Profi WSh-180/2*</t>
  </si>
  <si>
    <t>Столешница Profi WT-100</t>
  </si>
  <si>
    <t>Столешница Profi WT-120</t>
  </si>
  <si>
    <t>Столешница Profi WT-140</t>
  </si>
  <si>
    <t>Столешница Profi WT-160</t>
  </si>
  <si>
    <t>Столешница Profi WT-180</t>
  </si>
  <si>
    <t>Экран WS-100</t>
  </si>
  <si>
    <t>Труба проф. 30х30, 15х15</t>
  </si>
  <si>
    <t>ВЕРСТАКИ СЕРИИ MASTER</t>
  </si>
  <si>
    <t>Master №101</t>
  </si>
  <si>
    <t>Master №102</t>
  </si>
  <si>
    <t>Master №103</t>
  </si>
  <si>
    <t>Master №104</t>
  </si>
  <si>
    <t>Master №105</t>
  </si>
  <si>
    <t>Master №106</t>
  </si>
  <si>
    <t>Master №107</t>
  </si>
  <si>
    <t>КОМПЛЕКТУЮЩИЕ СЕРИИ MASTER</t>
  </si>
  <si>
    <t>Столешница Master MT-100</t>
  </si>
  <si>
    <t>Столешница Master M-100</t>
  </si>
  <si>
    <t>Опора Master MF-1</t>
  </si>
  <si>
    <t>Балка Master M-90</t>
  </si>
  <si>
    <t>Ящик Master M-140</t>
  </si>
  <si>
    <t>Полка Master M-100</t>
  </si>
  <si>
    <t>900х370х1230</t>
  </si>
  <si>
    <t>ДРСМ круглая</t>
  </si>
  <si>
    <t>ДРСМ квадратная</t>
  </si>
  <si>
    <t>Expert №203</t>
  </si>
  <si>
    <t>Expert №605</t>
  </si>
  <si>
    <t>Expert №220</t>
  </si>
  <si>
    <t>Expert №225</t>
  </si>
  <si>
    <t>Expert №204</t>
  </si>
  <si>
    <t>Expert №205</t>
  </si>
  <si>
    <t>Expert №206</t>
  </si>
  <si>
    <t>Expert №606</t>
  </si>
  <si>
    <t>Expert №607</t>
  </si>
  <si>
    <t>Expert №608</t>
  </si>
  <si>
    <t>Expert №221</t>
  </si>
  <si>
    <t>Expert №222</t>
  </si>
  <si>
    <t>Expert №223</t>
  </si>
  <si>
    <t>Expert №224</t>
  </si>
  <si>
    <t>Profi WT100.WD1/F1.000</t>
  </si>
  <si>
    <t>Profi WT100.WD2/F1</t>
  </si>
  <si>
    <t>Profi WT100.F1/F1.000</t>
  </si>
  <si>
    <t>Profi WT100.WD5/F1.000</t>
  </si>
  <si>
    <t>Profi WT100.WD5/WD1.000</t>
  </si>
  <si>
    <t>Profi WT120.WD2/F1.000</t>
  </si>
  <si>
    <t>Profi WT120.WD1/F1.000</t>
  </si>
  <si>
    <t>Profi WT120.WD5/F1.000</t>
  </si>
  <si>
    <t>Profi WT140.WD2/F1.000</t>
  </si>
  <si>
    <t>Profi WT140.WD2/WD1.000</t>
  </si>
  <si>
    <t>Profi WT160.WD2/F1.000</t>
  </si>
  <si>
    <t>Profi WT160.WD1/F1.000</t>
  </si>
  <si>
    <t>Profi WT140.WD5/F1.000</t>
  </si>
  <si>
    <t>Profi WT140.WD1/F1.000</t>
  </si>
  <si>
    <t>Profi WT160.WD1/WD2.000</t>
  </si>
  <si>
    <t>Profi WT180.WD1/WD1.000</t>
  </si>
  <si>
    <t>Profi WT180.WD1/WD2.000</t>
  </si>
  <si>
    <t>Profi WT180.WD2/WD5.000</t>
  </si>
  <si>
    <t>Profi WT180.WD1/WD5.000</t>
  </si>
  <si>
    <t>Profi WT180.WD5/WD5.000</t>
  </si>
  <si>
    <t>Бюджет-21**</t>
  </si>
  <si>
    <t>Бюджет-25**</t>
  </si>
  <si>
    <t>Бюджет-30**</t>
  </si>
  <si>
    <t>Лайт-20**</t>
  </si>
  <si>
    <t>Лайт-20 с пепельницей**</t>
  </si>
  <si>
    <t>* Оптовая цена при заказе на сумму от 100 000 руб.
** Доступна при заказе от 50 000 рублей.</t>
  </si>
  <si>
    <t>ВЕРСТАКИ СЛЕСАРНЫЕ СЕРИИ W</t>
  </si>
  <si>
    <t>ВЕРСТАКИ</t>
  </si>
  <si>
    <t>* Возможно окрашивание в нестандартный цвет.
** Цена актуальна при заказе от 250 000 руб.</t>
  </si>
  <si>
    <t>* Возможно окрашивание в цвета под заказ от 150 погонных метров: 6005, 5005, 7040, 9016, 1021, 3020, 3005, 8017, 9005, 1014 .Остальные цвета по запросу с наценкой 10% в количестве от 300 погонных метров.
** Цена актуальна при заказе от 250 000 руб.</t>
  </si>
  <si>
    <t>50х50 нар домик</t>
  </si>
  <si>
    <t>100х100 нар колпак</t>
  </si>
  <si>
    <t>OP-1002</t>
  </si>
  <si>
    <t>OP-1004</t>
  </si>
  <si>
    <t>OP-1003</t>
  </si>
  <si>
    <t>OP-1005</t>
  </si>
  <si>
    <t>OP-1013</t>
  </si>
  <si>
    <t>AB-4051</t>
  </si>
  <si>
    <t>Лист 2мм
Лист 1,5мм
Сетка 50х50</t>
  </si>
  <si>
    <t>* Возможно окрашивание в нестандартный цвет с наценкой 10%
** Цена актуальна при заказе от 100 000 рублей, но не менее 10 шт.</t>
  </si>
  <si>
    <t>6х50</t>
  </si>
  <si>
    <t>Офисные шкафы серии NM Nobilis</t>
  </si>
  <si>
    <t>Серия BrandMauer</t>
  </si>
  <si>
    <t>Серия Valberg</t>
  </si>
  <si>
    <t>ШХА-50(40)/670</t>
  </si>
  <si>
    <t>ШХА-50(40)/1310</t>
  </si>
  <si>
    <t>ШХА-50(40)</t>
  </si>
  <si>
    <t>ШХА/2-850 (40)</t>
  </si>
  <si>
    <t xml:space="preserve">ШХА-900 (40)                                           </t>
  </si>
  <si>
    <t xml:space="preserve">ШХА/2-900 (40)                                       </t>
  </si>
  <si>
    <t>AL 1896</t>
  </si>
  <si>
    <t>AL 2012</t>
  </si>
  <si>
    <t>AL 2015</t>
  </si>
  <si>
    <t>AL 2018</t>
  </si>
  <si>
    <t>ALS 8896</t>
  </si>
  <si>
    <t>ALS 8812</t>
  </si>
  <si>
    <t>ALS 8815</t>
  </si>
  <si>
    <t>ALS 8818</t>
  </si>
  <si>
    <t>* Цена актуальна при заказе от 100 000 рублей.
Шкафы поставляются в разобранном виде</t>
  </si>
  <si>
    <t>ШХА-100(40)</t>
  </si>
  <si>
    <t>Серия ALR усиленные</t>
  </si>
  <si>
    <t>Шкафый сейфового типа с распашными дверьми</t>
  </si>
  <si>
    <t>КП-0,6</t>
  </si>
  <si>
    <t>600 х 120 х 100</t>
  </si>
  <si>
    <t>ШХА-50(50)</t>
  </si>
  <si>
    <t xml:space="preserve">ШХА-850(40)                                                                        </t>
  </si>
  <si>
    <t xml:space="preserve">ШХА-850(50)     </t>
  </si>
  <si>
    <t>ШХА/2-850(50)</t>
  </si>
  <si>
    <t>ШХА-900(50)</t>
  </si>
  <si>
    <t>ШХА-100(50)</t>
  </si>
  <si>
    <t>ШХА/2-900 (50)</t>
  </si>
  <si>
    <t xml:space="preserve">ALR 1896                                                                      </t>
  </si>
  <si>
    <t xml:space="preserve">ALR 2010                                                                       </t>
  </si>
  <si>
    <t xml:space="preserve">ALR 8896                                                   </t>
  </si>
  <si>
    <t xml:space="preserve">ALR 8810                                                           </t>
  </si>
  <si>
    <t>ШМ-С 24-30</t>
  </si>
  <si>
    <t>ШМ 33-30</t>
  </si>
  <si>
    <t>Установка столбика парковочного*</t>
  </si>
  <si>
    <t>AB-1051</t>
  </si>
  <si>
    <t>AB-1052</t>
  </si>
  <si>
    <t>ТУМБЫ ПОДКАТНЫЕ</t>
  </si>
  <si>
    <t>Тумбы подкатные</t>
  </si>
  <si>
    <t>Цена опт.*, руб</t>
  </si>
  <si>
    <t>Полка для ЧПУ SK-50</t>
  </si>
  <si>
    <t>Полка для ЧПУ SK-40</t>
  </si>
  <si>
    <t>Шкафы (базовая часть)</t>
  </si>
  <si>
    <t>Комплектующие к базовой части</t>
  </si>
  <si>
    <t>Шкафы серии ТC в сборе</t>
  </si>
  <si>
    <t>ТС 1995-023000</t>
  </si>
  <si>
    <t>TC 1095-100206</t>
  </si>
  <si>
    <t>TC 1095-100215</t>
  </si>
  <si>
    <t>TC 1095-100302</t>
  </si>
  <si>
    <t>TC 1095-001010</t>
  </si>
  <si>
    <t>TC 1095-001030</t>
  </si>
  <si>
    <t>TC 1095-021020</t>
  </si>
  <si>
    <t>TC 1095-002000</t>
  </si>
  <si>
    <t>TC 1095-021010</t>
  </si>
  <si>
    <t>TC 1095</t>
  </si>
  <si>
    <t>TC 1995</t>
  </si>
  <si>
    <t>ТС 1995-023020</t>
  </si>
  <si>
    <t>ТС 1995-120604</t>
  </si>
  <si>
    <t>ТС 1995-120402</t>
  </si>
  <si>
    <t>ТС 1995-121215</t>
  </si>
  <si>
    <t>ТС 1995-042000</t>
  </si>
  <si>
    <t>ТС 1995-042020</t>
  </si>
  <si>
    <t>ТС 1995-041030</t>
  </si>
  <si>
    <t>ТС 1995-041040</t>
  </si>
  <si>
    <t>ТС 1995-004020</t>
  </si>
  <si>
    <t>ТС 1995-003040</t>
  </si>
  <si>
    <t>ТС 1995-004030</t>
  </si>
  <si>
    <t>Шкафы серии AMH TC в сборе</t>
  </si>
  <si>
    <t>* Цена актуальна при заказе от 100 000 рублей, но не менее 5 шт.</t>
  </si>
  <si>
    <t>* Цена актуальна при заказе от 100 000, но не менее 3 шт.</t>
  </si>
  <si>
    <t>1530х550х870</t>
  </si>
  <si>
    <t>30х110х2000</t>
  </si>
  <si>
    <t>15х75х2000У</t>
  </si>
  <si>
    <t>20х50х2400</t>
  </si>
  <si>
    <t>*   Цена актальна для цветов: оранжевый, красный, коричневый, шоколадный, синий, серый, зеленый
На цвета: белый, желтый, кремовый, светло-серы, наценка 7%</t>
  </si>
  <si>
    <t>PPT15-2</t>
  </si>
  <si>
    <t>Время работы, мин</t>
  </si>
  <si>
    <t>24/120</t>
  </si>
  <si>
    <t>АКБ, В/Ач</t>
  </si>
  <si>
    <t>24/20</t>
  </si>
  <si>
    <t>3,5/4</t>
  </si>
  <si>
    <t>130х55</t>
  </si>
  <si>
    <t>EPT15H</t>
  </si>
  <si>
    <t>1150 х 560</t>
  </si>
  <si>
    <t>Скорость, км/ч</t>
  </si>
  <si>
    <t>24/65</t>
  </si>
  <si>
    <t>1610х680х650</t>
  </si>
  <si>
    <t>1552х680х1276</t>
  </si>
  <si>
    <t>исключены</t>
  </si>
  <si>
    <t>DF 25</t>
  </si>
  <si>
    <t>SK15</t>
  </si>
  <si>
    <t>SD15L</t>
  </si>
  <si>
    <t>MS 1016</t>
  </si>
  <si>
    <t>MS 1516</t>
  </si>
  <si>
    <t>115х58</t>
  </si>
  <si>
    <t>Посадочный размер, мм</t>
  </si>
  <si>
    <t>д16</t>
  </si>
  <si>
    <t>160х70</t>
  </si>
  <si>
    <t>12х12</t>
  </si>
  <si>
    <t>95х27</t>
  </si>
  <si>
    <t>д24</t>
  </si>
  <si>
    <t>д20</t>
  </si>
  <si>
    <t>125х65</t>
  </si>
  <si>
    <t>д32</t>
  </si>
  <si>
    <t>125х60</t>
  </si>
  <si>
    <t>д25</t>
  </si>
  <si>
    <t>130х70</t>
  </si>
  <si>
    <t>155х65</t>
  </si>
  <si>
    <t>110х25</t>
  </si>
  <si>
    <t>12,5х12,5</t>
  </si>
  <si>
    <t>10х10</t>
  </si>
  <si>
    <t>135х35</t>
  </si>
  <si>
    <t>18х18</t>
  </si>
  <si>
    <t>115х35</t>
  </si>
  <si>
    <t>160х36</t>
  </si>
  <si>
    <t>120х67</t>
  </si>
  <si>
    <t>160х92</t>
  </si>
  <si>
    <t>д13</t>
  </si>
  <si>
    <t>140х50</t>
  </si>
  <si>
    <t>82х20</t>
  </si>
  <si>
    <t>80х45</t>
  </si>
  <si>
    <t>16х16</t>
  </si>
  <si>
    <t>107х25</t>
  </si>
  <si>
    <t>д27</t>
  </si>
  <si>
    <t>105х68</t>
  </si>
  <si>
    <t>160х25</t>
  </si>
  <si>
    <t>110х27</t>
  </si>
  <si>
    <t>100х20</t>
  </si>
  <si>
    <t>Пики кованые</t>
  </si>
  <si>
    <t>ПИКИ КОВАНЫЕ</t>
  </si>
  <si>
    <t>0053ПК</t>
  </si>
  <si>
    <t>0095ПК</t>
  </si>
  <si>
    <t>0017ПК</t>
  </si>
  <si>
    <t>0060ПК</t>
  </si>
  <si>
    <t>9902ПК</t>
  </si>
  <si>
    <t>8801ПК</t>
  </si>
  <si>
    <t>0201ПК</t>
  </si>
  <si>
    <t>0089ПК</t>
  </si>
  <si>
    <t>1801ПК</t>
  </si>
  <si>
    <t>0153ПК</t>
  </si>
  <si>
    <t>4701ПК</t>
  </si>
  <si>
    <t>0055ПК</t>
  </si>
  <si>
    <t>0041ПК</t>
  </si>
  <si>
    <t>0102ПК</t>
  </si>
  <si>
    <t>9201ПК</t>
  </si>
  <si>
    <t>0093ПК</t>
  </si>
  <si>
    <t>9204ПК</t>
  </si>
  <si>
    <t>9202ПК</t>
  </si>
  <si>
    <t>0536ПК</t>
  </si>
  <si>
    <t>4008ПК</t>
  </si>
  <si>
    <t>6003ПК</t>
  </si>
  <si>
    <t>0050ПК</t>
  </si>
  <si>
    <t>9901ПК</t>
  </si>
  <si>
    <t>Гамма Дерево 1,5</t>
  </si>
  <si>
    <t>Гамма Дерево 1,8</t>
  </si>
  <si>
    <t>Гамма Дерево 2,0</t>
  </si>
  <si>
    <t>Гамма Мат 1,5</t>
  </si>
  <si>
    <t>Гамма Мат 1,8</t>
  </si>
  <si>
    <t>Гамма Мат 2,0</t>
  </si>
  <si>
    <t>Гамма полиэстер 1,5</t>
  </si>
  <si>
    <t>Гамма полиэстер 1,8</t>
  </si>
  <si>
    <t>Гамма полиэстер 2,0</t>
  </si>
  <si>
    <t>Виола полиэстер 1,5</t>
  </si>
  <si>
    <t>Виола полиэстер 1,8</t>
  </si>
  <si>
    <t>Виола полиэстер 2,0</t>
  </si>
  <si>
    <t>Виола Дерево 1,5</t>
  </si>
  <si>
    <t>Виола Дерево 1,8</t>
  </si>
  <si>
    <t>Виола Дерево 2,0</t>
  </si>
  <si>
    <t>Виола Мат 1,5</t>
  </si>
  <si>
    <t>Виола Мат 1,8</t>
  </si>
  <si>
    <t>Виола Мат 2,0</t>
  </si>
  <si>
    <t>принтек,
полимерное</t>
  </si>
  <si>
    <t>полиэстер двусторонний, полимерное</t>
  </si>
  <si>
    <t>Толщина покрытия, мкм</t>
  </si>
  <si>
    <t>Цена за шт.,
руб.</t>
  </si>
  <si>
    <t>Сферы</t>
  </si>
  <si>
    <t>ШАРЫ И СФЕРЫ МЕТАЛЛИЧЕСКИЕ</t>
  </si>
  <si>
    <t>3015ШЛ</t>
  </si>
  <si>
    <t>3025ШЛ</t>
  </si>
  <si>
    <t>3030ШЛ</t>
  </si>
  <si>
    <t>3625ШП</t>
  </si>
  <si>
    <t>3660ШП</t>
  </si>
  <si>
    <t>3700ШП</t>
  </si>
  <si>
    <t>3650ШП</t>
  </si>
  <si>
    <t>шар</t>
  </si>
  <si>
    <t>сфера</t>
  </si>
  <si>
    <t>* Цена актуальна при заказе от 25 000 рублей</t>
  </si>
  <si>
    <t>д17</t>
  </si>
  <si>
    <t>д12</t>
  </si>
  <si>
    <t>160х20</t>
  </si>
  <si>
    <t>125х55</t>
  </si>
  <si>
    <t>78х43</t>
  </si>
  <si>
    <t>155х70</t>
  </si>
  <si>
    <t>105х80</t>
  </si>
  <si>
    <t>125х30</t>
  </si>
  <si>
    <t>160х50</t>
  </si>
  <si>
    <t xml:space="preserve">ПК-20
Перфорация
</t>
  </si>
  <si>
    <t>ПК-30
перфорация</t>
  </si>
  <si>
    <t xml:space="preserve">ОСК-20
Перфорация
</t>
  </si>
  <si>
    <t xml:space="preserve">О-30
перфорация
</t>
  </si>
  <si>
    <t>AT-1053</t>
  </si>
  <si>
    <t>2210 х 1500 х 1800</t>
  </si>
  <si>
    <t>OB-2002</t>
  </si>
  <si>
    <t>сталь AISI 430 0,6мм</t>
  </si>
  <si>
    <t>360 х 360 х 800</t>
  </si>
  <si>
    <t>20х20 М8</t>
  </si>
  <si>
    <t>d35</t>
  </si>
  <si>
    <t>Наружные</t>
  </si>
  <si>
    <t>Цена 1 актуальна при заказе работ от 1 до 2 шт., Цена 2 актуальна при заказе от 3 шт. Крепеж входит в стоимость установки. Подключение к электричеству не требуется. Все цены указаны без НДС и без учета транпсортных расходов (500 рублей).</t>
  </si>
  <si>
    <t>Установка велопарковки</t>
  </si>
</sst>
</file>

<file path=xl/styles.xml><?xml version="1.0" encoding="utf-8"?>
<styleSheet xmlns="http://schemas.openxmlformats.org/spreadsheetml/2006/main">
  <numFmts count="11"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([$€]* #,##0.00_);_([$€]* \(#,##0.00\);_([$€]* \-??_);_(@_)"/>
    <numFmt numFmtId="165" formatCode="_(\$* #,##0.00_);_(\$* \(#,##0.00\);_(\$* \-??_);_(@_)"/>
    <numFmt numFmtId="166" formatCode="_-* #,##0.00_р_._-;\-* #,##0.00_р_._-;_-* \-??_р_._-;_-@_-"/>
    <numFmt numFmtId="167" formatCode="_([$€]* #,##0.00_);_([$€]* \(#,##0.00\);_([$€]* &quot;-&quot;??_);_(@_)"/>
    <numFmt numFmtId="168" formatCode="#,##0&quot;р.&quot;"/>
    <numFmt numFmtId="169" formatCode="_-* #,##0.00\ &quot;₽&quot;_-;\-* #,##0.00\ &quot;₽&quot;_-;_-* &quot;-&quot;??\ &quot;₽&quot;_-;_-@_-"/>
    <numFmt numFmtId="170" formatCode="_-* #,##0_р_._-;\-* #,##0_р_._-;_-* &quot;-&quot;??_р_._-;_-@_-"/>
  </numFmts>
  <fonts count="11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177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color indexed="12"/>
      <name val="Arial Cyr"/>
      <family val="2"/>
      <charset val="204"/>
    </font>
    <font>
      <sz val="10"/>
      <name val="Arial Cyr"/>
      <charset val="204"/>
    </font>
    <font>
      <sz val="10"/>
      <name val="Helv"/>
      <charset val="204"/>
    </font>
    <font>
      <sz val="10"/>
      <name val="Arial"/>
      <family val="2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u/>
      <sz val="11"/>
      <color indexed="12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name val="Arial"/>
      <family val="2"/>
      <charset val="204"/>
    </font>
    <font>
      <sz val="14"/>
      <color theme="1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sz val="14"/>
      <name val="Arial"/>
      <family val="2"/>
      <charset val="204"/>
    </font>
    <font>
      <sz val="10"/>
      <name val="Arial"/>
      <family val="2"/>
      <charset val="204"/>
    </font>
    <font>
      <sz val="10"/>
      <color indexed="12"/>
      <name val="Arial"/>
      <family val="2"/>
      <charset val="204"/>
    </font>
    <font>
      <sz val="11"/>
      <color theme="1"/>
      <name val="Calibri"/>
      <family val="2"/>
      <scheme val="minor"/>
    </font>
    <font>
      <u/>
      <sz val="10"/>
      <color indexed="12"/>
      <name val="Arial Cyr"/>
      <charset val="204"/>
    </font>
    <font>
      <sz val="8"/>
      <color theme="1"/>
      <name val="Arial"/>
      <family val="2"/>
      <charset val="204"/>
    </font>
    <font>
      <b/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Arimo"/>
    </font>
    <font>
      <sz val="8"/>
      <color rgb="FFFF0000"/>
      <name val="Arial"/>
      <family val="2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sz val="7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9"/>
      <name val="Arial"/>
      <family val="2"/>
      <charset val="204"/>
    </font>
    <font>
      <sz val="9"/>
      <color indexed="8"/>
      <name val="MS Sans Serif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b/>
      <sz val="9"/>
      <name val="Arial"/>
      <family val="2"/>
      <charset val="204"/>
    </font>
    <font>
      <sz val="8"/>
      <color indexed="8"/>
      <name val="MS Sans Serif"/>
      <family val="2"/>
      <charset val="204"/>
    </font>
    <font>
      <b/>
      <sz val="9"/>
      <name val="Arial Cyr"/>
      <charset val="204"/>
    </font>
    <font>
      <sz val="8"/>
      <color indexed="8"/>
      <name val="Arial Cyr"/>
      <charset val="204"/>
    </font>
    <font>
      <sz val="9"/>
      <color indexed="8"/>
      <name val="Arial Cyr"/>
      <charset val="204"/>
    </font>
    <font>
      <sz val="9"/>
      <color rgb="FF000000"/>
      <name val="Arial Cyr"/>
      <charset val="204"/>
    </font>
    <font>
      <sz val="9"/>
      <color rgb="FF000000"/>
      <name val="Arial Narrow"/>
      <family val="2"/>
      <charset val="204"/>
    </font>
    <font>
      <sz val="11"/>
      <color rgb="FFFA7D00"/>
      <name val="Calibri"/>
      <family val="2"/>
      <charset val="204"/>
      <scheme val="minor"/>
    </font>
    <font>
      <sz val="10"/>
      <color indexed="8"/>
      <name val="Arial Cyr"/>
      <charset val="204"/>
    </font>
    <font>
      <sz val="9"/>
      <color rgb="FF000000"/>
      <name val="Arial"/>
      <family val="2"/>
      <charset val="204"/>
    </font>
    <font>
      <u/>
      <sz val="9"/>
      <color indexed="12"/>
      <name val="Arial"/>
      <family val="2"/>
      <charset val="204"/>
    </font>
    <font>
      <sz val="9"/>
      <color indexed="8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9"/>
      <color indexed="8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i/>
      <sz val="9"/>
      <name val="Arial"/>
      <family val="2"/>
      <charset val="204"/>
    </font>
    <font>
      <sz val="8"/>
      <name val="Arial"/>
      <family val="2"/>
    </font>
    <font>
      <u/>
      <sz val="8"/>
      <color indexed="12"/>
      <name val="Arial"/>
      <family val="2"/>
    </font>
    <font>
      <sz val="11"/>
      <color indexed="8"/>
      <name val="Calibri"/>
      <family val="2"/>
    </font>
    <font>
      <u/>
      <sz val="8.25"/>
      <color theme="10"/>
      <name val="Calibri"/>
      <family val="2"/>
      <charset val="204"/>
    </font>
    <font>
      <b/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u/>
      <sz val="12"/>
      <color indexed="12"/>
      <name val="Arial Cyr"/>
      <family val="2"/>
      <charset val="204"/>
    </font>
    <font>
      <sz val="12"/>
      <name val="Arial"/>
      <family val="2"/>
      <charset val="204"/>
    </font>
    <font>
      <sz val="12"/>
      <color theme="1"/>
      <name val="Arial"/>
      <family val="2"/>
      <charset val="204"/>
    </font>
    <font>
      <u/>
      <sz val="12"/>
      <color indexed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theme="1"/>
      <name val="Arial"/>
      <family val="2"/>
      <charset val="204"/>
    </font>
    <font>
      <b/>
      <u/>
      <sz val="10"/>
      <color indexed="12"/>
      <name val="Arial"/>
      <family val="2"/>
      <charset val="204"/>
    </font>
    <font>
      <u/>
      <sz val="8"/>
      <color indexed="12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sz val="8"/>
      <color rgb="FF000000"/>
      <name val="Arial Narrow"/>
      <family val="2"/>
      <charset val="204"/>
    </font>
    <font>
      <sz val="8"/>
      <color rgb="FF000000"/>
      <name val="Times New Roman"/>
      <family val="1"/>
      <charset val="204"/>
    </font>
    <font>
      <sz val="9"/>
      <color theme="1"/>
      <name val="Arial Narrow"/>
      <family val="2"/>
      <charset val="204"/>
    </font>
    <font>
      <sz val="9"/>
      <color rgb="FFFF0000"/>
      <name val="Arial Narrow"/>
      <family val="2"/>
      <charset val="204"/>
    </font>
    <font>
      <b/>
      <sz val="9"/>
      <color theme="0"/>
      <name val="Arial Narrow"/>
      <family val="2"/>
      <charset val="204"/>
    </font>
    <font>
      <b/>
      <sz val="7"/>
      <color theme="0"/>
      <name val="Arial Narrow"/>
      <family val="2"/>
      <charset val="204"/>
    </font>
    <font>
      <b/>
      <sz val="8"/>
      <color theme="0"/>
      <name val="Arial Narrow"/>
      <family val="2"/>
      <charset val="204"/>
    </font>
    <font>
      <b/>
      <sz val="12"/>
      <color rgb="FF000000"/>
      <name val="Times New Roman"/>
      <family val="1"/>
      <charset val="204"/>
    </font>
    <font>
      <sz val="8"/>
      <color theme="1"/>
      <name val="Arial Narrow"/>
      <family val="2"/>
      <charset val="204"/>
    </font>
    <font>
      <b/>
      <sz val="18"/>
      <color theme="3"/>
      <name val="Cambria"/>
      <family val="2"/>
      <charset val="204"/>
      <scheme val="major"/>
    </font>
    <font>
      <sz val="9"/>
      <color theme="1"/>
      <name val="Arial Cyr"/>
      <charset val="204"/>
    </font>
    <font>
      <sz val="10"/>
      <name val="Helv"/>
      <family val="2"/>
    </font>
    <font>
      <sz val="8"/>
      <name val="Arial"/>
      <family val="2"/>
      <charset val="1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8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u/>
      <sz val="7.2"/>
      <color theme="10"/>
      <name val="Arial"/>
      <family val="2"/>
      <charset val="204"/>
    </font>
  </fonts>
  <fills count="6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gray125">
        <fgColor rgb="FF000000"/>
        <bgColor theme="4" tint="-0.499984740745262"/>
      </patternFill>
    </fill>
    <fill>
      <patternFill patternType="solid">
        <fgColor indexed="9"/>
        <bgColor indexed="26"/>
      </patternFill>
    </fill>
    <fill>
      <patternFill patternType="solid">
        <fgColor indexed="25"/>
        <bgColor indexed="61"/>
      </patternFill>
    </fill>
    <fill>
      <patternFill patternType="solid">
        <fgColor indexed="54"/>
        <bgColor indexed="23"/>
      </patternFill>
    </fill>
  </fills>
  <borders count="15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/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indexed="23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/>
      <bottom style="thin">
        <color indexed="64"/>
      </bottom>
      <diagonal/>
    </border>
    <border>
      <left/>
      <right/>
      <top/>
      <bottom style="double">
        <color rgb="FFFF800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hair">
        <color indexed="64"/>
      </right>
      <top style="dotted">
        <color indexed="64"/>
      </top>
      <bottom style="hair">
        <color indexed="64"/>
      </bottom>
      <diagonal/>
    </border>
  </borders>
  <cellStyleXfs count="1452">
    <xf numFmtId="0" fontId="0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2" fillId="0" borderId="0"/>
    <xf numFmtId="0" fontId="25" fillId="0" borderId="0"/>
    <xf numFmtId="0" fontId="2" fillId="0" borderId="0"/>
    <xf numFmtId="0" fontId="25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5" fillId="0" borderId="0"/>
    <xf numFmtId="0" fontId="2" fillId="0" borderId="0"/>
    <xf numFmtId="0" fontId="25" fillId="0" borderId="0"/>
    <xf numFmtId="0" fontId="2" fillId="0" borderId="0"/>
    <xf numFmtId="0" fontId="25" fillId="0" borderId="0"/>
    <xf numFmtId="0" fontId="2" fillId="0" borderId="0"/>
    <xf numFmtId="0" fontId="25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5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9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5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17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164" fontId="2" fillId="0" borderId="0" applyFill="0" applyBorder="0" applyAlignment="0" applyProtection="0"/>
    <xf numFmtId="167" fontId="2" fillId="0" borderId="0" applyFont="0" applyFill="0" applyBorder="0" applyAlignment="0" applyProtection="0"/>
    <xf numFmtId="164" fontId="2" fillId="0" borderId="0" applyFill="0" applyBorder="0" applyAlignment="0" applyProtection="0"/>
    <xf numFmtId="167" fontId="2" fillId="0" borderId="0" applyFont="0" applyFill="0" applyBorder="0" applyAlignment="0" applyProtection="0"/>
    <xf numFmtId="0" fontId="4" fillId="0" borderId="0"/>
    <xf numFmtId="0" fontId="4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5" fillId="31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5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7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6" fillId="13" borderId="1" applyNumberFormat="0" applyAlignment="0" applyProtection="0"/>
    <xf numFmtId="0" fontId="6" fillId="12" borderId="1" applyNumberFormat="0" applyAlignment="0" applyProtection="0"/>
    <xf numFmtId="0" fontId="6" fillId="13" borderId="1" applyNumberFormat="0" applyAlignment="0" applyProtection="0"/>
    <xf numFmtId="0" fontId="6" fillId="12" borderId="1" applyNumberFormat="0" applyAlignment="0" applyProtection="0"/>
    <xf numFmtId="0" fontId="6" fillId="12" borderId="1" applyNumberFormat="0" applyAlignment="0" applyProtection="0"/>
    <xf numFmtId="0" fontId="7" fillId="39" borderId="2" applyNumberFormat="0" applyAlignment="0" applyProtection="0"/>
    <xf numFmtId="0" fontId="7" fillId="38" borderId="2" applyNumberFormat="0" applyAlignment="0" applyProtection="0"/>
    <xf numFmtId="0" fontId="7" fillId="39" borderId="2" applyNumberFormat="0" applyAlignment="0" applyProtection="0"/>
    <xf numFmtId="0" fontId="7" fillId="38" borderId="2" applyNumberFormat="0" applyAlignment="0" applyProtection="0"/>
    <xf numFmtId="0" fontId="7" fillId="38" borderId="2" applyNumberFormat="0" applyAlignment="0" applyProtection="0"/>
    <xf numFmtId="0" fontId="8" fillId="39" borderId="1" applyNumberFormat="0" applyAlignment="0" applyProtection="0"/>
    <xf numFmtId="0" fontId="8" fillId="38" borderId="1" applyNumberFormat="0" applyAlignment="0" applyProtection="0"/>
    <xf numFmtId="0" fontId="8" fillId="39" borderId="1" applyNumberFormat="0" applyAlignment="0" applyProtection="0"/>
    <xf numFmtId="0" fontId="8" fillId="38" borderId="1" applyNumberFormat="0" applyAlignment="0" applyProtection="0"/>
    <xf numFmtId="0" fontId="8" fillId="38" borderId="1" applyNumberFormat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5" fontId="2" fillId="0" borderId="0" applyFill="0" applyBorder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3" fillId="41" borderId="7" applyNumberFormat="0" applyAlignment="0" applyProtection="0"/>
    <xf numFmtId="0" fontId="13" fillId="40" borderId="7" applyNumberFormat="0" applyAlignment="0" applyProtection="0"/>
    <xf numFmtId="0" fontId="13" fillId="41" borderId="7" applyNumberFormat="0" applyAlignment="0" applyProtection="0"/>
    <xf numFmtId="0" fontId="13" fillId="40" borderId="7" applyNumberFormat="0" applyAlignment="0" applyProtection="0"/>
    <xf numFmtId="0" fontId="13" fillId="40" borderId="7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43" borderId="0" applyNumberFormat="0" applyBorder="0" applyAlignment="0" applyProtection="0"/>
    <xf numFmtId="0" fontId="15" fillId="42" borderId="0" applyNumberFormat="0" applyBorder="0" applyAlignment="0" applyProtection="0"/>
    <xf numFmtId="0" fontId="15" fillId="43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4" fillId="0" borderId="0"/>
    <xf numFmtId="0" fontId="4" fillId="0" borderId="0"/>
    <xf numFmtId="0" fontId="24" fillId="0" borderId="0"/>
    <xf numFmtId="0" fontId="16" fillId="0" borderId="0"/>
    <xf numFmtId="0" fontId="24" fillId="0" borderId="0"/>
    <xf numFmtId="0" fontId="16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6" fillId="0" borderId="0"/>
    <xf numFmtId="0" fontId="24" fillId="0" borderId="0"/>
    <xf numFmtId="0" fontId="2" fillId="0" borderId="0"/>
    <xf numFmtId="0" fontId="2" fillId="0" borderId="0"/>
    <xf numFmtId="0" fontId="16" fillId="0" borderId="0"/>
    <xf numFmtId="0" fontId="24" fillId="0" borderId="0"/>
    <xf numFmtId="0" fontId="16" fillId="0" borderId="0"/>
    <xf numFmtId="0" fontId="4" fillId="0" borderId="0"/>
    <xf numFmtId="0" fontId="2" fillId="0" borderId="0"/>
    <xf numFmtId="0" fontId="17" fillId="0" borderId="0"/>
    <xf numFmtId="0" fontId="2" fillId="0" borderId="0"/>
    <xf numFmtId="0" fontId="16" fillId="0" borderId="0"/>
    <xf numFmtId="0" fontId="24" fillId="0" borderId="0"/>
    <xf numFmtId="0" fontId="16" fillId="0" borderId="0"/>
    <xf numFmtId="0" fontId="24" fillId="0" borderId="0"/>
    <xf numFmtId="0" fontId="4" fillId="0" borderId="0"/>
    <xf numFmtId="0" fontId="2" fillId="0" borderId="0"/>
    <xf numFmtId="0" fontId="2" fillId="0" borderId="0"/>
    <xf numFmtId="0" fontId="24" fillId="0" borderId="0"/>
    <xf numFmtId="0" fontId="16" fillId="0" borderId="0"/>
    <xf numFmtId="0" fontId="2" fillId="0" borderId="0"/>
    <xf numFmtId="0" fontId="1" fillId="0" borderId="0"/>
    <xf numFmtId="0" fontId="16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1" fillId="0" borderId="0"/>
    <xf numFmtId="0" fontId="3" fillId="0" borderId="0"/>
    <xf numFmtId="0" fontId="18" fillId="5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45" borderId="8" applyNumberFormat="0" applyAlignment="0" applyProtection="0"/>
    <xf numFmtId="0" fontId="24" fillId="44" borderId="8" applyNumberFormat="0" applyFont="0" applyAlignment="0" applyProtection="0"/>
    <xf numFmtId="0" fontId="2" fillId="45" borderId="8" applyNumberFormat="0" applyAlignment="0" applyProtection="0"/>
    <xf numFmtId="0" fontId="24" fillId="44" borderId="8" applyNumberFormat="0" applyFont="0" applyAlignment="0" applyProtection="0"/>
    <xf numFmtId="0" fontId="24" fillId="44" borderId="8" applyNumberFormat="0" applyFont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4" fillId="0" borderId="0" applyFont="0" applyFill="0" applyBorder="0" applyAlignment="0" applyProtection="0"/>
    <xf numFmtId="9" fontId="2" fillId="0" borderId="0" applyFill="0" applyBorder="0" applyAlignment="0" applyProtection="0"/>
    <xf numFmtId="9" fontId="24" fillId="0" borderId="0" applyFont="0" applyFill="0" applyBorder="0" applyAlignment="0" applyProtection="0"/>
    <xf numFmtId="9" fontId="2" fillId="0" borderId="0" applyFill="0" applyBorder="0" applyAlignment="0" applyProtection="0"/>
    <xf numFmtId="9" fontId="24" fillId="0" borderId="0" applyFont="0" applyFill="0" applyBorder="0" applyAlignment="0" applyProtection="0"/>
    <xf numFmtId="9" fontId="2" fillId="0" borderId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" fillId="0" borderId="0" applyFill="0" applyBorder="0" applyAlignment="0" applyProtection="0"/>
    <xf numFmtId="9" fontId="24" fillId="0" borderId="0" applyFont="0" applyFill="0" applyBorder="0" applyAlignment="0" applyProtection="0"/>
    <xf numFmtId="9" fontId="2" fillId="0" borderId="0" applyFill="0" applyBorder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3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66" fontId="2" fillId="0" borderId="0" applyFill="0" applyBorder="0" applyAlignment="0" applyProtection="0"/>
    <xf numFmtId="43" fontId="24" fillId="0" borderId="0" applyFont="0" applyFill="0" applyBorder="0" applyAlignment="0" applyProtection="0"/>
    <xf numFmtId="166" fontId="2" fillId="0" borderId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6" fontId="2" fillId="0" borderId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2" fillId="7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4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" fillId="0" borderId="0"/>
    <xf numFmtId="0" fontId="2" fillId="0" borderId="0"/>
    <xf numFmtId="0" fontId="39" fillId="0" borderId="0"/>
    <xf numFmtId="0" fontId="39" fillId="0" borderId="0"/>
    <xf numFmtId="0" fontId="4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4" fillId="0" borderId="0"/>
    <xf numFmtId="0" fontId="42" fillId="0" borderId="0" applyNumberFormat="0" applyFill="0" applyBorder="0" applyAlignment="0" applyProtection="0">
      <alignment vertical="top"/>
      <protection locked="0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" fillId="0" borderId="0" applyNumberFormat="0" applyFont="0" applyFill="0" applyBorder="0" applyAlignment="0" applyProtection="0">
      <alignment vertical="top"/>
    </xf>
    <xf numFmtId="0" fontId="45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4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17" fillId="0" borderId="0">
      <alignment horizontal="left"/>
    </xf>
    <xf numFmtId="0" fontId="17" fillId="0" borderId="0">
      <alignment horizontal="left"/>
    </xf>
    <xf numFmtId="0" fontId="17" fillId="0" borderId="0">
      <alignment horizontal="left"/>
    </xf>
    <xf numFmtId="0" fontId="17" fillId="0" borderId="0">
      <alignment horizontal="left"/>
    </xf>
    <xf numFmtId="0" fontId="17" fillId="0" borderId="0">
      <alignment horizontal="left"/>
    </xf>
    <xf numFmtId="0" fontId="17" fillId="0" borderId="0">
      <alignment horizontal="left"/>
    </xf>
    <xf numFmtId="0" fontId="52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68" fillId="0" borderId="118" applyNumberFormat="0" applyFill="0" applyAlignment="0" applyProtection="0"/>
    <xf numFmtId="0" fontId="52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7" fillId="0" borderId="0">
      <alignment horizontal="left"/>
    </xf>
    <xf numFmtId="0" fontId="17" fillId="0" borderId="0">
      <alignment horizontal="left"/>
    </xf>
    <xf numFmtId="0" fontId="17" fillId="0" borderId="0">
      <alignment horizontal="left"/>
    </xf>
    <xf numFmtId="0" fontId="17" fillId="0" borderId="0">
      <alignment horizontal="left"/>
    </xf>
    <xf numFmtId="0" fontId="52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7" fillId="0" borderId="0">
      <alignment horizontal="left"/>
    </xf>
    <xf numFmtId="0" fontId="17" fillId="0" borderId="0">
      <alignment horizontal="left"/>
    </xf>
    <xf numFmtId="0" fontId="17" fillId="0" borderId="0">
      <alignment horizontal="left"/>
    </xf>
    <xf numFmtId="0" fontId="17" fillId="0" borderId="0">
      <alignment horizontal="left"/>
    </xf>
    <xf numFmtId="0" fontId="17" fillId="0" borderId="0">
      <alignment horizontal="left"/>
    </xf>
    <xf numFmtId="0" fontId="17" fillId="0" borderId="0">
      <alignment horizontal="left"/>
    </xf>
    <xf numFmtId="0" fontId="17" fillId="0" borderId="0">
      <alignment horizontal="left"/>
    </xf>
    <xf numFmtId="0" fontId="17" fillId="0" borderId="0">
      <alignment horizontal="left"/>
    </xf>
    <xf numFmtId="0" fontId="17" fillId="0" borderId="0">
      <alignment horizontal="left"/>
    </xf>
    <xf numFmtId="0" fontId="17" fillId="0" borderId="0">
      <alignment horizontal="left"/>
    </xf>
    <xf numFmtId="0" fontId="17" fillId="0" borderId="0">
      <alignment horizontal="left"/>
    </xf>
    <xf numFmtId="0" fontId="17" fillId="0" borderId="0">
      <alignment horizontal="left"/>
    </xf>
    <xf numFmtId="0" fontId="17" fillId="0" borderId="0">
      <alignment horizontal="left"/>
    </xf>
    <xf numFmtId="0" fontId="17" fillId="0" borderId="0">
      <alignment horizontal="left"/>
    </xf>
    <xf numFmtId="0" fontId="17" fillId="0" borderId="0">
      <alignment horizontal="left"/>
    </xf>
    <xf numFmtId="0" fontId="17" fillId="0" borderId="0">
      <alignment horizontal="left"/>
    </xf>
    <xf numFmtId="0" fontId="17" fillId="0" borderId="0">
      <alignment horizontal="left"/>
    </xf>
    <xf numFmtId="0" fontId="17" fillId="0" borderId="0">
      <alignment horizontal="left"/>
    </xf>
    <xf numFmtId="0" fontId="17" fillId="0" borderId="0">
      <alignment horizontal="left"/>
    </xf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78" fillId="0" borderId="0" applyNumberFormat="0" applyFill="0" applyBorder="0" applyAlignment="0" applyProtection="0">
      <alignment vertical="top"/>
      <protection locked="0"/>
    </xf>
    <xf numFmtId="0" fontId="17" fillId="0" borderId="0">
      <alignment horizontal="left"/>
    </xf>
    <xf numFmtId="0" fontId="77" fillId="0" borderId="0"/>
    <xf numFmtId="0" fontId="79" fillId="0" borderId="0"/>
    <xf numFmtId="0" fontId="17" fillId="0" borderId="0"/>
    <xf numFmtId="0" fontId="17" fillId="0" borderId="0"/>
    <xf numFmtId="0" fontId="24" fillId="0" borderId="0"/>
    <xf numFmtId="0" fontId="2" fillId="0" borderId="0"/>
    <xf numFmtId="0" fontId="77" fillId="0" borderId="0"/>
    <xf numFmtId="0" fontId="79" fillId="0" borderId="0"/>
    <xf numFmtId="0" fontId="2" fillId="0" borderId="0"/>
    <xf numFmtId="0" fontId="79" fillId="0" borderId="0"/>
    <xf numFmtId="0" fontId="77" fillId="0" borderId="0"/>
    <xf numFmtId="0" fontId="79" fillId="0" borderId="0"/>
    <xf numFmtId="0" fontId="77" fillId="0" borderId="0"/>
    <xf numFmtId="0" fontId="2" fillId="0" borderId="0"/>
    <xf numFmtId="0" fontId="2" fillId="0" borderId="0"/>
    <xf numFmtId="0" fontId="77" fillId="0" borderId="0"/>
    <xf numFmtId="0" fontId="79" fillId="0" borderId="0"/>
    <xf numFmtId="0" fontId="77" fillId="0" borderId="0"/>
    <xf numFmtId="0" fontId="79" fillId="0" borderId="0"/>
    <xf numFmtId="0" fontId="77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2" fillId="0" borderId="0"/>
    <xf numFmtId="0" fontId="77" fillId="0" borderId="0"/>
    <xf numFmtId="0" fontId="79" fillId="0" borderId="0"/>
    <xf numFmtId="0" fontId="77" fillId="0" borderId="0"/>
    <xf numFmtId="0" fontId="79" fillId="0" borderId="0"/>
    <xf numFmtId="0" fontId="77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2" fillId="0" borderId="0"/>
    <xf numFmtId="0" fontId="2" fillId="0" borderId="0"/>
    <xf numFmtId="0" fontId="2" fillId="0" borderId="0"/>
    <xf numFmtId="0" fontId="77" fillId="0" borderId="0"/>
    <xf numFmtId="0" fontId="79" fillId="0" borderId="0"/>
    <xf numFmtId="0" fontId="77" fillId="0" borderId="0"/>
    <xf numFmtId="0" fontId="79" fillId="0" borderId="0"/>
    <xf numFmtId="0" fontId="77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79" fillId="0" borderId="0"/>
    <xf numFmtId="0" fontId="77" fillId="0" borderId="0"/>
    <xf numFmtId="0" fontId="79" fillId="0" borderId="0"/>
    <xf numFmtId="0" fontId="77" fillId="0" borderId="0"/>
    <xf numFmtId="0" fontId="79" fillId="0" borderId="0"/>
    <xf numFmtId="0" fontId="77" fillId="0" borderId="0"/>
    <xf numFmtId="0" fontId="79" fillId="0" borderId="0"/>
    <xf numFmtId="0" fontId="77" fillId="0" borderId="0"/>
    <xf numFmtId="0" fontId="79" fillId="0" borderId="0"/>
    <xf numFmtId="0" fontId="77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77" fillId="0" borderId="0"/>
    <xf numFmtId="0" fontId="2" fillId="0" borderId="0"/>
    <xf numFmtId="0" fontId="79" fillId="0" borderId="0"/>
    <xf numFmtId="0" fontId="2" fillId="0" borderId="0"/>
    <xf numFmtId="0" fontId="2" fillId="0" borderId="0"/>
    <xf numFmtId="0" fontId="80" fillId="0" borderId="0" applyNumberFormat="0" applyFill="0" applyBorder="0" applyAlignment="0" applyProtection="0">
      <alignment vertical="top"/>
      <protection locked="0"/>
    </xf>
    <xf numFmtId="43" fontId="24" fillId="0" borderId="0" applyFont="0" applyFill="0" applyBorder="0" applyAlignment="0" applyProtection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91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57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1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4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5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39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43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3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58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43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39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13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104" fillId="0" borderId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58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58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59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6" fillId="13" borderId="1" applyNumberFormat="0" applyAlignment="0" applyProtection="0"/>
    <xf numFmtId="0" fontId="6" fillId="13" borderId="1" applyNumberFormat="0" applyAlignment="0" applyProtection="0"/>
    <xf numFmtId="0" fontId="6" fillId="13" borderId="1" applyNumberFormat="0" applyAlignment="0" applyProtection="0"/>
    <xf numFmtId="0" fontId="6" fillId="13" borderId="1" applyNumberFormat="0" applyAlignment="0" applyProtection="0"/>
    <xf numFmtId="0" fontId="6" fillId="13" borderId="1" applyNumberFormat="0" applyAlignment="0" applyProtection="0"/>
    <xf numFmtId="0" fontId="7" fillId="57" borderId="2" applyNumberFormat="0" applyAlignment="0" applyProtection="0"/>
    <xf numFmtId="0" fontId="7" fillId="39" borderId="2" applyNumberFormat="0" applyAlignment="0" applyProtection="0"/>
    <xf numFmtId="0" fontId="7" fillId="39" borderId="2" applyNumberFormat="0" applyAlignment="0" applyProtection="0"/>
    <xf numFmtId="0" fontId="7" fillId="39" borderId="2" applyNumberFormat="0" applyAlignment="0" applyProtection="0"/>
    <xf numFmtId="0" fontId="7" fillId="39" borderId="2" applyNumberFormat="0" applyAlignment="0" applyProtection="0"/>
    <xf numFmtId="0" fontId="7" fillId="39" borderId="2" applyNumberFormat="0" applyAlignment="0" applyProtection="0"/>
    <xf numFmtId="0" fontId="7" fillId="39" borderId="2" applyNumberFormat="0" applyAlignment="0" applyProtection="0"/>
    <xf numFmtId="0" fontId="8" fillId="57" borderId="1" applyNumberFormat="0" applyAlignment="0" applyProtection="0"/>
    <xf numFmtId="0" fontId="8" fillId="39" borderId="1" applyNumberFormat="0" applyAlignment="0" applyProtection="0"/>
    <xf numFmtId="0" fontId="8" fillId="39" borderId="1" applyNumberFormat="0" applyAlignment="0" applyProtection="0"/>
    <xf numFmtId="0" fontId="8" fillId="39" borderId="1" applyNumberFormat="0" applyAlignment="0" applyProtection="0"/>
    <xf numFmtId="0" fontId="8" fillId="39" borderId="1" applyNumberFormat="0" applyAlignment="0" applyProtection="0"/>
    <xf numFmtId="0" fontId="8" fillId="39" borderId="1" applyNumberFormat="0" applyAlignment="0" applyProtection="0"/>
    <xf numFmtId="0" fontId="8" fillId="39" borderId="1" applyNumberFormat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110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06" fillId="0" borderId="148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107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8" fillId="0" borderId="149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08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150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3" fillId="41" borderId="7" applyNumberFormat="0" applyAlignment="0" applyProtection="0"/>
    <xf numFmtId="0" fontId="13" fillId="41" borderId="7" applyNumberFormat="0" applyAlignment="0" applyProtection="0"/>
    <xf numFmtId="0" fontId="13" fillId="41" borderId="7" applyNumberFormat="0" applyAlignment="0" applyProtection="0"/>
    <xf numFmtId="0" fontId="13" fillId="41" borderId="7" applyNumberFormat="0" applyAlignment="0" applyProtection="0"/>
    <xf numFmtId="0" fontId="13" fillId="41" borderId="7" applyNumberFormat="0" applyAlignment="0" applyProtection="0"/>
    <xf numFmtId="0" fontId="10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6" fillId="0" borderId="0"/>
    <xf numFmtId="0" fontId="77" fillId="0" borderId="0"/>
    <xf numFmtId="0" fontId="52" fillId="0" borderId="0"/>
    <xf numFmtId="0" fontId="24" fillId="0" borderId="0"/>
    <xf numFmtId="0" fontId="24" fillId="0" borderId="0"/>
    <xf numFmtId="0" fontId="16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05" fillId="0" borderId="0"/>
    <xf numFmtId="0" fontId="24" fillId="0" borderId="0"/>
    <xf numFmtId="0" fontId="1" fillId="0" borderId="0"/>
    <xf numFmtId="0" fontId="16" fillId="0" borderId="0"/>
    <xf numFmtId="0" fontId="24" fillId="0" borderId="0"/>
    <xf numFmtId="0" fontId="1" fillId="0" borderId="0"/>
    <xf numFmtId="0" fontId="1" fillId="0" borderId="0"/>
    <xf numFmtId="0" fontId="17" fillId="0" borderId="0"/>
    <xf numFmtId="0" fontId="16" fillId="0" borderId="0"/>
    <xf numFmtId="0" fontId="16" fillId="0" borderId="0"/>
    <xf numFmtId="0" fontId="24" fillId="0" borderId="0"/>
    <xf numFmtId="0" fontId="16" fillId="0" borderId="0"/>
    <xf numFmtId="0" fontId="24" fillId="0" borderId="0"/>
    <xf numFmtId="0" fontId="16" fillId="0" borderId="0"/>
    <xf numFmtId="0" fontId="16" fillId="0" borderId="0"/>
    <xf numFmtId="0" fontId="17" fillId="0" borderId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2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0" fontId="16" fillId="45" borderId="8" applyNumberFormat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68" fillId="0" borderId="118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43" fontId="1" fillId="0" borderId="0" applyFont="0" applyFill="0" applyBorder="0" applyAlignment="0" applyProtection="0"/>
    <xf numFmtId="166" fontId="16" fillId="0" borderId="0" applyFill="0" applyBorder="0" applyAlignment="0" applyProtection="0"/>
    <xf numFmtId="43" fontId="1" fillId="0" borderId="0" applyFont="0" applyFill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111" fillId="0" borderId="0"/>
    <xf numFmtId="0" fontId="112" fillId="0" borderId="0"/>
    <xf numFmtId="0" fontId="115" fillId="0" borderId="0" applyNumberFormat="0" applyFill="0" applyBorder="0" applyAlignment="0" applyProtection="0">
      <alignment vertical="top"/>
      <protection locked="0"/>
    </xf>
    <xf numFmtId="0" fontId="91" fillId="0" borderId="0" applyNumberFormat="0" applyFont="0" applyFill="0" applyBorder="0" applyAlignment="0" applyProtection="0">
      <alignment vertical="top"/>
    </xf>
  </cellStyleXfs>
  <cellXfs count="3549">
    <xf numFmtId="0" fontId="0" fillId="0" borderId="0" xfId="0"/>
    <xf numFmtId="0" fontId="27" fillId="0" borderId="0" xfId="0" applyFont="1"/>
    <xf numFmtId="0" fontId="28" fillId="0" borderId="0" xfId="0" applyFont="1" applyFill="1"/>
    <xf numFmtId="0" fontId="28" fillId="0" borderId="0" xfId="0" applyFont="1" applyFill="1" applyBorder="1"/>
    <xf numFmtId="0" fontId="28" fillId="0" borderId="0" xfId="0" applyFont="1" applyAlignment="1">
      <alignment vertical="center"/>
    </xf>
    <xf numFmtId="0" fontId="28" fillId="0" borderId="12" xfId="0" applyFont="1" applyBorder="1" applyAlignment="1"/>
    <xf numFmtId="0" fontId="28" fillId="0" borderId="39" xfId="0" applyFont="1" applyBorder="1" applyAlignment="1"/>
    <xf numFmtId="0" fontId="28" fillId="46" borderId="37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8" fillId="46" borderId="10" xfId="0" applyFont="1" applyFill="1" applyBorder="1" applyAlignment="1">
      <alignment horizontal="center" vertical="center" wrapText="1"/>
    </xf>
    <xf numFmtId="0" fontId="28" fillId="46" borderId="10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0" fontId="28" fillId="0" borderId="0" xfId="0" applyFont="1"/>
    <xf numFmtId="0" fontId="28" fillId="0" borderId="0" xfId="0" applyFont="1"/>
    <xf numFmtId="0" fontId="36" fillId="0" borderId="0" xfId="1" applyFont="1" applyAlignment="1"/>
    <xf numFmtId="0" fontId="28" fillId="0" borderId="0" xfId="0" applyFont="1" applyAlignment="1">
      <alignment wrapText="1"/>
    </xf>
    <xf numFmtId="0" fontId="28" fillId="0" borderId="0" xfId="0" applyFont="1" applyBorder="1" applyAlignment="1">
      <alignment vertical="center" wrapText="1"/>
    </xf>
    <xf numFmtId="0" fontId="28" fillId="0" borderId="0" xfId="0" applyFont="1" applyBorder="1" applyAlignment="1">
      <alignment vertical="center"/>
    </xf>
    <xf numFmtId="0" fontId="28" fillId="0" borderId="0" xfId="0" applyFont="1" applyFill="1" applyBorder="1" applyAlignment="1">
      <alignment vertical="center" wrapText="1"/>
    </xf>
    <xf numFmtId="0" fontId="38" fillId="0" borderId="0" xfId="1" applyFont="1" applyAlignment="1">
      <alignment vertical="center"/>
    </xf>
    <xf numFmtId="0" fontId="28" fillId="0" borderId="0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wrapText="1"/>
    </xf>
    <xf numFmtId="0" fontId="28" fillId="0" borderId="0" xfId="0" applyFont="1" applyAlignment="1">
      <alignment vertical="center" wrapText="1"/>
    </xf>
    <xf numFmtId="0" fontId="28" fillId="0" borderId="0" xfId="0" applyFont="1" applyAlignment="1">
      <alignment horizontal="center" vertical="center" wrapText="1"/>
    </xf>
    <xf numFmtId="0" fontId="28" fillId="0" borderId="42" xfId="0" applyFont="1" applyFill="1" applyBorder="1" applyAlignment="1">
      <alignment vertical="center" wrapText="1"/>
    </xf>
    <xf numFmtId="0" fontId="28" fillId="0" borderId="0" xfId="0" applyFont="1"/>
    <xf numFmtId="0" fontId="28" fillId="0" borderId="0" xfId="0" applyFont="1" applyFill="1" applyBorder="1"/>
    <xf numFmtId="0" fontId="28" fillId="0" borderId="0" xfId="0" applyFont="1" applyAlignment="1">
      <alignment vertical="center"/>
    </xf>
    <xf numFmtId="0" fontId="28" fillId="0" borderId="0" xfId="0" applyFont="1" applyAlignment="1">
      <alignment horizontal="center" vertical="center"/>
    </xf>
    <xf numFmtId="0" fontId="28" fillId="46" borderId="10" xfId="0" applyFont="1" applyFill="1" applyBorder="1" applyAlignment="1">
      <alignment horizontal="center" vertical="center" wrapText="1"/>
    </xf>
    <xf numFmtId="0" fontId="28" fillId="0" borderId="0" xfId="0" applyFont="1"/>
    <xf numFmtId="0" fontId="28" fillId="0" borderId="0" xfId="0" applyFont="1" applyFill="1"/>
    <xf numFmtId="0" fontId="28" fillId="46" borderId="0" xfId="0" applyFont="1" applyFill="1" applyBorder="1" applyAlignment="1">
      <alignment horizontal="center" vertical="center"/>
    </xf>
    <xf numFmtId="0" fontId="28" fillId="0" borderId="0" xfId="0" applyFont="1" applyBorder="1" applyAlignment="1">
      <alignment vertical="center" wrapText="1"/>
    </xf>
    <xf numFmtId="0" fontId="28" fillId="0" borderId="0" xfId="0" applyFont="1" applyFill="1"/>
    <xf numFmtId="0" fontId="28" fillId="0" borderId="0" xfId="0" applyFont="1" applyBorder="1" applyAlignment="1">
      <alignment vertical="center"/>
    </xf>
    <xf numFmtId="0" fontId="2" fillId="0" borderId="0" xfId="1" applyFont="1"/>
    <xf numFmtId="0" fontId="28" fillId="0" borderId="0" xfId="0" applyFont="1"/>
    <xf numFmtId="0" fontId="36" fillId="0" borderId="0" xfId="1" applyFont="1" applyAlignment="1"/>
    <xf numFmtId="0" fontId="2" fillId="0" borderId="0" xfId="1" applyFont="1" applyAlignment="1">
      <alignment vertical="center" wrapText="1"/>
    </xf>
    <xf numFmtId="0" fontId="28" fillId="46" borderId="16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vertical="center" wrapText="1"/>
    </xf>
    <xf numFmtId="0" fontId="40" fillId="0" borderId="0" xfId="244" applyFont="1" applyAlignment="1"/>
    <xf numFmtId="0" fontId="28" fillId="0" borderId="0" xfId="0" applyFont="1"/>
    <xf numFmtId="0" fontId="28" fillId="0" borderId="0" xfId="0" applyFont="1" applyBorder="1" applyAlignment="1">
      <alignment vertical="center" wrapText="1"/>
    </xf>
    <xf numFmtId="0" fontId="28" fillId="0" borderId="0" xfId="0" applyFont="1"/>
    <xf numFmtId="0" fontId="28" fillId="0" borderId="0" xfId="0" applyFont="1" applyFill="1"/>
    <xf numFmtId="0" fontId="41" fillId="0" borderId="0" xfId="375"/>
    <xf numFmtId="0" fontId="41" fillId="0" borderId="0" xfId="375" applyFill="1"/>
    <xf numFmtId="0" fontId="41" fillId="0" borderId="0" xfId="375"/>
    <xf numFmtId="0" fontId="41" fillId="0" borderId="0" xfId="375" applyFill="1"/>
    <xf numFmtId="0" fontId="28" fillId="0" borderId="0" xfId="0" applyFont="1"/>
    <xf numFmtId="0" fontId="27" fillId="0" borderId="0" xfId="0" applyFont="1" applyAlignment="1">
      <alignment horizontal="left" vertical="center"/>
    </xf>
    <xf numFmtId="0" fontId="27" fillId="0" borderId="0" xfId="0" applyFont="1"/>
    <xf numFmtId="0" fontId="43" fillId="0" borderId="0" xfId="0" applyFont="1"/>
    <xf numFmtId="0" fontId="43" fillId="46" borderId="37" xfId="0" applyFont="1" applyFill="1" applyBorder="1"/>
    <xf numFmtId="0" fontId="43" fillId="46" borderId="16" xfId="0" applyFont="1" applyFill="1" applyBorder="1"/>
    <xf numFmtId="0" fontId="43" fillId="46" borderId="16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left" vertical="center"/>
    </xf>
    <xf numFmtId="0" fontId="17" fillId="0" borderId="68" xfId="0" applyNumberFormat="1" applyFont="1" applyFill="1" applyBorder="1" applyAlignment="1" applyProtection="1">
      <alignment horizontal="center" vertical="center"/>
    </xf>
    <xf numFmtId="0" fontId="17" fillId="0" borderId="80" xfId="0" applyNumberFormat="1" applyFont="1" applyFill="1" applyBorder="1" applyAlignment="1" applyProtection="1">
      <alignment horizontal="left" vertical="center"/>
    </xf>
    <xf numFmtId="0" fontId="17" fillId="0" borderId="26" xfId="0" applyNumberFormat="1" applyFont="1" applyFill="1" applyBorder="1" applyAlignment="1" applyProtection="1">
      <alignment horizontal="center" vertical="center"/>
    </xf>
    <xf numFmtId="0" fontId="17" fillId="0" borderId="49" xfId="0" applyNumberFormat="1" applyFont="1" applyFill="1" applyBorder="1" applyAlignment="1" applyProtection="1">
      <alignment horizontal="center" vertical="center"/>
    </xf>
    <xf numFmtId="0" fontId="17" fillId="0" borderId="75" xfId="0" applyNumberFormat="1" applyFont="1" applyFill="1" applyBorder="1" applyAlignment="1" applyProtection="1">
      <alignment horizontal="left" vertical="center"/>
    </xf>
    <xf numFmtId="0" fontId="44" fillId="0" borderId="27" xfId="0" applyNumberFormat="1" applyFont="1" applyFill="1" applyBorder="1" applyAlignment="1" applyProtection="1">
      <alignment horizontal="center" vertical="center"/>
    </xf>
    <xf numFmtId="0" fontId="44" fillId="0" borderId="70" xfId="0" applyNumberFormat="1" applyFont="1" applyFill="1" applyBorder="1" applyAlignment="1" applyProtection="1">
      <alignment horizontal="center" vertical="center"/>
    </xf>
    <xf numFmtId="0" fontId="44" fillId="0" borderId="71" xfId="0" applyNumberFormat="1" applyFont="1" applyFill="1" applyBorder="1" applyAlignment="1" applyProtection="1">
      <alignment horizontal="center" vertical="center"/>
    </xf>
    <xf numFmtId="0" fontId="44" fillId="0" borderId="78" xfId="0" applyNumberFormat="1" applyFont="1" applyFill="1" applyBorder="1" applyAlignment="1" applyProtection="1">
      <alignment horizontal="center" vertical="center"/>
    </xf>
    <xf numFmtId="0" fontId="44" fillId="0" borderId="44" xfId="0" applyNumberFormat="1" applyFont="1" applyFill="1" applyBorder="1" applyAlignment="1" applyProtection="1">
      <alignment horizontal="center" vertical="center"/>
    </xf>
    <xf numFmtId="0" fontId="44" fillId="0" borderId="50" xfId="0" applyNumberFormat="1" applyFont="1" applyFill="1" applyBorder="1" applyAlignment="1" applyProtection="1">
      <alignment horizontal="center" vertical="center"/>
    </xf>
    <xf numFmtId="0" fontId="28" fillId="0" borderId="0" xfId="0" applyFont="1"/>
    <xf numFmtId="0" fontId="27" fillId="0" borderId="0" xfId="0" applyFont="1" applyAlignment="1">
      <alignment horizontal="center" vertical="center"/>
    </xf>
    <xf numFmtId="0" fontId="41" fillId="0" borderId="0" xfId="375" applyFill="1"/>
    <xf numFmtId="0" fontId="27" fillId="0" borderId="0" xfId="0" applyFont="1"/>
    <xf numFmtId="0" fontId="27" fillId="0" borderId="0" xfId="0" applyFont="1"/>
    <xf numFmtId="0" fontId="28" fillId="0" borderId="0" xfId="0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8" fillId="0" borderId="15" xfId="0" applyFont="1" applyFill="1" applyBorder="1" applyAlignment="1">
      <alignment horizontal="center" vertical="center"/>
    </xf>
    <xf numFmtId="0" fontId="0" fillId="0" borderId="0" xfId="0" applyBorder="1"/>
    <xf numFmtId="0" fontId="43" fillId="0" borderId="0" xfId="0" applyFont="1" applyFill="1" applyBorder="1" applyAlignment="1">
      <alignment horizontal="center" vertical="center"/>
    </xf>
    <xf numFmtId="0" fontId="27" fillId="0" borderId="0" xfId="0" applyFont="1"/>
    <xf numFmtId="0" fontId="27" fillId="0" borderId="0" xfId="0" applyFont="1" applyAlignment="1"/>
    <xf numFmtId="0" fontId="28" fillId="0" borderId="0" xfId="0" applyFont="1"/>
    <xf numFmtId="0" fontId="36" fillId="0" borderId="0" xfId="1" applyFont="1" applyAlignment="1">
      <alignment horizontal="center"/>
    </xf>
    <xf numFmtId="0" fontId="28" fillId="0" borderId="0" xfId="0" applyFont="1" applyAlignment="1">
      <alignment wrapText="1"/>
    </xf>
    <xf numFmtId="0" fontId="28" fillId="0" borderId="0" xfId="0" applyFont="1" applyBorder="1" applyAlignment="1">
      <alignment vertical="center" wrapText="1"/>
    </xf>
    <xf numFmtId="0" fontId="43" fillId="0" borderId="0" xfId="0" applyFont="1"/>
    <xf numFmtId="0" fontId="43" fillId="46" borderId="37" xfId="0" applyFont="1" applyFill="1" applyBorder="1" applyAlignment="1">
      <alignment horizontal="center" vertical="center" wrapText="1" shrinkToFit="1"/>
    </xf>
    <xf numFmtId="0" fontId="43" fillId="0" borderId="0" xfId="0" applyFont="1" applyBorder="1"/>
    <xf numFmtId="0" fontId="43" fillId="0" borderId="0" xfId="0" applyFont="1" applyAlignment="1">
      <alignment horizontal="center" vertical="center"/>
    </xf>
    <xf numFmtId="0" fontId="36" fillId="0" borderId="0" xfId="1" applyFont="1" applyAlignment="1">
      <alignment horizontal="center" vertical="center"/>
    </xf>
    <xf numFmtId="0" fontId="0" fillId="0" borderId="0" xfId="0"/>
    <xf numFmtId="0" fontId="28" fillId="0" borderId="0" xfId="0" applyFont="1" applyFill="1"/>
    <xf numFmtId="0" fontId="2" fillId="0" borderId="0" xfId="1" applyFont="1"/>
    <xf numFmtId="0" fontId="28" fillId="0" borderId="0" xfId="0" applyFont="1"/>
    <xf numFmtId="0" fontId="28" fillId="0" borderId="0" xfId="0" applyFont="1" applyAlignment="1">
      <alignment wrapText="1"/>
    </xf>
    <xf numFmtId="0" fontId="43" fillId="0" borderId="37" xfId="0" applyFont="1" applyBorder="1" applyAlignment="1">
      <alignment horizontal="center" vertical="center" wrapText="1"/>
    </xf>
    <xf numFmtId="1" fontId="43" fillId="0" borderId="29" xfId="0" applyNumberFormat="1" applyFont="1" applyBorder="1" applyAlignment="1">
      <alignment horizontal="center" vertical="center"/>
    </xf>
    <xf numFmtId="1" fontId="43" fillId="0" borderId="14" xfId="0" applyNumberFormat="1" applyFont="1" applyBorder="1" applyAlignment="1">
      <alignment horizontal="center" vertical="center"/>
    </xf>
    <xf numFmtId="1" fontId="43" fillId="0" borderId="13" xfId="0" applyNumberFormat="1" applyFont="1" applyBorder="1" applyAlignment="1">
      <alignment horizontal="center" vertical="center"/>
    </xf>
    <xf numFmtId="1" fontId="43" fillId="0" borderId="39" xfId="0" applyNumberFormat="1" applyFont="1" applyBorder="1" applyAlignment="1">
      <alignment horizontal="center" vertical="center"/>
    </xf>
    <xf numFmtId="1" fontId="43" fillId="0" borderId="30" xfId="0" applyNumberFormat="1" applyFont="1" applyBorder="1" applyAlignment="1">
      <alignment horizontal="center" vertical="center"/>
    </xf>
    <xf numFmtId="1" fontId="43" fillId="0" borderId="12" xfId="0" applyNumberFormat="1" applyFont="1" applyBorder="1" applyAlignment="1">
      <alignment horizontal="center" vertical="center"/>
    </xf>
    <xf numFmtId="1" fontId="43" fillId="0" borderId="37" xfId="0" applyNumberFormat="1" applyFont="1" applyFill="1" applyBorder="1" applyAlignment="1">
      <alignment horizontal="center" vertical="center"/>
    </xf>
    <xf numFmtId="1" fontId="43" fillId="0" borderId="53" xfId="0" applyNumberFormat="1" applyFont="1" applyFill="1" applyBorder="1" applyAlignment="1">
      <alignment horizontal="center" vertical="center"/>
    </xf>
    <xf numFmtId="0" fontId="43" fillId="0" borderId="0" xfId="0" applyFont="1" applyFill="1"/>
    <xf numFmtId="0" fontId="43" fillId="0" borderId="0" xfId="0" applyFont="1" applyAlignment="1">
      <alignment vertical="center"/>
    </xf>
    <xf numFmtId="0" fontId="43" fillId="0" borderId="61" xfId="0" applyFont="1" applyBorder="1" applyAlignment="1">
      <alignment vertical="center"/>
    </xf>
    <xf numFmtId="0" fontId="43" fillId="0" borderId="0" xfId="0" applyFont="1" applyFill="1" applyBorder="1"/>
    <xf numFmtId="0" fontId="43" fillId="0" borderId="0" xfId="0" applyFont="1" applyFill="1" applyBorder="1" applyAlignment="1">
      <alignment vertical="center" wrapText="1"/>
    </xf>
    <xf numFmtId="0" fontId="43" fillId="0" borderId="0" xfId="0" applyFont="1" applyAlignment="1">
      <alignment wrapText="1"/>
    </xf>
    <xf numFmtId="0" fontId="28" fillId="0" borderId="0" xfId="0" applyFont="1" applyAlignment="1">
      <alignment horizontal="center" vertical="center"/>
    </xf>
    <xf numFmtId="0" fontId="28" fillId="0" borderId="0" xfId="0" applyFont="1"/>
    <xf numFmtId="0" fontId="36" fillId="0" borderId="0" xfId="1" applyFont="1" applyAlignment="1"/>
    <xf numFmtId="0" fontId="2" fillId="0" borderId="0" xfId="312" applyFont="1" applyFill="1"/>
    <xf numFmtId="0" fontId="28" fillId="0" borderId="0" xfId="0" applyFont="1" applyAlignment="1">
      <alignment wrapText="1"/>
    </xf>
    <xf numFmtId="0" fontId="36" fillId="0" borderId="0" xfId="1" applyFont="1" applyAlignment="1">
      <alignment wrapText="1"/>
    </xf>
    <xf numFmtId="0" fontId="2" fillId="0" borderId="0" xfId="1" applyFont="1" applyAlignment="1">
      <alignment wrapText="1"/>
    </xf>
    <xf numFmtId="0" fontId="43" fillId="0" borderId="0" xfId="0" applyFont="1"/>
    <xf numFmtId="0" fontId="43" fillId="46" borderId="16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/>
    </xf>
    <xf numFmtId="0" fontId="43" fillId="0" borderId="0" xfId="0" applyFont="1" applyBorder="1" applyAlignment="1">
      <alignment horizontal="center" vertical="center"/>
    </xf>
    <xf numFmtId="0" fontId="43" fillId="0" borderId="11" xfId="0" applyFont="1" applyBorder="1" applyAlignment="1">
      <alignment horizontal="center" vertical="center"/>
    </xf>
    <xf numFmtId="0" fontId="43" fillId="0" borderId="15" xfId="0" applyFont="1" applyBorder="1" applyAlignment="1">
      <alignment horizontal="center" vertical="center"/>
    </xf>
    <xf numFmtId="0" fontId="43" fillId="46" borderId="10" xfId="0" applyFont="1" applyFill="1" applyBorder="1" applyAlignment="1">
      <alignment horizontal="center" vertical="center" wrapText="1"/>
    </xf>
    <xf numFmtId="0" fontId="43" fillId="0" borderId="14" xfId="0" applyFont="1" applyBorder="1" applyAlignment="1">
      <alignment horizontal="center" vertical="center"/>
    </xf>
    <xf numFmtId="0" fontId="43" fillId="0" borderId="12" xfId="0" applyFont="1" applyBorder="1" applyAlignment="1">
      <alignment horizontal="center" vertical="center"/>
    </xf>
    <xf numFmtId="0" fontId="43" fillId="0" borderId="39" xfId="0" applyFont="1" applyBorder="1" applyAlignment="1">
      <alignment horizontal="center" vertical="center"/>
    </xf>
    <xf numFmtId="2" fontId="0" fillId="0" borderId="0" xfId="0" applyNumberFormat="1"/>
    <xf numFmtId="0" fontId="43" fillId="0" borderId="0" xfId="0" applyFont="1" applyBorder="1" applyAlignment="1">
      <alignment vertical="center" wrapText="1"/>
    </xf>
    <xf numFmtId="0" fontId="43" fillId="0" borderId="0" xfId="0" applyFont="1" applyBorder="1" applyAlignment="1">
      <alignment horizontal="center" vertical="center"/>
    </xf>
    <xf numFmtId="0" fontId="43" fillId="0" borderId="15" xfId="0" applyFont="1" applyBorder="1" applyAlignment="1">
      <alignment horizontal="center" vertical="center"/>
    </xf>
    <xf numFmtId="0" fontId="43" fillId="46" borderId="10" xfId="0" applyFont="1" applyFill="1" applyBorder="1" applyAlignment="1">
      <alignment horizontal="center" vertical="center" wrapText="1"/>
    </xf>
    <xf numFmtId="0" fontId="43" fillId="46" borderId="38" xfId="0" applyFont="1" applyFill="1" applyBorder="1" applyAlignment="1">
      <alignment horizontal="center" vertical="center" wrapText="1"/>
    </xf>
    <xf numFmtId="0" fontId="43" fillId="0" borderId="12" xfId="0" applyFont="1" applyBorder="1" applyAlignment="1"/>
    <xf numFmtId="0" fontId="43" fillId="0" borderId="68" xfId="0" applyFont="1" applyBorder="1" applyAlignment="1">
      <alignment vertical="center"/>
    </xf>
    <xf numFmtId="0" fontId="43" fillId="0" borderId="55" xfId="0" applyFont="1" applyBorder="1" applyAlignment="1">
      <alignment vertical="center"/>
    </xf>
    <xf numFmtId="0" fontId="43" fillId="0" borderId="42" xfId="0" applyFont="1" applyFill="1" applyBorder="1" applyAlignment="1">
      <alignment vertical="center" wrapText="1"/>
    </xf>
    <xf numFmtId="0" fontId="43" fillId="0" borderId="26" xfId="0" applyFont="1" applyBorder="1" applyAlignment="1">
      <alignment vertical="center"/>
    </xf>
    <xf numFmtId="0" fontId="43" fillId="0" borderId="24" xfId="0" applyFont="1" applyBorder="1" applyAlignment="1">
      <alignment vertical="center"/>
    </xf>
    <xf numFmtId="0" fontId="43" fillId="0" borderId="55" xfId="0" applyFont="1" applyFill="1" applyBorder="1" applyAlignment="1">
      <alignment horizontal="center" vertical="center" wrapText="1"/>
    </xf>
    <xf numFmtId="0" fontId="47" fillId="0" borderId="0" xfId="375" applyFont="1" applyFill="1"/>
    <xf numFmtId="0" fontId="43" fillId="0" borderId="57" xfId="0" applyFont="1" applyFill="1" applyBorder="1" applyAlignment="1">
      <alignment horizontal="center" vertical="center" wrapText="1"/>
    </xf>
    <xf numFmtId="0" fontId="43" fillId="0" borderId="0" xfId="0" applyFont="1" applyBorder="1" applyAlignment="1"/>
    <xf numFmtId="0" fontId="47" fillId="0" borderId="0" xfId="375" applyFont="1"/>
    <xf numFmtId="0" fontId="43" fillId="0" borderId="13" xfId="0" applyFont="1" applyBorder="1" applyAlignment="1">
      <alignment vertical="center" wrapText="1"/>
    </xf>
    <xf numFmtId="0" fontId="43" fillId="46" borderId="10" xfId="0" applyFont="1" applyFill="1" applyBorder="1" applyAlignment="1">
      <alignment horizontal="center" vertical="center" wrapText="1"/>
    </xf>
    <xf numFmtId="0" fontId="17" fillId="0" borderId="12" xfId="0" applyNumberFormat="1" applyFont="1" applyFill="1" applyBorder="1" applyAlignment="1" applyProtection="1">
      <alignment horizontal="center" vertical="center"/>
    </xf>
    <xf numFmtId="0" fontId="43" fillId="46" borderId="16" xfId="0" applyFont="1" applyFill="1" applyBorder="1" applyAlignment="1">
      <alignment horizontal="center" vertical="center" wrapText="1"/>
    </xf>
    <xf numFmtId="0" fontId="43" fillId="0" borderId="0" xfId="0" applyFont="1" applyBorder="1" applyAlignment="1">
      <alignment horizontal="center" vertical="center"/>
    </xf>
    <xf numFmtId="0" fontId="28" fillId="0" borderId="0" xfId="0" applyFont="1" applyBorder="1"/>
    <xf numFmtId="0" fontId="28" fillId="0" borderId="0" xfId="0" applyFont="1"/>
    <xf numFmtId="0" fontId="28" fillId="0" borderId="0" xfId="0" applyFont="1" applyBorder="1" applyAlignment="1">
      <alignment vertical="center" wrapText="1"/>
    </xf>
    <xf numFmtId="0" fontId="43" fillId="0" borderId="55" xfId="0" applyFont="1" applyFill="1" applyBorder="1" applyAlignment="1">
      <alignment horizontal="center" vertical="center" wrapText="1"/>
    </xf>
    <xf numFmtId="0" fontId="43" fillId="0" borderId="13" xfId="0" applyFont="1" applyBorder="1"/>
    <xf numFmtId="0" fontId="43" fillId="0" borderId="0" xfId="0" applyFont="1" applyBorder="1"/>
    <xf numFmtId="0" fontId="43" fillId="46" borderId="11" xfId="0" applyFont="1" applyFill="1" applyBorder="1" applyAlignment="1">
      <alignment horizontal="center" vertical="center" wrapText="1"/>
    </xf>
    <xf numFmtId="0" fontId="28" fillId="0" borderId="0" xfId="0" applyFont="1" applyFill="1" applyBorder="1"/>
    <xf numFmtId="0" fontId="43" fillId="0" borderId="0" xfId="0" applyFont="1" applyBorder="1" applyAlignment="1">
      <alignment vertical="center"/>
    </xf>
    <xf numFmtId="0" fontId="43" fillId="0" borderId="13" xfId="0" applyFont="1" applyFill="1" applyBorder="1"/>
    <xf numFmtId="0" fontId="48" fillId="0" borderId="0" xfId="0" applyFont="1"/>
    <xf numFmtId="0" fontId="17" fillId="0" borderId="88" xfId="0" applyNumberFormat="1" applyFont="1" applyFill="1" applyBorder="1" applyAlignment="1" applyProtection="1">
      <alignment horizontal="center" vertical="center"/>
    </xf>
    <xf numFmtId="0" fontId="17" fillId="0" borderId="64" xfId="0" applyNumberFormat="1" applyFont="1" applyFill="1" applyBorder="1" applyAlignment="1" applyProtection="1">
      <alignment horizontal="center" vertical="center"/>
    </xf>
    <xf numFmtId="0" fontId="17" fillId="0" borderId="71" xfId="0" applyNumberFormat="1" applyFont="1" applyFill="1" applyBorder="1" applyAlignment="1" applyProtection="1">
      <alignment horizontal="center" vertical="center"/>
    </xf>
    <xf numFmtId="0" fontId="17" fillId="0" borderId="27" xfId="0" applyNumberFormat="1" applyFont="1" applyFill="1" applyBorder="1" applyAlignment="1" applyProtection="1">
      <alignment horizontal="center" vertical="center"/>
    </xf>
    <xf numFmtId="0" fontId="17" fillId="0" borderId="70" xfId="0" applyNumberFormat="1" applyFont="1" applyFill="1" applyBorder="1" applyAlignment="1" applyProtection="1">
      <alignment horizontal="center" vertical="center"/>
    </xf>
    <xf numFmtId="0" fontId="43" fillId="0" borderId="55" xfId="0" applyFont="1" applyBorder="1" applyAlignment="1"/>
    <xf numFmtId="0" fontId="43" fillId="0" borderId="0" xfId="0" applyFont="1" applyFill="1" applyAlignment="1">
      <alignment horizontal="center" vertical="center"/>
    </xf>
    <xf numFmtId="0" fontId="43" fillId="0" borderId="55" xfId="0" applyFont="1" applyFill="1" applyBorder="1" applyAlignment="1">
      <alignment vertical="center"/>
    </xf>
    <xf numFmtId="0" fontId="43" fillId="0" borderId="47" xfId="0" applyFont="1" applyBorder="1" applyAlignment="1">
      <alignment vertical="center"/>
    </xf>
    <xf numFmtId="0" fontId="43" fillId="0" borderId="43" xfId="0" applyFont="1" applyBorder="1" applyAlignment="1">
      <alignment vertical="center"/>
    </xf>
    <xf numFmtId="0" fontId="43" fillId="0" borderId="41" xfId="0" applyFont="1" applyBorder="1" applyAlignment="1">
      <alignment vertical="center"/>
    </xf>
    <xf numFmtId="0" fontId="43" fillId="0" borderId="39" xfId="0" applyFont="1" applyBorder="1" applyAlignment="1"/>
    <xf numFmtId="0" fontId="50" fillId="0" borderId="0" xfId="0" applyFont="1" applyFill="1"/>
    <xf numFmtId="0" fontId="36" fillId="0" borderId="0" xfId="1" applyFont="1" applyBorder="1" applyAlignment="1"/>
    <xf numFmtId="0" fontId="47" fillId="0" borderId="0" xfId="375" applyFont="1" applyBorder="1"/>
    <xf numFmtId="0" fontId="28" fillId="0" borderId="0" xfId="0" applyFont="1" applyBorder="1" applyAlignment="1">
      <alignment wrapText="1"/>
    </xf>
    <xf numFmtId="0" fontId="43" fillId="0" borderId="58" xfId="0" applyFont="1" applyBorder="1" applyAlignment="1">
      <alignment horizontal="left" vertical="center" wrapText="1"/>
    </xf>
    <xf numFmtId="0" fontId="48" fillId="0" borderId="0" xfId="0" applyFont="1" applyFill="1"/>
    <xf numFmtId="0" fontId="43" fillId="0" borderId="0" xfId="0" applyFont="1" applyBorder="1" applyAlignment="1">
      <alignment wrapText="1"/>
    </xf>
    <xf numFmtId="0" fontId="41" fillId="0" borderId="0" xfId="375" applyBorder="1"/>
    <xf numFmtId="0" fontId="43" fillId="0" borderId="10" xfId="0" applyFont="1" applyBorder="1" applyAlignment="1"/>
    <xf numFmtId="0" fontId="43" fillId="0" borderId="58" xfId="0" applyFont="1" applyFill="1" applyBorder="1" applyAlignment="1">
      <alignment vertical="center" wrapText="1"/>
    </xf>
    <xf numFmtId="0" fontId="43" fillId="0" borderId="0" xfId="0" applyFont="1" applyFill="1" applyBorder="1" applyAlignment="1"/>
    <xf numFmtId="0" fontId="43" fillId="0" borderId="14" xfId="0" applyFont="1" applyBorder="1" applyAlignment="1"/>
    <xf numFmtId="0" fontId="43" fillId="46" borderId="10" xfId="0" applyFont="1" applyFill="1" applyBorder="1" applyAlignment="1">
      <alignment vertical="center" wrapText="1"/>
    </xf>
    <xf numFmtId="0" fontId="47" fillId="0" borderId="0" xfId="375" applyFont="1" applyFill="1" applyBorder="1"/>
    <xf numFmtId="0" fontId="41" fillId="0" borderId="0" xfId="375" applyFill="1" applyBorder="1"/>
    <xf numFmtId="0" fontId="43" fillId="0" borderId="0" xfId="0" applyFont="1" applyFill="1" applyBorder="1"/>
    <xf numFmtId="0" fontId="43" fillId="0" borderId="68" xfId="0" applyFont="1" applyBorder="1" applyAlignment="1">
      <alignment vertical="center"/>
    </xf>
    <xf numFmtId="0" fontId="43" fillId="0" borderId="55" xfId="0" applyFont="1" applyBorder="1" applyAlignment="1">
      <alignment vertical="center"/>
    </xf>
    <xf numFmtId="0" fontId="43" fillId="0" borderId="58" xfId="0" applyFont="1" applyBorder="1" applyAlignment="1">
      <alignment vertical="center"/>
    </xf>
    <xf numFmtId="0" fontId="43" fillId="0" borderId="0" xfId="0" applyFont="1"/>
    <xf numFmtId="0" fontId="43" fillId="46" borderId="10" xfId="0" applyFont="1" applyFill="1" applyBorder="1" applyAlignment="1">
      <alignment horizontal="center" vertical="center" wrapText="1"/>
    </xf>
    <xf numFmtId="0" fontId="43" fillId="46" borderId="10" xfId="0" applyFont="1" applyFill="1" applyBorder="1" applyAlignment="1">
      <alignment horizontal="center" vertical="center" wrapText="1"/>
    </xf>
    <xf numFmtId="0" fontId="36" fillId="0" borderId="0" xfId="1" applyFont="1" applyFill="1" applyAlignment="1"/>
    <xf numFmtId="0" fontId="28" fillId="0" borderId="0" xfId="0" applyFont="1" applyFill="1" applyAlignment="1">
      <alignment vertical="center"/>
    </xf>
    <xf numFmtId="0" fontId="28" fillId="0" borderId="13" xfId="0" applyFont="1" applyFill="1" applyBorder="1"/>
    <xf numFmtId="0" fontId="28" fillId="0" borderId="0" xfId="0" applyFont="1" applyFill="1" applyAlignment="1">
      <alignment horizontal="center" vertical="center"/>
    </xf>
    <xf numFmtId="0" fontId="43" fillId="46" borderId="16" xfId="0" applyFont="1" applyFill="1" applyBorder="1" applyAlignment="1">
      <alignment horizontal="center" vertical="center" wrapText="1"/>
    </xf>
    <xf numFmtId="0" fontId="0" fillId="0" borderId="0" xfId="0"/>
    <xf numFmtId="0" fontId="28" fillId="0" borderId="0" xfId="0" applyFont="1" applyFill="1"/>
    <xf numFmtId="0" fontId="2" fillId="0" borderId="0" xfId="1" applyFont="1"/>
    <xf numFmtId="0" fontId="28" fillId="0" borderId="0" xfId="0" applyFont="1"/>
    <xf numFmtId="0" fontId="36" fillId="0" borderId="0" xfId="1" applyFont="1" applyAlignment="1"/>
    <xf numFmtId="0" fontId="36" fillId="0" borderId="0" xfId="1" applyFont="1"/>
    <xf numFmtId="0" fontId="35" fillId="0" borderId="0" xfId="244" applyFont="1" applyAlignment="1"/>
    <xf numFmtId="0" fontId="2" fillId="0" borderId="0" xfId="1" applyFont="1" applyAlignment="1"/>
    <xf numFmtId="0" fontId="35" fillId="0" borderId="0" xfId="244" applyNumberFormat="1" applyFont="1" applyFill="1" applyBorder="1" applyAlignment="1" applyProtection="1"/>
    <xf numFmtId="0" fontId="2" fillId="0" borderId="0" xfId="1" quotePrefix="1" applyFont="1" applyAlignment="1"/>
    <xf numFmtId="0" fontId="28" fillId="0" borderId="0" xfId="0" applyFont="1" applyAlignment="1"/>
    <xf numFmtId="0" fontId="37" fillId="0" borderId="0" xfId="0" applyFont="1" applyAlignment="1"/>
    <xf numFmtId="0" fontId="2" fillId="0" borderId="0" xfId="1" applyFont="1" applyAlignment="1">
      <alignment vertical="center" wrapText="1"/>
    </xf>
    <xf numFmtId="0" fontId="28" fillId="0" borderId="0" xfId="0" applyFont="1" applyAlignment="1">
      <alignment wrapText="1"/>
    </xf>
    <xf numFmtId="0" fontId="28" fillId="0" borderId="0" xfId="0" applyFont="1" applyBorder="1" applyAlignment="1">
      <alignment vertical="center" wrapText="1"/>
    </xf>
    <xf numFmtId="0" fontId="28" fillId="0" borderId="0" xfId="0" applyFont="1" applyBorder="1" applyAlignment="1">
      <alignment vertical="center"/>
    </xf>
    <xf numFmtId="0" fontId="28" fillId="0" borderId="0" xfId="0" applyFont="1" applyFill="1" applyBorder="1" applyAlignment="1">
      <alignment vertical="center" wrapText="1"/>
    </xf>
    <xf numFmtId="0" fontId="43" fillId="0" borderId="0" xfId="0" applyFont="1" applyFill="1"/>
    <xf numFmtId="1" fontId="43" fillId="0" borderId="39" xfId="0" applyNumberFormat="1" applyFont="1" applyFill="1" applyBorder="1" applyAlignment="1">
      <alignment horizontal="center" vertical="center" wrapText="1"/>
    </xf>
    <xf numFmtId="0" fontId="55" fillId="46" borderId="58" xfId="271" applyFont="1" applyFill="1" applyBorder="1" applyAlignment="1">
      <alignment horizontal="center" vertical="center"/>
    </xf>
    <xf numFmtId="0" fontId="27" fillId="0" borderId="0" xfId="0" applyFont="1" applyFill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56" fillId="46" borderId="10" xfId="271" applyFont="1" applyFill="1" applyBorder="1" applyAlignment="1">
      <alignment horizontal="center" vertical="center" textRotation="90"/>
    </xf>
    <xf numFmtId="0" fontId="55" fillId="49" borderId="55" xfId="271" applyFont="1" applyFill="1" applyBorder="1"/>
    <xf numFmtId="0" fontId="60" fillId="0" borderId="0" xfId="0" applyFont="1" applyAlignment="1">
      <alignment horizontal="center" vertical="center" wrapText="1"/>
    </xf>
    <xf numFmtId="0" fontId="61" fillId="0" borderId="0" xfId="1" applyFont="1" applyAlignment="1">
      <alignment horizontal="center" vertical="center" wrapText="1"/>
    </xf>
    <xf numFmtId="0" fontId="36" fillId="0" borderId="0" xfId="1" applyFont="1" applyAlignment="1">
      <alignment vertical="center" wrapText="1"/>
    </xf>
    <xf numFmtId="0" fontId="0" fillId="0" borderId="0" xfId="0" applyAlignment="1">
      <alignment wrapText="1"/>
    </xf>
    <xf numFmtId="0" fontId="24" fillId="0" borderId="0" xfId="271"/>
    <xf numFmtId="170" fontId="55" fillId="49" borderId="57" xfId="667" applyNumberFormat="1" applyFont="1" applyFill="1" applyBorder="1" applyAlignment="1">
      <alignment horizontal="center" vertical="top" wrapText="1"/>
    </xf>
    <xf numFmtId="170" fontId="55" fillId="49" borderId="60" xfId="667" applyNumberFormat="1" applyFont="1" applyFill="1" applyBorder="1" applyAlignment="1">
      <alignment horizontal="center" vertical="top" wrapText="1"/>
    </xf>
    <xf numFmtId="170" fontId="55" fillId="49" borderId="62" xfId="667" applyNumberFormat="1" applyFont="1" applyFill="1" applyBorder="1" applyAlignment="1">
      <alignment horizontal="center" vertical="top" wrapText="1"/>
    </xf>
    <xf numFmtId="0" fontId="51" fillId="46" borderId="10" xfId="271" applyFont="1" applyFill="1" applyBorder="1" applyAlignment="1">
      <alignment horizontal="center" vertical="center" textRotation="90" wrapText="1"/>
    </xf>
    <xf numFmtId="0" fontId="51" fillId="46" borderId="10" xfId="271" applyFont="1" applyFill="1" applyBorder="1" applyAlignment="1">
      <alignment horizontal="centerContinuous" vertical="center"/>
    </xf>
    <xf numFmtId="0" fontId="55" fillId="46" borderId="10" xfId="271" applyFont="1" applyFill="1" applyBorder="1" applyAlignment="1">
      <alignment horizontal="center" vertical="center" textRotation="90" wrapText="1"/>
    </xf>
    <xf numFmtId="170" fontId="55" fillId="49" borderId="54" xfId="667" applyNumberFormat="1" applyFont="1" applyFill="1" applyBorder="1" applyAlignment="1">
      <alignment horizontal="center" vertical="top" wrapText="1"/>
    </xf>
    <xf numFmtId="170" fontId="55" fillId="49" borderId="52" xfId="667" applyNumberFormat="1" applyFont="1" applyFill="1" applyBorder="1" applyAlignment="1">
      <alignment horizontal="center" vertical="top" wrapText="1"/>
    </xf>
    <xf numFmtId="0" fontId="51" fillId="46" borderId="10" xfId="271" applyFont="1" applyFill="1" applyBorder="1" applyAlignment="1">
      <alignment horizontal="center" vertical="center" textRotation="90" wrapText="1"/>
    </xf>
    <xf numFmtId="0" fontId="51" fillId="46" borderId="10" xfId="271" applyFont="1" applyFill="1" applyBorder="1" applyAlignment="1">
      <alignment horizontal="centerContinuous" vertical="center"/>
    </xf>
    <xf numFmtId="0" fontId="55" fillId="46" borderId="10" xfId="271" applyFont="1" applyFill="1" applyBorder="1" applyAlignment="1">
      <alignment horizontal="center" vertical="center" textRotation="90" wrapText="1"/>
    </xf>
    <xf numFmtId="0" fontId="51" fillId="46" borderId="10" xfId="271" applyFont="1" applyFill="1" applyBorder="1" applyAlignment="1">
      <alignment horizontal="center" vertical="center" textRotation="90" wrapText="1"/>
    </xf>
    <xf numFmtId="170" fontId="55" fillId="49" borderId="10" xfId="667" applyNumberFormat="1" applyFont="1" applyFill="1" applyBorder="1" applyAlignment="1">
      <alignment horizontal="center" vertical="top" wrapText="1"/>
    </xf>
    <xf numFmtId="0" fontId="53" fillId="46" borderId="10" xfId="271" applyFont="1" applyFill="1" applyBorder="1" applyAlignment="1">
      <alignment horizontal="center" vertical="center" textRotation="90" wrapText="1"/>
    </xf>
    <xf numFmtId="0" fontId="51" fillId="46" borderId="10" xfId="271" applyFont="1" applyFill="1" applyBorder="1" applyAlignment="1">
      <alignment horizontal="center" vertical="center" textRotation="90"/>
    </xf>
    <xf numFmtId="0" fontId="51" fillId="46" borderId="10" xfId="271" applyFont="1" applyFill="1" applyBorder="1" applyAlignment="1">
      <alignment horizontal="center" vertical="center" textRotation="90" wrapText="1"/>
    </xf>
    <xf numFmtId="170" fontId="55" fillId="49" borderId="59" xfId="667" applyNumberFormat="1" applyFont="1" applyFill="1" applyBorder="1" applyAlignment="1">
      <alignment horizontal="center" vertical="top" wrapText="1"/>
    </xf>
    <xf numFmtId="0" fontId="55" fillId="49" borderId="67" xfId="271" applyFont="1" applyFill="1" applyBorder="1" applyAlignment="1">
      <alignment horizontal="center" vertical="top" wrapText="1"/>
    </xf>
    <xf numFmtId="170" fontId="55" fillId="49" borderId="113" xfId="667" applyNumberFormat="1" applyFont="1" applyFill="1" applyBorder="1" applyAlignment="1">
      <alignment horizontal="center" vertical="top" wrapText="1"/>
    </xf>
    <xf numFmtId="0" fontId="51" fillId="46" borderId="10" xfId="271" applyFont="1" applyFill="1" applyBorder="1" applyAlignment="1">
      <alignment horizontal="center" vertical="center" textRotation="90"/>
    </xf>
    <xf numFmtId="0" fontId="51" fillId="46" borderId="10" xfId="271" applyFont="1" applyFill="1" applyBorder="1" applyAlignment="1">
      <alignment horizontal="center" vertical="center" textRotation="90" wrapText="1"/>
    </xf>
    <xf numFmtId="170" fontId="55" fillId="49" borderId="16" xfId="667" applyNumberFormat="1" applyFont="1" applyFill="1" applyBorder="1" applyAlignment="1">
      <alignment horizontal="center" vertical="top" wrapText="1"/>
    </xf>
    <xf numFmtId="170" fontId="55" fillId="49" borderId="51" xfId="667" applyNumberFormat="1" applyFont="1" applyFill="1" applyBorder="1" applyAlignment="1">
      <alignment horizontal="center" vertical="top" wrapText="1"/>
    </xf>
    <xf numFmtId="0" fontId="51" fillId="46" borderId="10" xfId="271" applyFont="1" applyFill="1" applyBorder="1" applyAlignment="1">
      <alignment horizontal="center" vertical="center" textRotation="90"/>
    </xf>
    <xf numFmtId="0" fontId="51" fillId="46" borderId="10" xfId="271" applyFont="1" applyFill="1" applyBorder="1" applyAlignment="1">
      <alignment horizontal="center" vertical="center" textRotation="90" wrapText="1"/>
    </xf>
    <xf numFmtId="0" fontId="55" fillId="49" borderId="73" xfId="271" applyFont="1" applyFill="1" applyBorder="1" applyAlignment="1">
      <alignment horizontal="center" vertical="top" wrapText="1"/>
    </xf>
    <xf numFmtId="0" fontId="55" fillId="49" borderId="61" xfId="271" applyFont="1" applyFill="1" applyBorder="1" applyAlignment="1">
      <alignment horizontal="center" vertical="top" wrapText="1"/>
    </xf>
    <xf numFmtId="0" fontId="51" fillId="46" borderId="10" xfId="271" applyFont="1" applyFill="1" applyBorder="1" applyAlignment="1">
      <alignment horizontal="center" vertical="center" textRotation="90"/>
    </xf>
    <xf numFmtId="0" fontId="51" fillId="46" borderId="10" xfId="271" applyFont="1" applyFill="1" applyBorder="1" applyAlignment="1">
      <alignment horizontal="center" vertical="center" textRotation="90" wrapText="1"/>
    </xf>
    <xf numFmtId="0" fontId="55" fillId="49" borderId="71" xfId="271" applyFont="1" applyFill="1" applyBorder="1" applyAlignment="1">
      <alignment horizontal="center" vertical="top" wrapText="1"/>
    </xf>
    <xf numFmtId="170" fontId="55" fillId="49" borderId="39" xfId="667" applyNumberFormat="1" applyFont="1" applyFill="1" applyBorder="1" applyAlignment="1">
      <alignment horizontal="center" vertical="top" wrapText="1"/>
    </xf>
    <xf numFmtId="0" fontId="55" fillId="49" borderId="55" xfId="271" applyFont="1" applyFill="1" applyBorder="1" applyAlignment="1">
      <alignment horizontal="center" vertical="top" wrapText="1"/>
    </xf>
    <xf numFmtId="0" fontId="55" fillId="49" borderId="58" xfId="271" applyFont="1" applyFill="1" applyBorder="1" applyAlignment="1">
      <alignment horizontal="center" vertical="top" wrapText="1"/>
    </xf>
    <xf numFmtId="0" fontId="55" fillId="49" borderId="72" xfId="271" applyFont="1" applyFill="1" applyBorder="1" applyAlignment="1">
      <alignment vertical="top" wrapText="1"/>
    </xf>
    <xf numFmtId="0" fontId="55" fillId="49" borderId="73" xfId="271" applyFont="1" applyFill="1" applyBorder="1" applyAlignment="1">
      <alignment vertical="top" wrapText="1"/>
    </xf>
    <xf numFmtId="0" fontId="55" fillId="49" borderId="58" xfId="271" applyFont="1" applyFill="1" applyBorder="1" applyAlignment="1">
      <alignment horizontal="center" vertical="top" wrapText="1"/>
    </xf>
    <xf numFmtId="0" fontId="55" fillId="49" borderId="24" xfId="271" applyFont="1" applyFill="1" applyBorder="1" applyAlignment="1">
      <alignment horizontal="center" vertical="top" wrapText="1"/>
    </xf>
    <xf numFmtId="0" fontId="55" fillId="49" borderId="68" xfId="271" applyFont="1" applyFill="1" applyBorder="1" applyAlignment="1">
      <alignment horizontal="center" vertical="top" wrapText="1"/>
    </xf>
    <xf numFmtId="0" fontId="51" fillId="46" borderId="10" xfId="271" applyFont="1" applyFill="1" applyBorder="1" applyAlignment="1">
      <alignment horizontal="center" vertical="center" textRotation="90"/>
    </xf>
    <xf numFmtId="0" fontId="51" fillId="46" borderId="10" xfId="271" applyFont="1" applyFill="1" applyBorder="1" applyAlignment="1">
      <alignment horizontal="center" vertical="center" textRotation="90" wrapText="1"/>
    </xf>
    <xf numFmtId="0" fontId="55" fillId="49" borderId="55" xfId="271" applyFont="1" applyFill="1" applyBorder="1" applyAlignment="1">
      <alignment horizontal="center" vertical="top" wrapText="1"/>
    </xf>
    <xf numFmtId="0" fontId="55" fillId="49" borderId="58" xfId="271" applyFont="1" applyFill="1" applyBorder="1" applyAlignment="1">
      <alignment horizontal="center" vertical="top" wrapText="1"/>
    </xf>
    <xf numFmtId="0" fontId="55" fillId="49" borderId="68" xfId="271" applyFont="1" applyFill="1" applyBorder="1" applyAlignment="1">
      <alignment horizontal="center" vertical="top" wrapText="1"/>
    </xf>
    <xf numFmtId="0" fontId="64" fillId="0" borderId="71" xfId="650" applyFont="1" applyFill="1" applyBorder="1" applyAlignment="1">
      <alignment horizontal="left" vertical="center" wrapText="1"/>
    </xf>
    <xf numFmtId="0" fontId="64" fillId="0" borderId="72" xfId="650" applyFont="1" applyFill="1" applyBorder="1" applyAlignment="1">
      <alignment wrapText="1"/>
    </xf>
    <xf numFmtId="0" fontId="64" fillId="0" borderId="73" xfId="650" applyFont="1" applyFill="1" applyBorder="1" applyAlignment="1">
      <alignment wrapText="1"/>
    </xf>
    <xf numFmtId="0" fontId="51" fillId="46" borderId="10" xfId="271" applyFont="1" applyFill="1" applyBorder="1" applyAlignment="1">
      <alignment horizontal="center" vertical="center" textRotation="90"/>
    </xf>
    <xf numFmtId="0" fontId="51" fillId="46" borderId="10" xfId="271" applyFont="1" applyFill="1" applyBorder="1" applyAlignment="1">
      <alignment horizontal="center" vertical="center" textRotation="90" wrapText="1"/>
    </xf>
    <xf numFmtId="0" fontId="55" fillId="0" borderId="55" xfId="271" applyFont="1" applyBorder="1" applyAlignment="1">
      <alignment horizontal="center" wrapText="1"/>
    </xf>
    <xf numFmtId="0" fontId="66" fillId="0" borderId="55" xfId="271" applyFont="1" applyBorder="1" applyAlignment="1">
      <alignment horizontal="center" wrapText="1"/>
    </xf>
    <xf numFmtId="0" fontId="55" fillId="0" borderId="55" xfId="271" applyFont="1" applyBorder="1" applyAlignment="1">
      <alignment horizontal="center" vertical="center" wrapText="1"/>
    </xf>
    <xf numFmtId="0" fontId="55" fillId="0" borderId="26" xfId="271" applyFont="1" applyBorder="1" applyAlignment="1">
      <alignment horizontal="center" wrapText="1"/>
    </xf>
    <xf numFmtId="0" fontId="66" fillId="0" borderId="26" xfId="271" applyFont="1" applyBorder="1" applyAlignment="1">
      <alignment horizontal="center" wrapText="1"/>
    </xf>
    <xf numFmtId="0" fontId="55" fillId="0" borderId="72" xfId="271" applyFont="1" applyBorder="1" applyAlignment="1">
      <alignment horizontal="left" vertical="center" wrapText="1"/>
    </xf>
    <xf numFmtId="0" fontId="55" fillId="0" borderId="58" xfId="271" applyFont="1" applyBorder="1" applyAlignment="1">
      <alignment horizontal="center" vertical="center" wrapText="1"/>
    </xf>
    <xf numFmtId="0" fontId="55" fillId="0" borderId="58" xfId="271" applyFont="1" applyBorder="1" applyAlignment="1">
      <alignment horizontal="center" wrapText="1"/>
    </xf>
    <xf numFmtId="0" fontId="66" fillId="0" borderId="58" xfId="271" applyFont="1" applyBorder="1" applyAlignment="1">
      <alignment horizontal="center" wrapText="1"/>
    </xf>
    <xf numFmtId="0" fontId="55" fillId="0" borderId="28" xfId="271" applyFont="1" applyBorder="1" applyAlignment="1">
      <alignment vertical="center" wrapText="1"/>
    </xf>
    <xf numFmtId="16" fontId="55" fillId="0" borderId="58" xfId="271" applyNumberFormat="1" applyFont="1" applyBorder="1" applyAlignment="1">
      <alignment horizontal="center" vertical="center" wrapText="1"/>
    </xf>
    <xf numFmtId="0" fontId="55" fillId="0" borderId="28" xfId="271" applyFont="1" applyBorder="1" applyAlignment="1">
      <alignment horizontal="left" vertical="center" wrapText="1"/>
    </xf>
    <xf numFmtId="0" fontId="66" fillId="0" borderId="24" xfId="271" applyFont="1" applyBorder="1" applyAlignment="1">
      <alignment horizontal="center" vertical="center" wrapText="1"/>
    </xf>
    <xf numFmtId="16" fontId="55" fillId="0" borderId="24" xfId="271" applyNumberFormat="1" applyFont="1" applyBorder="1" applyAlignment="1">
      <alignment horizontal="center" vertical="center" wrapText="1"/>
    </xf>
    <xf numFmtId="0" fontId="55" fillId="0" borderId="24" xfId="271" applyFont="1" applyBorder="1" applyAlignment="1">
      <alignment horizontal="center" wrapText="1"/>
    </xf>
    <xf numFmtId="0" fontId="55" fillId="0" borderId="24" xfId="271" applyFont="1" applyBorder="1" applyAlignment="1">
      <alignment horizontal="center" vertical="center" wrapText="1"/>
    </xf>
    <xf numFmtId="0" fontId="55" fillId="0" borderId="26" xfId="271" applyFont="1" applyBorder="1" applyAlignment="1">
      <alignment horizontal="center" vertical="center" wrapText="1"/>
    </xf>
    <xf numFmtId="0" fontId="55" fillId="0" borderId="73" xfId="271" applyFont="1" applyBorder="1" applyAlignment="1">
      <alignment wrapText="1"/>
    </xf>
    <xf numFmtId="0" fontId="66" fillId="0" borderId="49" xfId="271" applyFont="1" applyBorder="1" applyAlignment="1">
      <alignment horizontal="center" vertical="center" wrapText="1"/>
    </xf>
    <xf numFmtId="0" fontId="51" fillId="46" borderId="10" xfId="271" applyFont="1" applyFill="1" applyBorder="1" applyAlignment="1">
      <alignment horizontal="center" vertical="center" textRotation="90"/>
    </xf>
    <xf numFmtId="0" fontId="51" fillId="46" borderId="10" xfId="271" applyFont="1" applyFill="1" applyBorder="1" applyAlignment="1">
      <alignment horizontal="center" vertical="center" textRotation="90" wrapText="1"/>
    </xf>
    <xf numFmtId="0" fontId="55" fillId="49" borderId="55" xfId="271" applyFont="1" applyFill="1" applyBorder="1" applyAlignment="1">
      <alignment horizontal="center" vertical="top" wrapText="1"/>
    </xf>
    <xf numFmtId="0" fontId="55" fillId="49" borderId="58" xfId="271" applyFont="1" applyFill="1" applyBorder="1" applyAlignment="1">
      <alignment horizontal="center" vertical="top" wrapText="1"/>
    </xf>
    <xf numFmtId="0" fontId="62" fillId="0" borderId="72" xfId="650" applyFont="1" applyFill="1" applyBorder="1" applyAlignment="1">
      <alignment wrapText="1"/>
    </xf>
    <xf numFmtId="0" fontId="62" fillId="0" borderId="73" xfId="650" applyFont="1" applyFill="1" applyBorder="1" applyAlignment="1">
      <alignment wrapText="1"/>
    </xf>
    <xf numFmtId="0" fontId="62" fillId="0" borderId="72" xfId="650" applyFont="1" applyFill="1" applyBorder="1" applyAlignment="1">
      <alignment vertical="center" wrapText="1"/>
    </xf>
    <xf numFmtId="0" fontId="65" fillId="0" borderId="72" xfId="650" applyFont="1" applyFill="1" applyBorder="1" applyAlignment="1">
      <alignment wrapText="1"/>
    </xf>
    <xf numFmtId="0" fontId="51" fillId="46" borderId="10" xfId="271" applyFont="1" applyFill="1" applyBorder="1" applyAlignment="1">
      <alignment horizontal="center" vertical="center" textRotation="90"/>
    </xf>
    <xf numFmtId="0" fontId="51" fillId="46" borderId="10" xfId="271" applyFont="1" applyFill="1" applyBorder="1" applyAlignment="1">
      <alignment horizontal="center" vertical="center" textRotation="90" wrapText="1"/>
    </xf>
    <xf numFmtId="0" fontId="55" fillId="49" borderId="55" xfId="271" applyFont="1" applyFill="1" applyBorder="1" applyAlignment="1">
      <alignment horizontal="center" vertical="top" wrapText="1"/>
    </xf>
    <xf numFmtId="0" fontId="55" fillId="49" borderId="58" xfId="271" applyFont="1" applyFill="1" applyBorder="1" applyAlignment="1">
      <alignment horizontal="center" vertical="top" wrapText="1"/>
    </xf>
    <xf numFmtId="0" fontId="55" fillId="49" borderId="68" xfId="271" applyFont="1" applyFill="1" applyBorder="1" applyAlignment="1">
      <alignment horizontal="center" vertical="top" wrapText="1"/>
    </xf>
    <xf numFmtId="0" fontId="55" fillId="0" borderId="73" xfId="271" applyFont="1" applyBorder="1" applyAlignment="1">
      <alignment wrapText="1"/>
    </xf>
    <xf numFmtId="0" fontId="55" fillId="0" borderId="71" xfId="271" applyFont="1" applyBorder="1" applyAlignment="1">
      <alignment wrapText="1"/>
    </xf>
    <xf numFmtId="0" fontId="55" fillId="0" borderId="72" xfId="271" applyFont="1" applyBorder="1" applyAlignment="1">
      <alignment wrapText="1"/>
    </xf>
    <xf numFmtId="0" fontId="51" fillId="46" borderId="10" xfId="271" applyFont="1" applyFill="1" applyBorder="1" applyAlignment="1">
      <alignment horizontal="center" vertical="center" textRotation="90"/>
    </xf>
    <xf numFmtId="0" fontId="51" fillId="46" borderId="10" xfId="271" applyFont="1" applyFill="1" applyBorder="1" applyAlignment="1">
      <alignment horizontal="center" vertical="center" textRotation="90" wrapText="1"/>
    </xf>
    <xf numFmtId="0" fontId="55" fillId="49" borderId="55" xfId="271" applyFont="1" applyFill="1" applyBorder="1" applyAlignment="1">
      <alignment horizontal="center" vertical="top" wrapText="1"/>
    </xf>
    <xf numFmtId="0" fontId="55" fillId="49" borderId="58" xfId="271" applyFont="1" applyFill="1" applyBorder="1" applyAlignment="1">
      <alignment horizontal="center" vertical="top" wrapText="1"/>
    </xf>
    <xf numFmtId="0" fontId="62" fillId="0" borderId="101" xfId="650" applyFont="1" applyFill="1" applyBorder="1" applyAlignment="1">
      <alignment wrapText="1"/>
    </xf>
    <xf numFmtId="0" fontId="55" fillId="49" borderId="24" xfId="271" applyFont="1" applyFill="1" applyBorder="1" applyAlignment="1">
      <alignment horizontal="center" vertical="top" wrapText="1"/>
    </xf>
    <xf numFmtId="0" fontId="62" fillId="0" borderId="102" xfId="650" applyFont="1" applyFill="1" applyBorder="1" applyAlignment="1">
      <alignment wrapText="1"/>
    </xf>
    <xf numFmtId="0" fontId="65" fillId="0" borderId="101" xfId="650" applyFont="1" applyFill="1" applyBorder="1" applyAlignment="1">
      <alignment wrapText="1"/>
    </xf>
    <xf numFmtId="0" fontId="55" fillId="49" borderId="58" xfId="271" applyFont="1" applyFill="1" applyBorder="1" applyAlignment="1">
      <alignment horizontal="center" vertical="top" wrapText="1"/>
    </xf>
    <xf numFmtId="0" fontId="51" fillId="46" borderId="10" xfId="271" applyFont="1" applyFill="1" applyBorder="1" applyAlignment="1">
      <alignment horizontal="center" vertical="center" textRotation="90"/>
    </xf>
    <xf numFmtId="0" fontId="51" fillId="46" borderId="10" xfId="271" applyFont="1" applyFill="1" applyBorder="1" applyAlignment="1">
      <alignment horizontal="center" vertical="center" textRotation="90" wrapText="1"/>
    </xf>
    <xf numFmtId="0" fontId="55" fillId="49" borderId="55" xfId="271" applyFont="1" applyFill="1" applyBorder="1" applyAlignment="1">
      <alignment horizontal="center" vertical="top" wrapText="1"/>
    </xf>
    <xf numFmtId="0" fontId="60" fillId="0" borderId="0" xfId="0" applyFont="1"/>
    <xf numFmtId="0" fontId="60" fillId="0" borderId="0" xfId="0" applyFont="1" applyAlignment="1">
      <alignment horizontal="center" vertical="center"/>
    </xf>
    <xf numFmtId="0" fontId="60" fillId="0" borderId="0" xfId="0" applyFont="1" applyAlignment="1">
      <alignment wrapText="1"/>
    </xf>
    <xf numFmtId="0" fontId="61" fillId="51" borderId="10" xfId="271" applyFont="1" applyFill="1" applyBorder="1" applyAlignment="1">
      <alignment horizontal="center" vertical="center" wrapText="1"/>
    </xf>
    <xf numFmtId="0" fontId="61" fillId="51" borderId="10" xfId="271" applyNumberFormat="1" applyFont="1" applyFill="1" applyBorder="1" applyAlignment="1">
      <alignment horizontal="center" vertical="center" wrapText="1"/>
    </xf>
    <xf numFmtId="0" fontId="28" fillId="46" borderId="10" xfId="0" applyFont="1" applyFill="1" applyBorder="1" applyAlignment="1">
      <alignment horizontal="center" vertical="center" wrapText="1"/>
    </xf>
    <xf numFmtId="0" fontId="43" fillId="0" borderId="0" xfId="0" applyFont="1" applyFill="1" applyBorder="1"/>
    <xf numFmtId="0" fontId="28" fillId="46" borderId="10" xfId="0" applyFont="1" applyFill="1" applyBorder="1" applyAlignment="1">
      <alignment vertical="center"/>
    </xf>
    <xf numFmtId="0" fontId="28" fillId="46" borderId="10" xfId="0" applyFont="1" applyFill="1" applyBorder="1" applyAlignment="1">
      <alignment vertical="center" wrapText="1"/>
    </xf>
    <xf numFmtId="0" fontId="43" fillId="0" borderId="68" xfId="0" applyFont="1" applyFill="1" applyBorder="1" applyAlignment="1">
      <alignment vertical="center" wrapText="1"/>
    </xf>
    <xf numFmtId="0" fontId="43" fillId="0" borderId="71" xfId="0" applyFont="1" applyBorder="1" applyAlignment="1">
      <alignment vertical="center" wrapText="1"/>
    </xf>
    <xf numFmtId="0" fontId="56" fillId="0" borderId="24" xfId="271" applyFont="1" applyBorder="1" applyAlignment="1">
      <alignment horizontal="center" vertical="center" wrapText="1"/>
    </xf>
    <xf numFmtId="0" fontId="56" fillId="0" borderId="55" xfId="271" applyFont="1" applyFill="1" applyBorder="1" applyAlignment="1">
      <alignment horizontal="center" vertical="center"/>
    </xf>
    <xf numFmtId="0" fontId="70" fillId="47" borderId="55" xfId="271" applyFont="1" applyFill="1" applyBorder="1" applyAlignment="1">
      <alignment horizontal="center" vertical="center" wrapText="1"/>
    </xf>
    <xf numFmtId="0" fontId="71" fillId="0" borderId="0" xfId="244" applyFont="1" applyAlignment="1"/>
    <xf numFmtId="0" fontId="56" fillId="0" borderId="0" xfId="1" applyFont="1" applyAlignment="1">
      <alignment vertical="center" wrapText="1"/>
    </xf>
    <xf numFmtId="0" fontId="60" fillId="0" borderId="0" xfId="0" applyFont="1" applyAlignment="1">
      <alignment horizontal="left"/>
    </xf>
    <xf numFmtId="0" fontId="60" fillId="0" borderId="0" xfId="0" applyFont="1" applyAlignment="1">
      <alignment vertical="center"/>
    </xf>
    <xf numFmtId="0" fontId="60" fillId="46" borderId="16" xfId="0" applyFont="1" applyFill="1" applyBorder="1" applyAlignment="1">
      <alignment horizontal="center" vertical="center" wrapText="1"/>
    </xf>
    <xf numFmtId="0" fontId="60" fillId="0" borderId="0" xfId="0" applyFont="1" applyFill="1"/>
    <xf numFmtId="0" fontId="61" fillId="51" borderId="10" xfId="271" applyFont="1" applyFill="1" applyBorder="1" applyAlignment="1">
      <alignment vertical="center" wrapText="1"/>
    </xf>
    <xf numFmtId="0" fontId="60" fillId="0" borderId="0" xfId="0" applyFont="1" applyAlignment="1">
      <alignment horizontal="center"/>
    </xf>
    <xf numFmtId="0" fontId="60" fillId="0" borderId="0" xfId="0" applyFont="1" applyBorder="1" applyAlignment="1">
      <alignment horizontal="center" vertical="center" wrapText="1"/>
    </xf>
    <xf numFmtId="0" fontId="56" fillId="0" borderId="13" xfId="272" applyNumberFormat="1" applyFont="1" applyFill="1" applyBorder="1" applyAlignment="1" applyProtection="1">
      <alignment vertical="center"/>
    </xf>
    <xf numFmtId="168" fontId="76" fillId="0" borderId="0" xfId="272" applyNumberFormat="1" applyFont="1" applyFill="1" applyBorder="1" applyAlignment="1" applyProtection="1">
      <alignment horizontal="center" vertical="center"/>
    </xf>
    <xf numFmtId="0" fontId="43" fillId="0" borderId="0" xfId="0" applyFont="1" applyFill="1" applyBorder="1" applyAlignment="1">
      <alignment horizontal="center" vertical="center"/>
    </xf>
    <xf numFmtId="0" fontId="43" fillId="46" borderId="10" xfId="0" applyFont="1" applyFill="1" applyBorder="1" applyAlignment="1">
      <alignment horizontal="center" vertical="center" wrapText="1"/>
    </xf>
    <xf numFmtId="0" fontId="43" fillId="46" borderId="16" xfId="0" applyFont="1" applyFill="1" applyBorder="1" applyAlignment="1">
      <alignment horizontal="center" vertical="center" wrapText="1"/>
    </xf>
    <xf numFmtId="0" fontId="43" fillId="0" borderId="0" xfId="0" applyFont="1" applyBorder="1" applyAlignment="1">
      <alignment horizontal="center" vertical="center"/>
    </xf>
    <xf numFmtId="0" fontId="43" fillId="0" borderId="10" xfId="0" applyFont="1" applyBorder="1" applyAlignment="1">
      <alignment horizontal="center" vertical="center"/>
    </xf>
    <xf numFmtId="0" fontId="43" fillId="0" borderId="0" xfId="0" applyFont="1" applyBorder="1"/>
    <xf numFmtId="0" fontId="43" fillId="0" borderId="0" xfId="0" applyFont="1"/>
    <xf numFmtId="0" fontId="43" fillId="0" borderId="0" xfId="0" applyFont="1" applyFill="1" applyBorder="1"/>
    <xf numFmtId="0" fontId="43" fillId="0" borderId="0" xfId="0" applyFont="1" applyBorder="1" applyAlignment="1">
      <alignment vertical="center" wrapText="1"/>
    </xf>
    <xf numFmtId="0" fontId="43" fillId="0" borderId="0" xfId="0" applyFont="1" applyAlignment="1">
      <alignment horizontal="center" wrapText="1"/>
    </xf>
    <xf numFmtId="0" fontId="44" fillId="0" borderId="0" xfId="1" applyFont="1" applyAlignment="1"/>
    <xf numFmtId="0" fontId="43" fillId="0" borderId="60" xfId="0" applyFont="1" applyFill="1" applyBorder="1" applyAlignment="1">
      <alignment vertical="center" wrapText="1"/>
    </xf>
    <xf numFmtId="0" fontId="56" fillId="0" borderId="24" xfId="271" applyFont="1" applyBorder="1"/>
    <xf numFmtId="0" fontId="70" fillId="47" borderId="24" xfId="271" applyFont="1" applyFill="1" applyBorder="1" applyAlignment="1">
      <alignment horizontal="center" vertical="center" wrapText="1"/>
    </xf>
    <xf numFmtId="0" fontId="43" fillId="0" borderId="0" xfId="0" applyFont="1" applyFill="1" applyBorder="1" applyAlignment="1">
      <alignment vertical="center"/>
    </xf>
    <xf numFmtId="0" fontId="43" fillId="0" borderId="0" xfId="0" applyFont="1" applyFill="1" applyBorder="1" applyAlignment="1">
      <alignment horizontal="center" vertical="center"/>
    </xf>
    <xf numFmtId="0" fontId="43" fillId="46" borderId="10" xfId="0" applyFont="1" applyFill="1" applyBorder="1" applyAlignment="1">
      <alignment horizontal="center" vertical="center" wrapText="1"/>
    </xf>
    <xf numFmtId="0" fontId="43" fillId="46" borderId="16" xfId="0" applyFont="1" applyFill="1" applyBorder="1" applyAlignment="1">
      <alignment horizontal="center" vertical="center" wrapText="1"/>
    </xf>
    <xf numFmtId="0" fontId="43" fillId="0" borderId="0" xfId="0" applyFont="1" applyFill="1" applyBorder="1"/>
    <xf numFmtId="0" fontId="43" fillId="46" borderId="16" xfId="0" applyFont="1" applyFill="1" applyBorder="1" applyAlignment="1">
      <alignment horizontal="center" vertical="center" wrapText="1"/>
    </xf>
    <xf numFmtId="0" fontId="43" fillId="0" borderId="0" xfId="0" applyFont="1"/>
    <xf numFmtId="0" fontId="43" fillId="0" borderId="0" xfId="0" applyFont="1" applyFill="1" applyBorder="1"/>
    <xf numFmtId="0" fontId="43" fillId="0" borderId="0" xfId="0" applyFont="1" applyFill="1" applyBorder="1"/>
    <xf numFmtId="0" fontId="43" fillId="0" borderId="98" xfId="0" applyFont="1" applyFill="1" applyBorder="1" applyAlignment="1">
      <alignment horizontal="center" vertical="center" wrapText="1"/>
    </xf>
    <xf numFmtId="0" fontId="43" fillId="0" borderId="0" xfId="0" applyFont="1"/>
    <xf numFmtId="0" fontId="43" fillId="46" borderId="10" xfId="0" applyFont="1" applyFill="1" applyBorder="1" applyAlignment="1">
      <alignment horizontal="center" vertical="center" wrapText="1"/>
    </xf>
    <xf numFmtId="0" fontId="36" fillId="0" borderId="0" xfId="1" applyFont="1" applyAlignment="1">
      <alignment horizontal="center"/>
    </xf>
    <xf numFmtId="0" fontId="43" fillId="0" borderId="0" xfId="0" applyFont="1"/>
    <xf numFmtId="0" fontId="43" fillId="0" borderId="0" xfId="0" applyFont="1" applyFill="1" applyBorder="1"/>
    <xf numFmtId="0" fontId="28" fillId="0" borderId="0" xfId="0" applyFont="1" applyAlignment="1">
      <alignment horizontal="center"/>
    </xf>
    <xf numFmtId="0" fontId="37" fillId="0" borderId="0" xfId="0" applyFont="1"/>
    <xf numFmtId="0" fontId="32" fillId="0" borderId="0" xfId="0" applyFont="1"/>
    <xf numFmtId="0" fontId="82" fillId="0" borderId="0" xfId="0" applyFont="1"/>
    <xf numFmtId="0" fontId="89" fillId="0" borderId="0" xfId="244" applyFont="1" applyAlignment="1"/>
    <xf numFmtId="0" fontId="89" fillId="0" borderId="0" xfId="244" applyNumberFormat="1" applyFont="1" applyFill="1" applyBorder="1" applyAlignment="1" applyProtection="1"/>
    <xf numFmtId="0" fontId="36" fillId="0" borderId="0" xfId="312" applyFont="1" applyFill="1"/>
    <xf numFmtId="0" fontId="37" fillId="0" borderId="0" xfId="0" applyFont="1" applyAlignment="1">
      <alignment wrapText="1"/>
    </xf>
    <xf numFmtId="0" fontId="43" fillId="0" borderId="24" xfId="0" applyFont="1" applyFill="1" applyBorder="1" applyAlignment="1">
      <alignment horizontal="center" vertical="center" wrapText="1"/>
    </xf>
    <xf numFmtId="0" fontId="43" fillId="0" borderId="72" xfId="0" applyFont="1" applyBorder="1" applyAlignment="1">
      <alignment horizontal="center" vertical="center" wrapText="1"/>
    </xf>
    <xf numFmtId="0" fontId="43" fillId="0" borderId="59" xfId="0" applyFont="1" applyFill="1" applyBorder="1" applyAlignment="1">
      <alignment horizontal="center" vertical="center" wrapText="1"/>
    </xf>
    <xf numFmtId="0" fontId="43" fillId="0" borderId="28" xfId="0" applyFont="1" applyBorder="1" applyAlignment="1">
      <alignment horizontal="center" vertical="center" wrapText="1"/>
    </xf>
    <xf numFmtId="0" fontId="43" fillId="0" borderId="42" xfId="0" applyFont="1" applyFill="1" applyBorder="1" applyAlignment="1">
      <alignment horizontal="center" vertical="center" wrapText="1"/>
    </xf>
    <xf numFmtId="0" fontId="36" fillId="0" borderId="0" xfId="1" applyFont="1" applyAlignment="1">
      <alignment horizontal="center"/>
    </xf>
    <xf numFmtId="0" fontId="28" fillId="46" borderId="10" xfId="0" applyFont="1" applyFill="1" applyBorder="1" applyAlignment="1">
      <alignment horizontal="center" vertical="center" wrapText="1"/>
    </xf>
    <xf numFmtId="0" fontId="28" fillId="46" borderId="10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vertical="center"/>
    </xf>
    <xf numFmtId="1" fontId="28" fillId="0" borderId="0" xfId="0" applyNumberFormat="1" applyFont="1" applyFill="1" applyBorder="1" applyAlignment="1">
      <alignment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6" fillId="0" borderId="0" xfId="1" applyFont="1" applyBorder="1" applyAlignment="1">
      <alignment vertical="center"/>
    </xf>
    <xf numFmtId="0" fontId="36" fillId="0" borderId="0" xfId="1" applyFont="1" applyBorder="1" applyAlignment="1">
      <alignment wrapText="1"/>
    </xf>
    <xf numFmtId="0" fontId="37" fillId="0" borderId="0" xfId="0" applyFont="1" applyBorder="1"/>
    <xf numFmtId="0" fontId="37" fillId="0" borderId="0" xfId="0" applyFont="1" applyBorder="1" applyAlignment="1"/>
    <xf numFmtId="0" fontId="37" fillId="0" borderId="0" xfId="0" applyFont="1" applyBorder="1" applyAlignment="1">
      <alignment wrapText="1"/>
    </xf>
    <xf numFmtId="1" fontId="28" fillId="0" borderId="0" xfId="0" applyNumberFormat="1" applyFont="1" applyFill="1" applyBorder="1" applyAlignment="1">
      <alignment horizontal="center" vertical="center" wrapText="1"/>
    </xf>
    <xf numFmtId="0" fontId="28" fillId="0" borderId="0" xfId="0" applyFont="1" applyFill="1" applyAlignment="1">
      <alignment wrapText="1"/>
    </xf>
    <xf numFmtId="0" fontId="43" fillId="0" borderId="0" xfId="0" applyFont="1" applyBorder="1"/>
    <xf numFmtId="0" fontId="43" fillId="0" borderId="0" xfId="0" applyFont="1"/>
    <xf numFmtId="0" fontId="43" fillId="0" borderId="97" xfId="0" applyFont="1" applyFill="1" applyBorder="1" applyAlignment="1">
      <alignment horizontal="center" vertical="center" wrapText="1"/>
    </xf>
    <xf numFmtId="0" fontId="43" fillId="0" borderId="0" xfId="0" applyFont="1" applyFill="1" applyBorder="1"/>
    <xf numFmtId="0" fontId="43" fillId="0" borderId="0" xfId="0" applyFont="1" applyFill="1" applyBorder="1"/>
    <xf numFmtId="0" fontId="36" fillId="0" borderId="0" xfId="1" applyFont="1" applyAlignment="1">
      <alignment horizontal="center"/>
    </xf>
    <xf numFmtId="0" fontId="43" fillId="0" borderId="0" xfId="0" applyFont="1" applyBorder="1"/>
    <xf numFmtId="0" fontId="36" fillId="0" borderId="0" xfId="1" applyFont="1" applyAlignment="1">
      <alignment horizontal="center" vertical="center"/>
    </xf>
    <xf numFmtId="0" fontId="89" fillId="0" borderId="0" xfId="244" applyFont="1" applyAlignment="1">
      <alignment horizontal="center" vertical="center"/>
    </xf>
    <xf numFmtId="0" fontId="89" fillId="0" borderId="0" xfId="244" applyNumberFormat="1" applyFont="1" applyFill="1" applyBorder="1" applyAlignment="1" applyProtection="1">
      <alignment horizontal="center" vertical="center"/>
    </xf>
    <xf numFmtId="0" fontId="37" fillId="0" borderId="0" xfId="0" applyFont="1" applyAlignment="1">
      <alignment horizontal="center" vertical="center"/>
    </xf>
    <xf numFmtId="0" fontId="43" fillId="46" borderId="16" xfId="0" applyFont="1" applyFill="1" applyBorder="1" applyAlignment="1">
      <alignment horizontal="center" vertical="center" wrapText="1"/>
    </xf>
    <xf numFmtId="0" fontId="43" fillId="0" borderId="0" xfId="0" applyFont="1" applyBorder="1" applyAlignment="1">
      <alignment vertical="center" wrapText="1"/>
    </xf>
    <xf numFmtId="0" fontId="36" fillId="0" borderId="0" xfId="1" applyFont="1" applyAlignment="1">
      <alignment horizontal="center"/>
    </xf>
    <xf numFmtId="0" fontId="43" fillId="46" borderId="16" xfId="0" applyFont="1" applyFill="1" applyBorder="1" applyAlignment="1">
      <alignment horizontal="center" vertical="center" wrapText="1"/>
    </xf>
    <xf numFmtId="0" fontId="43" fillId="0" borderId="68" xfId="0" applyFont="1" applyFill="1" applyBorder="1" applyAlignment="1">
      <alignment horizontal="center" vertical="center" wrapText="1"/>
    </xf>
    <xf numFmtId="0" fontId="43" fillId="0" borderId="62" xfId="0" applyFont="1" applyFill="1" applyBorder="1" applyAlignment="1">
      <alignment horizontal="center" vertical="center" wrapText="1"/>
    </xf>
    <xf numFmtId="0" fontId="43" fillId="0" borderId="68" xfId="0" applyFont="1" applyBorder="1" applyAlignment="1">
      <alignment horizontal="center" vertical="center"/>
    </xf>
    <xf numFmtId="0" fontId="43" fillId="0" borderId="0" xfId="0" applyFont="1" applyFill="1" applyBorder="1"/>
    <xf numFmtId="0" fontId="36" fillId="0" borderId="0" xfId="1" applyFont="1" applyAlignment="1">
      <alignment horizontal="center"/>
    </xf>
    <xf numFmtId="0" fontId="43" fillId="0" borderId="0" xfId="0" applyFont="1" applyBorder="1" applyAlignment="1">
      <alignment vertical="center" wrapText="1"/>
    </xf>
    <xf numFmtId="0" fontId="43" fillId="46" borderId="16" xfId="0" applyFont="1" applyFill="1" applyBorder="1" applyAlignment="1">
      <alignment horizontal="center" vertical="center" wrapText="1"/>
    </xf>
    <xf numFmtId="0" fontId="43" fillId="0" borderId="68" xfId="0" applyFont="1" applyFill="1" applyBorder="1" applyAlignment="1">
      <alignment horizontal="center" vertical="center" wrapText="1"/>
    </xf>
    <xf numFmtId="0" fontId="43" fillId="0" borderId="62" xfId="0" applyFont="1" applyFill="1" applyBorder="1" applyAlignment="1">
      <alignment horizontal="center" vertical="center" wrapText="1"/>
    </xf>
    <xf numFmtId="0" fontId="43" fillId="0" borderId="68" xfId="0" applyFont="1" applyBorder="1" applyAlignment="1">
      <alignment horizontal="center" vertical="center"/>
    </xf>
    <xf numFmtId="0" fontId="43" fillId="0" borderId="71" xfId="0" applyFont="1" applyBorder="1" applyAlignment="1">
      <alignment horizontal="center" vertical="center" wrapText="1"/>
    </xf>
    <xf numFmtId="0" fontId="43" fillId="0" borderId="0" xfId="0" applyFont="1" applyFill="1" applyBorder="1"/>
    <xf numFmtId="0" fontId="43" fillId="0" borderId="0" xfId="0" applyFont="1" applyBorder="1" applyAlignment="1">
      <alignment vertical="center" wrapText="1"/>
    </xf>
    <xf numFmtId="0" fontId="36" fillId="0" borderId="0" xfId="1" applyFont="1" applyAlignment="1">
      <alignment horizontal="center"/>
    </xf>
    <xf numFmtId="0" fontId="43" fillId="46" borderId="16" xfId="0" applyFont="1" applyFill="1" applyBorder="1" applyAlignment="1">
      <alignment horizontal="center" vertical="center" wrapText="1"/>
    </xf>
    <xf numFmtId="0" fontId="43" fillId="0" borderId="68" xfId="0" applyFont="1" applyFill="1" applyBorder="1" applyAlignment="1">
      <alignment horizontal="center" vertical="center" wrapText="1"/>
    </xf>
    <xf numFmtId="0" fontId="43" fillId="0" borderId="62" xfId="0" applyFont="1" applyFill="1" applyBorder="1" applyAlignment="1">
      <alignment horizontal="center" vertical="center" wrapText="1"/>
    </xf>
    <xf numFmtId="0" fontId="43" fillId="0" borderId="71" xfId="0" applyFont="1" applyBorder="1" applyAlignment="1">
      <alignment horizontal="center" vertical="center" wrapText="1"/>
    </xf>
    <xf numFmtId="0" fontId="43" fillId="0" borderId="0" xfId="0" applyFont="1" applyFill="1" applyBorder="1"/>
    <xf numFmtId="0" fontId="43" fillId="0" borderId="68" xfId="0" applyFont="1" applyFill="1" applyBorder="1" applyAlignment="1">
      <alignment horizontal="center" vertical="center" wrapText="1"/>
    </xf>
    <xf numFmtId="0" fontId="43" fillId="0" borderId="62" xfId="0" applyFont="1" applyFill="1" applyBorder="1" applyAlignment="1">
      <alignment horizontal="center" vertical="center" wrapText="1"/>
    </xf>
    <xf numFmtId="0" fontId="43" fillId="0" borderId="68" xfId="0" applyFont="1" applyBorder="1" applyAlignment="1">
      <alignment horizontal="center" vertical="center"/>
    </xf>
    <xf numFmtId="0" fontId="43" fillId="0" borderId="71" xfId="0" applyFont="1" applyBorder="1" applyAlignment="1">
      <alignment horizontal="center" vertical="center" wrapText="1"/>
    </xf>
    <xf numFmtId="0" fontId="43" fillId="0" borderId="55" xfId="0" applyFont="1" applyFill="1" applyBorder="1" applyAlignment="1">
      <alignment horizontal="center" vertical="center" wrapText="1"/>
    </xf>
    <xf numFmtId="0" fontId="43" fillId="0" borderId="72" xfId="0" applyFont="1" applyBorder="1" applyAlignment="1">
      <alignment horizontal="center" vertical="center" wrapText="1"/>
    </xf>
    <xf numFmtId="0" fontId="43" fillId="0" borderId="0" xfId="0" applyFont="1" applyFill="1" applyBorder="1"/>
    <xf numFmtId="0" fontId="43" fillId="0" borderId="55" xfId="0" applyFont="1" applyFill="1" applyBorder="1" applyAlignment="1">
      <alignment horizontal="center" vertical="center" wrapText="1"/>
    </xf>
    <xf numFmtId="0" fontId="36" fillId="0" borderId="0" xfId="1" applyFont="1" applyAlignment="1">
      <alignment horizontal="center"/>
    </xf>
    <xf numFmtId="0" fontId="28" fillId="46" borderId="10" xfId="0" applyFont="1" applyFill="1" applyBorder="1" applyAlignment="1">
      <alignment horizontal="center" vertical="center" wrapText="1"/>
    </xf>
    <xf numFmtId="0" fontId="43" fillId="0" borderId="57" xfId="0" applyFont="1" applyFill="1" applyBorder="1" applyAlignment="1">
      <alignment horizontal="center" vertical="center" wrapText="1"/>
    </xf>
    <xf numFmtId="0" fontId="43" fillId="0" borderId="51" xfId="0" applyFont="1" applyFill="1" applyBorder="1" applyAlignment="1">
      <alignment horizontal="center" vertical="center" wrapText="1"/>
    </xf>
    <xf numFmtId="0" fontId="43" fillId="0" borderId="0" xfId="0" applyFont="1" applyFill="1" applyBorder="1"/>
    <xf numFmtId="0" fontId="43" fillId="0" borderId="31" xfId="0" applyFont="1" applyFill="1" applyBorder="1" applyAlignment="1">
      <alignment horizontal="center" vertical="center" wrapText="1"/>
    </xf>
    <xf numFmtId="0" fontId="43" fillId="0" borderId="31" xfId="0" applyFont="1" applyBorder="1" applyAlignment="1">
      <alignment horizontal="center" vertical="center"/>
    </xf>
    <xf numFmtId="0" fontId="43" fillId="0" borderId="69" xfId="0" applyFont="1" applyBorder="1" applyAlignment="1">
      <alignment horizontal="center" vertical="center" wrapText="1"/>
    </xf>
    <xf numFmtId="0" fontId="43" fillId="0" borderId="0" xfId="0" applyFont="1" applyBorder="1" applyAlignment="1">
      <alignment vertical="center" wrapText="1"/>
    </xf>
    <xf numFmtId="0" fontId="43" fillId="0" borderId="26" xfId="0" applyFont="1" applyBorder="1" applyAlignment="1">
      <alignment horizontal="center" vertical="center"/>
    </xf>
    <xf numFmtId="0" fontId="43" fillId="0" borderId="55" xfId="0" applyFont="1" applyBorder="1" applyAlignment="1">
      <alignment horizontal="center" vertical="center"/>
    </xf>
    <xf numFmtId="0" fontId="43" fillId="0" borderId="26" xfId="0" applyFont="1" applyFill="1" applyBorder="1" applyAlignment="1">
      <alignment horizontal="center" vertical="center" wrapText="1"/>
    </xf>
    <xf numFmtId="0" fontId="43" fillId="0" borderId="55" xfId="0" applyFont="1" applyFill="1" applyBorder="1" applyAlignment="1">
      <alignment horizontal="center" vertical="center" wrapText="1"/>
    </xf>
    <xf numFmtId="0" fontId="36" fillId="0" borderId="0" xfId="1" applyFont="1" applyAlignment="1">
      <alignment horizontal="center"/>
    </xf>
    <xf numFmtId="0" fontId="43" fillId="0" borderId="55" xfId="0" applyFont="1" applyBorder="1" applyAlignment="1">
      <alignment horizontal="center" vertical="center" wrapText="1"/>
    </xf>
    <xf numFmtId="0" fontId="43" fillId="46" borderId="30" xfId="0" applyFont="1" applyFill="1" applyBorder="1" applyAlignment="1">
      <alignment horizontal="center" vertical="center"/>
    </xf>
    <xf numFmtId="0" fontId="43" fillId="46" borderId="17" xfId="0" applyFont="1" applyFill="1" applyBorder="1" applyAlignment="1">
      <alignment horizontal="center" vertical="center" wrapText="1"/>
    </xf>
    <xf numFmtId="0" fontId="43" fillId="0" borderId="57" xfId="0" applyFont="1" applyFill="1" applyBorder="1" applyAlignment="1">
      <alignment horizontal="center" vertical="center" wrapText="1"/>
    </xf>
    <xf numFmtId="0" fontId="43" fillId="0" borderId="72" xfId="0" applyFont="1" applyBorder="1" applyAlignment="1">
      <alignment horizontal="center" vertical="center" wrapText="1"/>
    </xf>
    <xf numFmtId="0" fontId="43" fillId="0" borderId="56" xfId="0" applyFont="1" applyFill="1" applyBorder="1" applyAlignment="1">
      <alignment horizontal="center" vertical="center" wrapText="1"/>
    </xf>
    <xf numFmtId="0" fontId="43" fillId="0" borderId="0" xfId="0" applyFont="1" applyFill="1" applyBorder="1"/>
    <xf numFmtId="0" fontId="43" fillId="0" borderId="26" xfId="0" applyFont="1" applyBorder="1" applyAlignment="1">
      <alignment horizontal="center" vertical="center" wrapText="1"/>
    </xf>
    <xf numFmtId="0" fontId="43" fillId="46" borderId="30" xfId="0" applyFont="1" applyFill="1" applyBorder="1" applyAlignment="1">
      <alignment horizontal="center" vertical="center" wrapText="1"/>
    </xf>
    <xf numFmtId="0" fontId="43" fillId="46" borderId="10" xfId="0" applyFont="1" applyFill="1" applyBorder="1" applyAlignment="1">
      <alignment horizontal="center" vertical="center" wrapText="1"/>
    </xf>
    <xf numFmtId="0" fontId="60" fillId="51" borderId="76" xfId="718" applyFont="1" applyFill="1" applyBorder="1" applyAlignment="1">
      <alignment horizontal="center" vertical="center" wrapText="1"/>
    </xf>
    <xf numFmtId="0" fontId="36" fillId="0" borderId="0" xfId="1" applyFont="1" applyAlignment="1">
      <alignment horizontal="center"/>
    </xf>
    <xf numFmtId="0" fontId="43" fillId="46" borderId="10" xfId="0" applyFont="1" applyFill="1" applyBorder="1" applyAlignment="1">
      <alignment horizontal="center" vertical="center" wrapText="1"/>
    </xf>
    <xf numFmtId="0" fontId="43" fillId="46" borderId="10" xfId="0" applyFont="1" applyFill="1" applyBorder="1" applyAlignment="1">
      <alignment horizontal="center" vertical="center"/>
    </xf>
    <xf numFmtId="0" fontId="43" fillId="0" borderId="0" xfId="0" applyFont="1" applyBorder="1" applyAlignment="1">
      <alignment vertical="center" wrapText="1"/>
    </xf>
    <xf numFmtId="0" fontId="43" fillId="0" borderId="55" xfId="0" applyFont="1" applyBorder="1" applyAlignment="1">
      <alignment horizontal="center" vertical="center"/>
    </xf>
    <xf numFmtId="0" fontId="43" fillId="0" borderId="24" xfId="0" applyFont="1" applyFill="1" applyBorder="1" applyAlignment="1">
      <alignment horizontal="center" vertical="center" wrapText="1"/>
    </xf>
    <xf numFmtId="0" fontId="43" fillId="0" borderId="25" xfId="0" applyFont="1" applyFill="1" applyBorder="1" applyAlignment="1">
      <alignment horizontal="center" vertical="center" wrapText="1"/>
    </xf>
    <xf numFmtId="0" fontId="43" fillId="46" borderId="16" xfId="0" applyFont="1" applyFill="1" applyBorder="1" applyAlignment="1">
      <alignment horizontal="center" vertical="center" wrapText="1"/>
    </xf>
    <xf numFmtId="0" fontId="43" fillId="0" borderId="0" xfId="0" applyFont="1" applyBorder="1" applyAlignment="1">
      <alignment horizontal="center" vertical="center"/>
    </xf>
    <xf numFmtId="0" fontId="43" fillId="0" borderId="55" xfId="0" applyFont="1" applyFill="1" applyBorder="1" applyAlignment="1">
      <alignment horizontal="center" vertical="center" wrapText="1"/>
    </xf>
    <xf numFmtId="0" fontId="43" fillId="0" borderId="57" xfId="0" applyFont="1" applyFill="1" applyBorder="1" applyAlignment="1">
      <alignment horizontal="center" vertical="center" wrapText="1"/>
    </xf>
    <xf numFmtId="0" fontId="43" fillId="0" borderId="0" xfId="0" applyFont="1" applyBorder="1"/>
    <xf numFmtId="0" fontId="43" fillId="0" borderId="72" xfId="0" applyFont="1" applyBorder="1" applyAlignment="1">
      <alignment horizontal="center" vertical="center" wrapText="1"/>
    </xf>
    <xf numFmtId="0" fontId="43" fillId="0" borderId="68" xfId="0" applyFont="1" applyFill="1" applyBorder="1" applyAlignment="1">
      <alignment horizontal="center" vertical="center" wrapText="1"/>
    </xf>
    <xf numFmtId="0" fontId="43" fillId="0" borderId="62" xfId="0" applyFont="1" applyFill="1" applyBorder="1" applyAlignment="1">
      <alignment horizontal="center" vertical="center" wrapText="1"/>
    </xf>
    <xf numFmtId="0" fontId="43" fillId="0" borderId="59" xfId="0" applyFont="1" applyFill="1" applyBorder="1" applyAlignment="1">
      <alignment horizontal="center" vertical="center" wrapText="1"/>
    </xf>
    <xf numFmtId="0" fontId="43" fillId="0" borderId="0" xfId="0" applyFont="1" applyFill="1" applyBorder="1"/>
    <xf numFmtId="0" fontId="43" fillId="46" borderId="37" xfId="0" applyFont="1" applyFill="1" applyBorder="1" applyAlignment="1">
      <alignment horizontal="center" vertical="center" wrapText="1"/>
    </xf>
    <xf numFmtId="0" fontId="43" fillId="0" borderId="43" xfId="0" applyFont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43" fillId="0" borderId="0" xfId="0" applyFont="1" applyFill="1" applyBorder="1"/>
    <xf numFmtId="0" fontId="43" fillId="0" borderId="55" xfId="0" applyFont="1" applyBorder="1" applyAlignment="1">
      <alignment vertical="center" wrapText="1"/>
    </xf>
    <xf numFmtId="0" fontId="28" fillId="0" borderId="0" xfId="0" applyFont="1" applyBorder="1" applyAlignment="1"/>
    <xf numFmtId="0" fontId="43" fillId="0" borderId="28" xfId="0" applyFont="1" applyBorder="1" applyAlignment="1">
      <alignment vertical="center" wrapText="1"/>
    </xf>
    <xf numFmtId="0" fontId="44" fillId="0" borderId="0" xfId="1" applyFont="1" applyAlignment="1">
      <alignment wrapText="1"/>
    </xf>
    <xf numFmtId="0" fontId="44" fillId="0" borderId="0" xfId="1" applyFont="1"/>
    <xf numFmtId="0" fontId="90" fillId="0" borderId="0" xfId="244" applyFont="1" applyAlignment="1"/>
    <xf numFmtId="0" fontId="17" fillId="0" borderId="0" xfId="1" applyFont="1"/>
    <xf numFmtId="0" fontId="17" fillId="0" borderId="0" xfId="1" applyFont="1" applyAlignment="1"/>
    <xf numFmtId="0" fontId="17" fillId="0" borderId="0" xfId="1" applyFont="1" applyAlignment="1">
      <alignment wrapText="1"/>
    </xf>
    <xf numFmtId="0" fontId="90" fillId="0" borderId="0" xfId="244" applyNumberFormat="1" applyFont="1" applyFill="1" applyBorder="1" applyAlignment="1" applyProtection="1"/>
    <xf numFmtId="0" fontId="17" fillId="0" borderId="0" xfId="312" applyFont="1" applyFill="1"/>
    <xf numFmtId="0" fontId="44" fillId="0" borderId="0" xfId="1" applyFont="1" applyAlignment="1">
      <alignment horizontal="center"/>
    </xf>
    <xf numFmtId="0" fontId="17" fillId="0" borderId="0" xfId="1" applyFont="1" applyAlignment="1">
      <alignment vertical="center" wrapText="1"/>
    </xf>
    <xf numFmtId="0" fontId="17" fillId="0" borderId="0" xfId="1" quotePrefix="1" applyFont="1" applyAlignment="1"/>
    <xf numFmtId="0" fontId="43" fillId="0" borderId="0" xfId="0" applyFont="1" applyAlignment="1"/>
    <xf numFmtId="0" fontId="81" fillId="0" borderId="0" xfId="0" applyFont="1"/>
    <xf numFmtId="0" fontId="81" fillId="0" borderId="0" xfId="0" applyFont="1" applyAlignment="1"/>
    <xf numFmtId="0" fontId="43" fillId="0" borderId="0" xfId="0" applyFont="1" applyAlignment="1">
      <alignment horizontal="center"/>
    </xf>
    <xf numFmtId="0" fontId="43" fillId="0" borderId="72" xfId="0" applyFont="1" applyBorder="1" applyAlignment="1">
      <alignment vertical="center" wrapText="1"/>
    </xf>
    <xf numFmtId="0" fontId="36" fillId="0" borderId="0" xfId="1" applyFont="1" applyAlignment="1">
      <alignment horizontal="center"/>
    </xf>
    <xf numFmtId="0" fontId="43" fillId="0" borderId="58" xfId="0" applyFont="1" applyFill="1" applyBorder="1" applyAlignment="1">
      <alignment horizontal="center" vertical="center" wrapText="1"/>
    </xf>
    <xf numFmtId="0" fontId="43" fillId="0" borderId="60" xfId="0" applyFont="1" applyFill="1" applyBorder="1" applyAlignment="1">
      <alignment horizontal="center" vertical="center" wrapText="1"/>
    </xf>
    <xf numFmtId="0" fontId="43" fillId="0" borderId="0" xfId="0" applyFont="1" applyFill="1" applyBorder="1"/>
    <xf numFmtId="0" fontId="43" fillId="0" borderId="58" xfId="0" applyFont="1" applyBorder="1" applyAlignment="1">
      <alignment horizontal="center"/>
    </xf>
    <xf numFmtId="0" fontId="43" fillId="0" borderId="73" xfId="0" applyFont="1" applyFill="1" applyBorder="1" applyAlignment="1">
      <alignment horizontal="center" vertical="center" wrapText="1"/>
    </xf>
    <xf numFmtId="0" fontId="36" fillId="0" borderId="0" xfId="1" applyFont="1" applyAlignment="1">
      <alignment horizontal="center"/>
    </xf>
    <xf numFmtId="0" fontId="43" fillId="0" borderId="0" xfId="0" applyFont="1" applyBorder="1" applyAlignment="1">
      <alignment vertical="center" wrapText="1"/>
    </xf>
    <xf numFmtId="0" fontId="43" fillId="0" borderId="24" xfId="0" applyFont="1" applyFill="1" applyBorder="1" applyAlignment="1">
      <alignment horizontal="center" vertical="center" wrapText="1"/>
    </xf>
    <xf numFmtId="0" fontId="43" fillId="0" borderId="25" xfId="0" applyFont="1" applyFill="1" applyBorder="1" applyAlignment="1">
      <alignment horizontal="center" vertical="center" wrapText="1"/>
    </xf>
    <xf numFmtId="0" fontId="43" fillId="46" borderId="16" xfId="0" applyFont="1" applyFill="1" applyBorder="1" applyAlignment="1">
      <alignment horizontal="center" vertical="center" wrapText="1"/>
    </xf>
    <xf numFmtId="0" fontId="43" fillId="0" borderId="59" xfId="0" applyFont="1" applyFill="1" applyBorder="1" applyAlignment="1">
      <alignment horizontal="center" vertical="center" wrapText="1"/>
    </xf>
    <xf numFmtId="0" fontId="43" fillId="0" borderId="68" xfId="0" applyFont="1" applyFill="1" applyBorder="1" applyAlignment="1">
      <alignment horizontal="center" vertical="center" wrapText="1"/>
    </xf>
    <xf numFmtId="0" fontId="43" fillId="0" borderId="62" xfId="0" applyFont="1" applyFill="1" applyBorder="1" applyAlignment="1">
      <alignment horizontal="center" vertical="center" wrapText="1"/>
    </xf>
    <xf numFmtId="0" fontId="43" fillId="0" borderId="0" xfId="0" applyFont="1" applyFill="1" applyBorder="1"/>
    <xf numFmtId="0" fontId="43" fillId="0" borderId="46" xfId="0" applyFont="1" applyBorder="1" applyAlignment="1">
      <alignment horizontal="center" vertical="center"/>
    </xf>
    <xf numFmtId="0" fontId="43" fillId="0" borderId="31" xfId="0" applyFont="1" applyBorder="1" applyAlignment="1">
      <alignment horizontal="center" vertical="center"/>
    </xf>
    <xf numFmtId="0" fontId="43" fillId="0" borderId="43" xfId="0" applyFont="1" applyBorder="1" applyAlignment="1">
      <alignment horizontal="center" vertical="center" wrapText="1"/>
    </xf>
    <xf numFmtId="0" fontId="43" fillId="0" borderId="69" xfId="0" applyFont="1" applyBorder="1" applyAlignment="1">
      <alignment horizontal="center" vertical="center" wrapText="1"/>
    </xf>
    <xf numFmtId="0" fontId="43" fillId="0" borderId="0" xfId="0" applyFont="1" applyFill="1" applyBorder="1"/>
    <xf numFmtId="0" fontId="43" fillId="54" borderId="55" xfId="0" applyFont="1" applyFill="1" applyBorder="1" applyAlignment="1">
      <alignment horizontal="center" vertical="center"/>
    </xf>
    <xf numFmtId="2" fontId="17" fillId="54" borderId="55" xfId="0" applyNumberFormat="1" applyFont="1" applyFill="1" applyBorder="1" applyAlignment="1" applyProtection="1">
      <alignment horizontal="center" vertical="center" wrapText="1"/>
      <protection hidden="1"/>
    </xf>
    <xf numFmtId="0" fontId="43" fillId="54" borderId="55" xfId="0" applyFont="1" applyFill="1" applyBorder="1" applyAlignment="1">
      <alignment horizontal="center" vertical="center" wrapText="1"/>
    </xf>
    <xf numFmtId="0" fontId="43" fillId="54" borderId="43" xfId="0" applyFont="1" applyFill="1" applyBorder="1" applyAlignment="1">
      <alignment horizontal="center" vertical="center" wrapText="1"/>
    </xf>
    <xf numFmtId="0" fontId="43" fillId="54" borderId="25" xfId="0" applyFont="1" applyFill="1" applyBorder="1" applyAlignment="1">
      <alignment horizontal="center" vertical="center" wrapText="1"/>
    </xf>
    <xf numFmtId="0" fontId="43" fillId="54" borderId="39" xfId="0" applyFont="1" applyFill="1" applyBorder="1" applyAlignment="1">
      <alignment horizontal="center" vertical="center" wrapText="1"/>
    </xf>
    <xf numFmtId="0" fontId="43" fillId="54" borderId="10" xfId="0" applyFont="1" applyFill="1" applyBorder="1" applyAlignment="1">
      <alignment horizontal="center" vertical="center"/>
    </xf>
    <xf numFmtId="0" fontId="43" fillId="54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6" fillId="0" borderId="0" xfId="1" applyFont="1" applyAlignment="1">
      <alignment horizontal="center"/>
    </xf>
    <xf numFmtId="0" fontId="36" fillId="0" borderId="0" xfId="1" applyFont="1" applyAlignment="1">
      <alignment horizontal="center" vertical="center"/>
    </xf>
    <xf numFmtId="0" fontId="0" fillId="0" borderId="0" xfId="0" applyAlignment="1">
      <alignment horizontal="center" wrapText="1"/>
    </xf>
    <xf numFmtId="0" fontId="36" fillId="0" borderId="0" xfId="1" applyFont="1" applyAlignment="1">
      <alignment vertical="center"/>
    </xf>
    <xf numFmtId="0" fontId="37" fillId="0" borderId="0" xfId="0" applyFont="1" applyAlignment="1">
      <alignment vertical="center"/>
    </xf>
    <xf numFmtId="0" fontId="43" fillId="46" borderId="10" xfId="0" applyFont="1" applyFill="1" applyBorder="1" applyAlignment="1">
      <alignment horizontal="center" vertical="center" wrapText="1" shrinkToFit="1"/>
    </xf>
    <xf numFmtId="0" fontId="36" fillId="0" borderId="0" xfId="1" applyFont="1" applyAlignment="1">
      <alignment horizontal="center"/>
    </xf>
    <xf numFmtId="0" fontId="43" fillId="0" borderId="24" xfId="0" applyFont="1" applyFill="1" applyBorder="1" applyAlignment="1">
      <alignment horizontal="center" vertical="center" wrapText="1"/>
    </xf>
    <xf numFmtId="0" fontId="43" fillId="0" borderId="55" xfId="0" applyFont="1" applyFill="1" applyBorder="1" applyAlignment="1">
      <alignment horizontal="center" vertical="center" wrapText="1"/>
    </xf>
    <xf numFmtId="0" fontId="43" fillId="0" borderId="58" xfId="0" applyFont="1" applyFill="1" applyBorder="1" applyAlignment="1">
      <alignment horizontal="center" vertical="center" wrapText="1"/>
    </xf>
    <xf numFmtId="0" fontId="43" fillId="0" borderId="57" xfId="0" applyFont="1" applyFill="1" applyBorder="1" applyAlignment="1">
      <alignment horizontal="center" vertical="center" wrapText="1"/>
    </xf>
    <xf numFmtId="0" fontId="43" fillId="0" borderId="60" xfId="0" applyFont="1" applyFill="1" applyBorder="1" applyAlignment="1">
      <alignment horizontal="center" vertical="center" wrapText="1"/>
    </xf>
    <xf numFmtId="0" fontId="43" fillId="0" borderId="39" xfId="0" applyFont="1" applyFill="1" applyBorder="1" applyAlignment="1">
      <alignment horizontal="center" vertical="center" wrapText="1"/>
    </xf>
    <xf numFmtId="0" fontId="43" fillId="0" borderId="0" xfId="0" applyFont="1" applyFill="1" applyBorder="1"/>
    <xf numFmtId="0" fontId="43" fillId="0" borderId="73" xfId="0" applyFont="1" applyFill="1" applyBorder="1" applyAlignment="1">
      <alignment horizontal="center" vertical="center" wrapText="1"/>
    </xf>
    <xf numFmtId="0" fontId="43" fillId="0" borderId="48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43" fillId="0" borderId="65" xfId="0" applyFont="1" applyFill="1" applyBorder="1" applyAlignment="1">
      <alignment horizontal="center" vertical="center" wrapText="1"/>
    </xf>
    <xf numFmtId="0" fontId="43" fillId="54" borderId="25" xfId="0" applyFont="1" applyFill="1" applyBorder="1" applyAlignment="1">
      <alignment vertical="center" wrapText="1"/>
    </xf>
    <xf numFmtId="0" fontId="43" fillId="0" borderId="73" xfId="0" applyFont="1" applyBorder="1" applyAlignment="1">
      <alignment vertical="center" wrapText="1"/>
    </xf>
    <xf numFmtId="0" fontId="43" fillId="0" borderId="49" xfId="0" applyFont="1" applyFill="1" applyBorder="1" applyAlignment="1">
      <alignment horizontal="center" vertical="center" wrapText="1"/>
    </xf>
    <xf numFmtId="0" fontId="43" fillId="0" borderId="55" xfId="0" applyFont="1" applyFill="1" applyBorder="1" applyAlignment="1">
      <alignment horizontal="center" vertical="center" wrapText="1"/>
    </xf>
    <xf numFmtId="0" fontId="43" fillId="0" borderId="57" xfId="0" applyFont="1" applyFill="1" applyBorder="1" applyAlignment="1">
      <alignment horizontal="center" vertical="center" wrapText="1"/>
    </xf>
    <xf numFmtId="0" fontId="43" fillId="0" borderId="72" xfId="0" applyFont="1" applyBorder="1" applyAlignment="1">
      <alignment horizontal="center" vertical="center" wrapText="1"/>
    </xf>
    <xf numFmtId="0" fontId="43" fillId="0" borderId="0" xfId="0" applyFont="1" applyFill="1" applyBorder="1"/>
    <xf numFmtId="0" fontId="43" fillId="0" borderId="31" xfId="0" applyFont="1" applyFill="1" applyBorder="1" applyAlignment="1">
      <alignment horizontal="center" vertical="center" wrapText="1"/>
    </xf>
    <xf numFmtId="0" fontId="43" fillId="0" borderId="55" xfId="0" applyFont="1" applyFill="1" applyBorder="1" applyAlignment="1">
      <alignment horizontal="center" vertical="center" wrapText="1"/>
    </xf>
    <xf numFmtId="0" fontId="43" fillId="0" borderId="57" xfId="0" applyFont="1" applyFill="1" applyBorder="1" applyAlignment="1">
      <alignment horizontal="center" vertical="center" wrapText="1"/>
    </xf>
    <xf numFmtId="0" fontId="43" fillId="0" borderId="0" xfId="0" applyFont="1" applyFill="1" applyBorder="1"/>
    <xf numFmtId="0" fontId="43" fillId="46" borderId="16" xfId="0" applyFont="1" applyFill="1" applyBorder="1" applyAlignment="1">
      <alignment horizontal="center" vertical="center" wrapText="1"/>
    </xf>
    <xf numFmtId="0" fontId="43" fillId="0" borderId="0" xfId="0" applyFont="1" applyBorder="1"/>
    <xf numFmtId="0" fontId="43" fillId="0" borderId="0" xfId="0" applyFont="1" applyFill="1" applyBorder="1"/>
    <xf numFmtId="0" fontId="36" fillId="0" borderId="0" xfId="1" applyFont="1" applyAlignment="1">
      <alignment horizontal="center"/>
    </xf>
    <xf numFmtId="0" fontId="43" fillId="0" borderId="0" xfId="0" applyFont="1" applyFill="1" applyBorder="1"/>
    <xf numFmtId="0" fontId="43" fillId="0" borderId="55" xfId="0" applyFont="1" applyBorder="1" applyAlignment="1">
      <alignment horizontal="center" vertical="center"/>
    </xf>
    <xf numFmtId="0" fontId="43" fillId="0" borderId="0" xfId="0" applyFont="1" applyFill="1" applyBorder="1" applyAlignment="1">
      <alignment horizontal="center" vertical="center"/>
    </xf>
    <xf numFmtId="0" fontId="43" fillId="0" borderId="55" xfId="0" applyFont="1" applyFill="1" applyBorder="1" applyAlignment="1">
      <alignment horizontal="center" vertical="center" wrapText="1"/>
    </xf>
    <xf numFmtId="0" fontId="43" fillId="0" borderId="0" xfId="0" applyFont="1" applyFill="1" applyBorder="1"/>
    <xf numFmtId="0" fontId="2" fillId="0" borderId="0" xfId="0" applyFont="1" applyFill="1"/>
    <xf numFmtId="0" fontId="36" fillId="0" borderId="0" xfId="1" applyFont="1" applyFill="1"/>
    <xf numFmtId="0" fontId="36" fillId="0" borderId="0" xfId="1" applyFont="1" applyFill="1" applyAlignment="1">
      <alignment horizontal="center"/>
    </xf>
    <xf numFmtId="0" fontId="37" fillId="0" borderId="0" xfId="0" applyFont="1" applyFill="1"/>
    <xf numFmtId="0" fontId="43" fillId="0" borderId="0" xfId="0" applyFont="1" applyFill="1" applyBorder="1"/>
    <xf numFmtId="0" fontId="36" fillId="0" borderId="0" xfId="1" applyFont="1" applyAlignment="1">
      <alignment horizontal="center"/>
    </xf>
    <xf numFmtId="0" fontId="43" fillId="0" borderId="73" xfId="0" applyFont="1" applyFill="1" applyBorder="1" applyAlignment="1">
      <alignment horizontal="center" vertical="center" wrapText="1"/>
    </xf>
    <xf numFmtId="0" fontId="28" fillId="46" borderId="10" xfId="0" applyFont="1" applyFill="1" applyBorder="1" applyAlignment="1">
      <alignment horizontal="center" vertical="center" wrapText="1"/>
    </xf>
    <xf numFmtId="0" fontId="28" fillId="48" borderId="55" xfId="0" applyFont="1" applyFill="1" applyBorder="1" applyAlignment="1">
      <alignment horizontal="center" vertical="center" wrapText="1"/>
    </xf>
    <xf numFmtId="1" fontId="60" fillId="0" borderId="0" xfId="0" applyNumberFormat="1" applyFont="1" applyBorder="1" applyAlignment="1">
      <alignment vertical="center"/>
    </xf>
    <xf numFmtId="0" fontId="28" fillId="46" borderId="30" xfId="0" applyFont="1" applyFill="1" applyBorder="1" applyAlignment="1">
      <alignment horizontal="center" vertical="center" wrapText="1"/>
    </xf>
    <xf numFmtId="0" fontId="28" fillId="46" borderId="15" xfId="0" applyFont="1" applyFill="1" applyBorder="1" applyAlignment="1">
      <alignment horizontal="center" vertical="center" wrapText="1"/>
    </xf>
    <xf numFmtId="0" fontId="82" fillId="0" borderId="0" xfId="0" applyFont="1" applyAlignment="1"/>
    <xf numFmtId="0" fontId="43" fillId="54" borderId="28" xfId="0" applyFont="1" applyFill="1" applyBorder="1" applyAlignment="1">
      <alignment horizontal="center" vertical="center" wrapText="1"/>
    </xf>
    <xf numFmtId="0" fontId="43" fillId="54" borderId="40" xfId="0" applyFont="1" applyFill="1" applyBorder="1" applyAlignment="1">
      <alignment horizontal="center" vertical="center"/>
    </xf>
    <xf numFmtId="0" fontId="43" fillId="54" borderId="24" xfId="0" applyFont="1" applyFill="1" applyBorder="1" applyAlignment="1">
      <alignment horizontal="center" vertical="center"/>
    </xf>
    <xf numFmtId="0" fontId="43" fillId="54" borderId="35" xfId="0" applyFont="1" applyFill="1" applyBorder="1" applyAlignment="1">
      <alignment horizontal="center" vertical="center" wrapText="1"/>
    </xf>
    <xf numFmtId="0" fontId="43" fillId="54" borderId="32" xfId="0" applyFont="1" applyFill="1" applyBorder="1" applyAlignment="1">
      <alignment horizontal="center" vertical="center" wrapText="1"/>
    </xf>
    <xf numFmtId="0" fontId="43" fillId="54" borderId="36" xfId="0" applyFont="1" applyFill="1" applyBorder="1" applyAlignment="1">
      <alignment horizontal="center" vertical="center" wrapText="1"/>
    </xf>
    <xf numFmtId="0" fontId="36" fillId="0" borderId="0" xfId="1" applyFont="1" applyAlignment="1">
      <alignment horizontal="center"/>
    </xf>
    <xf numFmtId="0" fontId="28" fillId="46" borderId="10" xfId="0" applyFont="1" applyFill="1" applyBorder="1" applyAlignment="1">
      <alignment horizontal="center" vertical="center" wrapText="1"/>
    </xf>
    <xf numFmtId="0" fontId="28" fillId="46" borderId="16" xfId="0" applyFont="1" applyFill="1" applyBorder="1" applyAlignment="1">
      <alignment horizontal="center" vertical="center" wrapText="1"/>
    </xf>
    <xf numFmtId="0" fontId="2" fillId="0" borderId="75" xfId="0" applyFont="1" applyFill="1" applyBorder="1" applyAlignment="1">
      <alignment horizontal="center" vertical="center" wrapText="1"/>
    </xf>
    <xf numFmtId="0" fontId="2" fillId="0" borderId="86" xfId="0" applyFont="1" applyFill="1" applyBorder="1" applyAlignment="1">
      <alignment horizontal="center" vertical="center" wrapText="1"/>
    </xf>
    <xf numFmtId="0" fontId="27" fillId="0" borderId="0" xfId="0" applyFont="1" applyFill="1"/>
    <xf numFmtId="0" fontId="2" fillId="0" borderId="0" xfId="1" applyFont="1" applyFill="1" applyAlignment="1"/>
    <xf numFmtId="0" fontId="28" fillId="0" borderId="0" xfId="0" applyFont="1" applyFill="1" applyAlignment="1"/>
    <xf numFmtId="0" fontId="43" fillId="48" borderId="58" xfId="0" applyFont="1" applyFill="1" applyBorder="1" applyAlignment="1">
      <alignment horizontal="center" vertical="center" wrapText="1"/>
    </xf>
    <xf numFmtId="0" fontId="28" fillId="0" borderId="17" xfId="0" applyFont="1" applyFill="1" applyBorder="1" applyAlignment="1">
      <alignment horizontal="center" vertical="center"/>
    </xf>
    <xf numFmtId="0" fontId="28" fillId="0" borderId="75" xfId="0" applyFont="1" applyFill="1" applyBorder="1" applyAlignment="1">
      <alignment horizontal="center" vertical="center"/>
    </xf>
    <xf numFmtId="0" fontId="28" fillId="0" borderId="86" xfId="0" applyFont="1" applyFill="1" applyBorder="1" applyAlignment="1">
      <alignment horizontal="center" vertical="center"/>
    </xf>
    <xf numFmtId="0" fontId="2" fillId="0" borderId="75" xfId="0" applyNumberFormat="1" applyFont="1" applyFill="1" applyBorder="1" applyAlignment="1" applyProtection="1">
      <alignment vertical="center"/>
    </xf>
    <xf numFmtId="0" fontId="2" fillId="0" borderId="87" xfId="0" applyNumberFormat="1" applyFont="1" applyFill="1" applyBorder="1" applyAlignment="1" applyProtection="1">
      <alignment vertical="center"/>
    </xf>
    <xf numFmtId="0" fontId="2" fillId="0" borderId="80" xfId="0" applyNumberFormat="1" applyFont="1" applyFill="1" applyBorder="1" applyAlignment="1" applyProtection="1">
      <alignment vertical="center"/>
    </xf>
    <xf numFmtId="0" fontId="2" fillId="0" borderId="30" xfId="0" applyNumberFormat="1" applyFont="1" applyFill="1" applyBorder="1" applyAlignment="1" applyProtection="1">
      <alignment vertical="center"/>
    </xf>
    <xf numFmtId="0" fontId="2" fillId="0" borderId="86" xfId="0" applyNumberFormat="1" applyFont="1" applyFill="1" applyBorder="1" applyAlignment="1" applyProtection="1">
      <alignment vertical="center"/>
    </xf>
    <xf numFmtId="0" fontId="2" fillId="0" borderId="17" xfId="0" applyNumberFormat="1" applyFont="1" applyFill="1" applyBorder="1" applyAlignment="1" applyProtection="1">
      <alignment vertical="center"/>
    </xf>
    <xf numFmtId="0" fontId="2" fillId="0" borderId="80" xfId="0" applyFont="1" applyFill="1" applyBorder="1" applyAlignment="1">
      <alignment horizontal="center" vertical="center" wrapText="1"/>
    </xf>
    <xf numFmtId="0" fontId="28" fillId="0" borderId="96" xfId="0" applyFont="1" applyFill="1" applyBorder="1" applyAlignment="1">
      <alignment horizontal="center" vertical="center"/>
    </xf>
    <xf numFmtId="0" fontId="2" fillId="0" borderId="120" xfId="0" applyFont="1" applyFill="1" applyBorder="1" applyAlignment="1">
      <alignment horizontal="center" vertical="center" wrapText="1"/>
    </xf>
    <xf numFmtId="0" fontId="28" fillId="0" borderId="8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28" fillId="0" borderId="84" xfId="0" applyFont="1" applyFill="1" applyBorder="1" applyAlignment="1">
      <alignment horizontal="center" vertical="center"/>
    </xf>
    <xf numFmtId="0" fontId="28" fillId="0" borderId="87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6" fillId="0" borderId="0" xfId="1" applyFont="1" applyAlignment="1">
      <alignment horizontal="center"/>
    </xf>
    <xf numFmtId="0" fontId="43" fillId="46" borderId="10" xfId="0" applyFont="1" applyFill="1" applyBorder="1" applyAlignment="1">
      <alignment horizontal="center" vertical="center" wrapText="1"/>
    </xf>
    <xf numFmtId="0" fontId="43" fillId="46" borderId="10" xfId="0" applyFont="1" applyFill="1" applyBorder="1" applyAlignment="1">
      <alignment horizontal="center" vertical="center"/>
    </xf>
    <xf numFmtId="0" fontId="43" fillId="46" borderId="16" xfId="0" applyFont="1" applyFill="1" applyBorder="1" applyAlignment="1">
      <alignment horizontal="center" vertical="center" wrapText="1"/>
    </xf>
    <xf numFmtId="0" fontId="43" fillId="46" borderId="16" xfId="0" applyFont="1" applyFill="1" applyBorder="1" applyAlignment="1">
      <alignment horizontal="center" vertical="center"/>
    </xf>
    <xf numFmtId="0" fontId="17" fillId="0" borderId="0" xfId="0" applyNumberFormat="1" applyFont="1" applyFill="1" applyBorder="1" applyAlignment="1" applyProtection="1">
      <alignment horizontal="center" vertical="center"/>
    </xf>
    <xf numFmtId="0" fontId="43" fillId="0" borderId="0" xfId="0" applyFont="1" applyBorder="1"/>
    <xf numFmtId="0" fontId="43" fillId="0" borderId="72" xfId="0" applyFont="1" applyBorder="1" applyAlignment="1">
      <alignment horizontal="center" vertical="center" wrapText="1"/>
    </xf>
    <xf numFmtId="0" fontId="43" fillId="0" borderId="28" xfId="0" applyFont="1" applyBorder="1" applyAlignment="1">
      <alignment horizontal="center" vertical="center" wrapText="1"/>
    </xf>
    <xf numFmtId="0" fontId="43" fillId="0" borderId="0" xfId="0" applyFont="1" applyFill="1" applyBorder="1"/>
    <xf numFmtId="0" fontId="43" fillId="0" borderId="58" xfId="0" applyFont="1" applyBorder="1" applyAlignment="1">
      <alignment horizontal="center"/>
    </xf>
    <xf numFmtId="0" fontId="43" fillId="0" borderId="53" xfId="0" applyFont="1" applyBorder="1" applyAlignment="1"/>
    <xf numFmtId="0" fontId="43" fillId="46" borderId="37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43" fillId="48" borderId="45" xfId="0" applyFont="1" applyFill="1" applyBorder="1" applyAlignment="1">
      <alignment horizontal="center" vertical="center"/>
    </xf>
    <xf numFmtId="0" fontId="43" fillId="48" borderId="56" xfId="0" applyFont="1" applyFill="1" applyBorder="1" applyAlignment="1">
      <alignment horizontal="center" vertical="center" wrapText="1"/>
    </xf>
    <xf numFmtId="0" fontId="43" fillId="48" borderId="72" xfId="0" applyFont="1" applyFill="1" applyBorder="1" applyAlignment="1">
      <alignment horizontal="center" vertical="center" wrapText="1"/>
    </xf>
    <xf numFmtId="0" fontId="43" fillId="48" borderId="65" xfId="0" applyFont="1" applyFill="1" applyBorder="1" applyAlignment="1">
      <alignment horizontal="center" vertical="center" wrapText="1"/>
    </xf>
    <xf numFmtId="0" fontId="43" fillId="48" borderId="64" xfId="0" applyFont="1" applyFill="1" applyBorder="1" applyAlignment="1">
      <alignment horizontal="center" vertical="center" wrapText="1"/>
    </xf>
    <xf numFmtId="0" fontId="35" fillId="0" borderId="0" xfId="244" applyNumberFormat="1" applyFont="1" applyFill="1" applyBorder="1" applyAlignment="1" applyProtection="1">
      <alignment horizontal="center"/>
    </xf>
    <xf numFmtId="0" fontId="2" fillId="0" borderId="0" xfId="1" applyFont="1" applyAlignment="1">
      <alignment horizontal="center"/>
    </xf>
    <xf numFmtId="0" fontId="37" fillId="0" borderId="0" xfId="0" applyFont="1" applyAlignment="1">
      <alignment horizontal="center"/>
    </xf>
    <xf numFmtId="0" fontId="43" fillId="46" borderId="10" xfId="0" applyFont="1" applyFill="1" applyBorder="1" applyAlignment="1">
      <alignment horizontal="center" vertical="center"/>
    </xf>
    <xf numFmtId="0" fontId="43" fillId="48" borderId="57" xfId="0" applyFont="1" applyFill="1" applyBorder="1" applyAlignment="1">
      <alignment horizontal="center" vertical="center" wrapText="1"/>
    </xf>
    <xf numFmtId="0" fontId="43" fillId="0" borderId="0" xfId="0" applyFont="1" applyFill="1" applyBorder="1"/>
    <xf numFmtId="0" fontId="43" fillId="0" borderId="0" xfId="0" applyFont="1" applyFill="1" applyBorder="1"/>
    <xf numFmtId="0" fontId="43" fillId="48" borderId="55" xfId="0" applyFont="1" applyFill="1" applyBorder="1" applyAlignment="1">
      <alignment horizontal="center" vertical="center" wrapText="1"/>
    </xf>
    <xf numFmtId="0" fontId="75" fillId="53" borderId="37" xfId="271" applyFont="1" applyFill="1" applyBorder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27" fillId="0" borderId="0" xfId="0" applyFont="1" applyAlignment="1">
      <alignment vertical="center"/>
    </xf>
    <xf numFmtId="0" fontId="36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61" fillId="0" borderId="15" xfId="1" applyFont="1" applyBorder="1" applyAlignment="1">
      <alignment horizontal="left" vertical="center"/>
    </xf>
    <xf numFmtId="0" fontId="27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35" fillId="0" borderId="0" xfId="244" applyFont="1" applyAlignment="1">
      <alignment vertical="center"/>
    </xf>
    <xf numFmtId="0" fontId="35" fillId="0" borderId="0" xfId="244" applyNumberFormat="1" applyFont="1" applyFill="1" applyBorder="1" applyAlignment="1" applyProtection="1">
      <alignment vertical="center"/>
    </xf>
    <xf numFmtId="0" fontId="2" fillId="0" borderId="0" xfId="312" applyFont="1" applyFill="1" applyAlignment="1">
      <alignment vertical="center"/>
    </xf>
    <xf numFmtId="0" fontId="2" fillId="0" borderId="0" xfId="1" quotePrefix="1" applyFont="1" applyAlignment="1">
      <alignment vertical="center"/>
    </xf>
    <xf numFmtId="0" fontId="28" fillId="48" borderId="55" xfId="0" applyFont="1" applyFill="1" applyBorder="1" applyAlignment="1">
      <alignment horizontal="center" vertical="center"/>
    </xf>
    <xf numFmtId="0" fontId="28" fillId="48" borderId="2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3" fillId="46" borderId="10" xfId="0" applyFont="1" applyFill="1" applyBorder="1" applyAlignment="1">
      <alignment horizontal="center" vertical="center" wrapText="1"/>
    </xf>
    <xf numFmtId="0" fontId="43" fillId="46" borderId="16" xfId="0" applyFont="1" applyFill="1" applyBorder="1" applyAlignment="1">
      <alignment horizontal="center" vertical="center" wrapText="1"/>
    </xf>
    <xf numFmtId="0" fontId="36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3" fillId="0" borderId="0" xfId="0" applyFont="1" applyFill="1" applyBorder="1"/>
    <xf numFmtId="0" fontId="36" fillId="0" borderId="0" xfId="1" applyFont="1" applyAlignment="1">
      <alignment horizontal="center" vertical="center" wrapText="1"/>
    </xf>
    <xf numFmtId="0" fontId="43" fillId="46" borderId="11" xfId="0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 wrapText="1"/>
    </xf>
    <xf numFmtId="0" fontId="43" fillId="48" borderId="62" xfId="0" applyFont="1" applyFill="1" applyBorder="1" applyAlignment="1">
      <alignment horizontal="center" vertical="center"/>
    </xf>
    <xf numFmtId="0" fontId="17" fillId="48" borderId="55" xfId="0" applyNumberFormat="1" applyFont="1" applyFill="1" applyBorder="1" applyAlignment="1" applyProtection="1">
      <alignment horizontal="center" vertical="center"/>
    </xf>
    <xf numFmtId="0" fontId="17" fillId="48" borderId="44" xfId="0" applyNumberFormat="1" applyFont="1" applyFill="1" applyBorder="1" applyAlignment="1" applyProtection="1">
      <alignment horizontal="center" vertical="center"/>
    </xf>
    <xf numFmtId="0" fontId="35" fillId="0" borderId="0" xfId="244" applyFont="1" applyAlignment="1">
      <alignment horizontal="center" vertical="center"/>
    </xf>
    <xf numFmtId="0" fontId="35" fillId="0" borderId="0" xfId="244" applyNumberFormat="1" applyFont="1" applyFill="1" applyBorder="1" applyAlignment="1" applyProtection="1">
      <alignment horizontal="center" vertical="center"/>
    </xf>
    <xf numFmtId="0" fontId="43" fillId="55" borderId="68" xfId="0" applyFont="1" applyFill="1" applyBorder="1" applyAlignment="1">
      <alignment horizontal="center" vertical="center" wrapText="1"/>
    </xf>
    <xf numFmtId="0" fontId="43" fillId="55" borderId="62" xfId="0" applyFont="1" applyFill="1" applyBorder="1" applyAlignment="1">
      <alignment horizontal="center" vertical="center" wrapText="1"/>
    </xf>
    <xf numFmtId="0" fontId="43" fillId="55" borderId="55" xfId="0" applyFont="1" applyFill="1" applyBorder="1" applyAlignment="1">
      <alignment horizontal="center" vertical="center" wrapText="1"/>
    </xf>
    <xf numFmtId="0" fontId="43" fillId="55" borderId="57" xfId="0" applyFont="1" applyFill="1" applyBorder="1" applyAlignment="1">
      <alignment horizontal="center" vertical="center" wrapText="1"/>
    </xf>
    <xf numFmtId="0" fontId="43" fillId="55" borderId="71" xfId="0" applyFont="1" applyFill="1" applyBorder="1" applyAlignment="1">
      <alignment horizontal="center" vertical="center"/>
    </xf>
    <xf numFmtId="0" fontId="43" fillId="55" borderId="68" xfId="0" applyFont="1" applyFill="1" applyBorder="1" applyAlignment="1">
      <alignment horizontal="center" vertical="center"/>
    </xf>
    <xf numFmtId="0" fontId="43" fillId="55" borderId="68" xfId="0" applyFont="1" applyFill="1" applyBorder="1" applyAlignment="1">
      <alignment vertical="center"/>
    </xf>
    <xf numFmtId="0" fontId="43" fillId="55" borderId="72" xfId="0" applyFont="1" applyFill="1" applyBorder="1" applyAlignment="1">
      <alignment horizontal="center" vertical="center"/>
    </xf>
    <xf numFmtId="0" fontId="43" fillId="55" borderId="55" xfId="0" applyFont="1" applyFill="1" applyBorder="1" applyAlignment="1">
      <alignment horizontal="center" vertical="center"/>
    </xf>
    <xf numFmtId="0" fontId="43" fillId="55" borderId="26" xfId="0" applyFont="1" applyFill="1" applyBorder="1" applyAlignment="1">
      <alignment horizontal="center" vertical="center" wrapText="1"/>
    </xf>
    <xf numFmtId="0" fontId="43" fillId="55" borderId="55" xfId="0" applyFont="1" applyFill="1" applyBorder="1" applyAlignment="1">
      <alignment vertical="center"/>
    </xf>
    <xf numFmtId="0" fontId="43" fillId="55" borderId="26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4" fillId="55" borderId="73" xfId="0" applyNumberFormat="1" applyFont="1" applyFill="1" applyBorder="1" applyAlignment="1" applyProtection="1">
      <alignment horizontal="center" vertical="center"/>
    </xf>
    <xf numFmtId="0" fontId="17" fillId="55" borderId="58" xfId="0" applyNumberFormat="1" applyFont="1" applyFill="1" applyBorder="1" applyAlignment="1" applyProtection="1">
      <alignment horizontal="center" vertical="center"/>
    </xf>
    <xf numFmtId="0" fontId="44" fillId="55" borderId="67" xfId="0" applyNumberFormat="1" applyFont="1" applyFill="1" applyBorder="1" applyAlignment="1" applyProtection="1">
      <alignment horizontal="center" vertical="center"/>
    </xf>
    <xf numFmtId="0" fontId="17" fillId="55" borderId="71" xfId="0" applyNumberFormat="1" applyFont="1" applyFill="1" applyBorder="1" applyAlignment="1" applyProtection="1">
      <alignment horizontal="center" vertical="center"/>
    </xf>
    <xf numFmtId="0" fontId="17" fillId="55" borderId="85" xfId="0" applyNumberFormat="1" applyFont="1" applyFill="1" applyBorder="1" applyAlignment="1" applyProtection="1">
      <alignment horizontal="center" vertical="center"/>
    </xf>
    <xf numFmtId="0" fontId="44" fillId="55" borderId="55" xfId="0" applyNumberFormat="1" applyFont="1" applyFill="1" applyBorder="1" applyAlignment="1" applyProtection="1">
      <alignment horizontal="center" vertical="center"/>
    </xf>
    <xf numFmtId="0" fontId="17" fillId="55" borderId="55" xfId="0" applyNumberFormat="1" applyFont="1" applyFill="1" applyBorder="1" applyAlignment="1" applyProtection="1">
      <alignment horizontal="center" vertical="center"/>
    </xf>
    <xf numFmtId="0" fontId="44" fillId="55" borderId="61" xfId="0" applyNumberFormat="1" applyFont="1" applyFill="1" applyBorder="1" applyAlignment="1" applyProtection="1">
      <alignment horizontal="center" vertical="center"/>
    </xf>
    <xf numFmtId="0" fontId="17" fillId="55" borderId="96" xfId="0" applyNumberFormat="1" applyFont="1" applyFill="1" applyBorder="1" applyAlignment="1" applyProtection="1">
      <alignment horizontal="center" vertical="center"/>
    </xf>
    <xf numFmtId="0" fontId="44" fillId="55" borderId="68" xfId="0" applyNumberFormat="1" applyFont="1" applyFill="1" applyBorder="1" applyAlignment="1" applyProtection="1">
      <alignment horizontal="center" vertical="center"/>
    </xf>
    <xf numFmtId="0" fontId="17" fillId="55" borderId="68" xfId="0" applyNumberFormat="1" applyFont="1" applyFill="1" applyBorder="1" applyAlignment="1" applyProtection="1">
      <alignment horizontal="center" vertical="center"/>
    </xf>
    <xf numFmtId="0" fontId="44" fillId="55" borderId="78" xfId="0" applyNumberFormat="1" applyFont="1" applyFill="1" applyBorder="1" applyAlignment="1" applyProtection="1">
      <alignment horizontal="center" vertical="center"/>
    </xf>
    <xf numFmtId="0" fontId="17" fillId="55" borderId="88" xfId="0" applyNumberFormat="1" applyFont="1" applyFill="1" applyBorder="1" applyAlignment="1" applyProtection="1">
      <alignment horizontal="center" vertical="center"/>
    </xf>
    <xf numFmtId="0" fontId="44" fillId="55" borderId="58" xfId="0" applyNumberFormat="1" applyFont="1" applyFill="1" applyBorder="1" applyAlignment="1" applyProtection="1">
      <alignment horizontal="center" vertical="center"/>
    </xf>
    <xf numFmtId="0" fontId="17" fillId="55" borderId="89" xfId="0" applyNumberFormat="1" applyFont="1" applyFill="1" applyBorder="1" applyAlignment="1" applyProtection="1">
      <alignment horizontal="left" vertical="center"/>
    </xf>
    <xf numFmtId="0" fontId="17" fillId="55" borderId="84" xfId="0" applyNumberFormat="1" applyFont="1" applyFill="1" applyBorder="1" applyAlignment="1" applyProtection="1">
      <alignment horizontal="left" vertical="center"/>
    </xf>
    <xf numFmtId="0" fontId="17" fillId="55" borderId="91" xfId="0" applyNumberFormat="1" applyFont="1" applyFill="1" applyBorder="1" applyAlignment="1" applyProtection="1">
      <alignment horizontal="left" vertical="center"/>
    </xf>
    <xf numFmtId="0" fontId="17" fillId="55" borderId="87" xfId="0" applyNumberFormat="1" applyFont="1" applyFill="1" applyBorder="1" applyAlignment="1" applyProtection="1">
      <alignment horizontal="left" vertical="center"/>
    </xf>
    <xf numFmtId="0" fontId="17" fillId="55" borderId="17" xfId="0" applyNumberFormat="1" applyFont="1" applyFill="1" applyBorder="1" applyAlignment="1" applyProtection="1">
      <alignment horizontal="left" vertical="center"/>
    </xf>
    <xf numFmtId="0" fontId="44" fillId="55" borderId="70" xfId="0" applyNumberFormat="1" applyFont="1" applyFill="1" applyBorder="1" applyAlignment="1" applyProtection="1">
      <alignment horizontal="center" vertical="center"/>
    </xf>
    <xf numFmtId="0" fontId="17" fillId="55" borderId="49" xfId="0" applyNumberFormat="1" applyFont="1" applyFill="1" applyBorder="1" applyAlignment="1" applyProtection="1">
      <alignment horizontal="center" vertical="center"/>
    </xf>
    <xf numFmtId="0" fontId="44" fillId="55" borderId="50" xfId="0" applyNumberFormat="1" applyFont="1" applyFill="1" applyBorder="1" applyAlignment="1" applyProtection="1">
      <alignment horizontal="center" vertical="center"/>
    </xf>
    <xf numFmtId="0" fontId="17" fillId="55" borderId="27" xfId="0" applyNumberFormat="1" applyFont="1" applyFill="1" applyBorder="1" applyAlignment="1" applyProtection="1">
      <alignment horizontal="center" vertical="center"/>
    </xf>
    <xf numFmtId="0" fontId="17" fillId="55" borderId="12" xfId="0" applyNumberFormat="1" applyFont="1" applyFill="1" applyBorder="1" applyAlignment="1" applyProtection="1">
      <alignment horizontal="center" vertical="center"/>
    </xf>
    <xf numFmtId="0" fontId="17" fillId="55" borderId="80" xfId="0" applyNumberFormat="1" applyFont="1" applyFill="1" applyBorder="1" applyAlignment="1" applyProtection="1">
      <alignment horizontal="left" vertical="center"/>
    </xf>
    <xf numFmtId="0" fontId="44" fillId="55" borderId="27" xfId="0" applyNumberFormat="1" applyFont="1" applyFill="1" applyBorder="1" applyAlignment="1" applyProtection="1">
      <alignment horizontal="center" vertical="center"/>
    </xf>
    <xf numFmtId="0" fontId="17" fillId="55" borderId="26" xfId="0" applyNumberFormat="1" applyFont="1" applyFill="1" applyBorder="1" applyAlignment="1" applyProtection="1">
      <alignment horizontal="center" vertical="center"/>
    </xf>
    <xf numFmtId="0" fontId="44" fillId="55" borderId="44" xfId="0" applyNumberFormat="1" applyFont="1" applyFill="1" applyBorder="1" applyAlignment="1" applyProtection="1">
      <alignment horizontal="center" vertical="center"/>
    </xf>
    <xf numFmtId="0" fontId="17" fillId="55" borderId="64" xfId="0" applyNumberFormat="1" applyFont="1" applyFill="1" applyBorder="1" applyAlignment="1" applyProtection="1">
      <alignment horizontal="center" vertical="center"/>
    </xf>
    <xf numFmtId="0" fontId="44" fillId="55" borderId="71" xfId="0" applyNumberFormat="1" applyFont="1" applyFill="1" applyBorder="1" applyAlignment="1" applyProtection="1">
      <alignment horizontal="center" vertical="center"/>
    </xf>
    <xf numFmtId="0" fontId="17" fillId="55" borderId="75" xfId="0" applyNumberFormat="1" applyFont="1" applyFill="1" applyBorder="1" applyAlignment="1" applyProtection="1">
      <alignment horizontal="left" vertical="center"/>
    </xf>
    <xf numFmtId="0" fontId="17" fillId="55" borderId="63" xfId="0" applyNumberFormat="1" applyFont="1" applyFill="1" applyBorder="1" applyAlignment="1" applyProtection="1">
      <alignment horizontal="left" vertical="center"/>
    </xf>
    <xf numFmtId="0" fontId="17" fillId="55" borderId="70" xfId="0" applyNumberFormat="1" applyFont="1" applyFill="1" applyBorder="1" applyAlignment="1" applyProtection="1">
      <alignment horizontal="center" vertical="center"/>
    </xf>
    <xf numFmtId="0" fontId="17" fillId="55" borderId="72" xfId="0" applyNumberFormat="1" applyFont="1" applyFill="1" applyBorder="1" applyAlignment="1" applyProtection="1">
      <alignment horizontal="center" vertical="center"/>
    </xf>
    <xf numFmtId="0" fontId="44" fillId="55" borderId="72" xfId="0" applyNumberFormat="1" applyFont="1" applyFill="1" applyBorder="1" applyAlignment="1" applyProtection="1">
      <alignment horizontal="center" vertical="center"/>
    </xf>
    <xf numFmtId="0" fontId="17" fillId="55" borderId="40" xfId="0" applyNumberFormat="1" applyFont="1" applyFill="1" applyBorder="1" applyAlignment="1" applyProtection="1">
      <alignment horizontal="center" vertical="center"/>
    </xf>
    <xf numFmtId="0" fontId="44" fillId="55" borderId="40" xfId="0" applyNumberFormat="1" applyFont="1" applyFill="1" applyBorder="1" applyAlignment="1" applyProtection="1">
      <alignment horizontal="center" vertical="center"/>
    </xf>
    <xf numFmtId="0" fontId="17" fillId="55" borderId="28" xfId="0" applyNumberFormat="1" applyFont="1" applyFill="1" applyBorder="1" applyAlignment="1" applyProtection="1">
      <alignment horizontal="center" vertical="center"/>
    </xf>
    <xf numFmtId="0" fontId="44" fillId="55" borderId="23" xfId="0" applyNumberFormat="1" applyFont="1" applyFill="1" applyBorder="1" applyAlignment="1" applyProtection="1">
      <alignment horizontal="center" vertical="center"/>
    </xf>
    <xf numFmtId="0" fontId="17" fillId="55" borderId="25" xfId="0" applyNumberFormat="1" applyFont="1" applyFill="1" applyBorder="1" applyAlignment="1" applyProtection="1">
      <alignment horizontal="center" vertical="center"/>
    </xf>
    <xf numFmtId="0" fontId="44" fillId="55" borderId="42" xfId="0" applyNumberFormat="1" applyFont="1" applyFill="1" applyBorder="1" applyAlignment="1" applyProtection="1">
      <alignment horizontal="center" vertical="center"/>
    </xf>
    <xf numFmtId="0" fontId="17" fillId="55" borderId="23" xfId="0" applyNumberFormat="1" applyFont="1" applyFill="1" applyBorder="1" applyAlignment="1" applyProtection="1">
      <alignment horizontal="center" vertical="center"/>
    </xf>
    <xf numFmtId="0" fontId="17" fillId="55" borderId="39" xfId="0" applyNumberFormat="1" applyFont="1" applyFill="1" applyBorder="1" applyAlignment="1" applyProtection="1">
      <alignment horizontal="center" vertical="center"/>
    </xf>
    <xf numFmtId="0" fontId="43" fillId="55" borderId="17" xfId="0" applyFont="1" applyFill="1" applyBorder="1" applyAlignment="1">
      <alignment vertical="center"/>
    </xf>
    <xf numFmtId="0" fontId="43" fillId="55" borderId="16" xfId="0" applyFont="1" applyFill="1" applyBorder="1" applyAlignment="1">
      <alignment horizontal="left" vertical="center"/>
    </xf>
    <xf numFmtId="0" fontId="43" fillId="55" borderId="63" xfId="0" applyFont="1" applyFill="1" applyBorder="1" applyAlignment="1">
      <alignment vertical="center"/>
    </xf>
    <xf numFmtId="0" fontId="43" fillId="55" borderId="39" xfId="0" applyFont="1" applyFill="1" applyBorder="1" applyAlignment="1">
      <alignment vertical="center"/>
    </xf>
    <xf numFmtId="0" fontId="43" fillId="46" borderId="10" xfId="0" applyFont="1" applyFill="1" applyBorder="1" applyAlignment="1">
      <alignment horizontal="center" vertical="center" wrapText="1"/>
    </xf>
    <xf numFmtId="0" fontId="36" fillId="0" borderId="0" xfId="1" applyFont="1" applyAlignment="1">
      <alignment horizontal="center"/>
    </xf>
    <xf numFmtId="0" fontId="43" fillId="0" borderId="24" xfId="0" applyFont="1" applyFill="1" applyBorder="1" applyAlignment="1">
      <alignment horizontal="center" vertical="center" wrapText="1"/>
    </xf>
    <xf numFmtId="0" fontId="43" fillId="48" borderId="27" xfId="0" applyFont="1" applyFill="1" applyBorder="1" applyAlignment="1">
      <alignment horizontal="center" vertical="center" wrapText="1"/>
    </xf>
    <xf numFmtId="0" fontId="43" fillId="55" borderId="26" xfId="0" applyFont="1" applyFill="1" applyBorder="1" applyAlignment="1">
      <alignment horizontal="center" vertical="center"/>
    </xf>
    <xf numFmtId="0" fontId="43" fillId="55" borderId="26" xfId="0" applyFont="1" applyFill="1" applyBorder="1" applyAlignment="1">
      <alignment horizontal="center" vertical="center" wrapText="1"/>
    </xf>
    <xf numFmtId="0" fontId="43" fillId="55" borderId="55" xfId="0" applyFont="1" applyFill="1" applyBorder="1" applyAlignment="1">
      <alignment horizontal="center" vertical="center" wrapText="1"/>
    </xf>
    <xf numFmtId="0" fontId="43" fillId="55" borderId="71" xfId="0" applyFont="1" applyFill="1" applyBorder="1" applyAlignment="1">
      <alignment horizontal="center" vertical="center"/>
    </xf>
    <xf numFmtId="0" fontId="17" fillId="48" borderId="26" xfId="0" applyNumberFormat="1" applyFont="1" applyFill="1" applyBorder="1" applyAlignment="1" applyProtection="1">
      <alignment horizontal="center" vertical="center"/>
    </xf>
    <xf numFmtId="0" fontId="43" fillId="0" borderId="60" xfId="0" applyFont="1" applyFill="1" applyBorder="1" applyAlignment="1">
      <alignment horizontal="center" vertical="center" wrapText="1"/>
    </xf>
    <xf numFmtId="0" fontId="43" fillId="46" borderId="37" xfId="0" applyFont="1" applyFill="1" applyBorder="1" applyAlignment="1">
      <alignment horizontal="center" vertical="center" wrapText="1"/>
    </xf>
    <xf numFmtId="0" fontId="43" fillId="0" borderId="72" xfId="0" applyFont="1" applyBorder="1" applyAlignment="1">
      <alignment horizontal="center" vertical="center" wrapText="1"/>
    </xf>
    <xf numFmtId="0" fontId="43" fillId="48" borderId="26" xfId="0" applyFont="1" applyFill="1" applyBorder="1" applyAlignment="1">
      <alignment horizontal="center" vertical="center" wrapText="1"/>
    </xf>
    <xf numFmtId="0" fontId="43" fillId="48" borderId="24" xfId="0" applyFont="1" applyFill="1" applyBorder="1" applyAlignment="1">
      <alignment horizontal="center" vertical="center"/>
    </xf>
    <xf numFmtId="0" fontId="43" fillId="0" borderId="0" xfId="0" applyFont="1" applyFill="1" applyBorder="1"/>
    <xf numFmtId="0" fontId="43" fillId="0" borderId="58" xfId="0" applyFont="1" applyBorder="1" applyAlignment="1">
      <alignment horizontal="center"/>
    </xf>
    <xf numFmtId="0" fontId="43" fillId="0" borderId="53" xfId="0" applyFont="1" applyBorder="1" applyAlignment="1"/>
    <xf numFmtId="0" fontId="43" fillId="0" borderId="24" xfId="0" applyFont="1" applyBorder="1" applyAlignment="1">
      <alignment horizontal="center"/>
    </xf>
    <xf numFmtId="0" fontId="28" fillId="46" borderId="10" xfId="0" applyFont="1" applyFill="1" applyBorder="1" applyAlignment="1">
      <alignment horizontal="center" vertical="center" wrapText="1"/>
    </xf>
    <xf numFmtId="0" fontId="17" fillId="55" borderId="55" xfId="0" applyNumberFormat="1" applyFont="1" applyFill="1" applyBorder="1" applyAlignment="1" applyProtection="1">
      <alignment horizontal="center" vertical="center" wrapText="1"/>
    </xf>
    <xf numFmtId="0" fontId="17" fillId="55" borderId="61" xfId="0" applyNumberFormat="1" applyFont="1" applyFill="1" applyBorder="1" applyAlignment="1" applyProtection="1">
      <alignment horizontal="center" vertical="center"/>
    </xf>
    <xf numFmtId="0" fontId="17" fillId="55" borderId="44" xfId="0" applyNumberFormat="1" applyFont="1" applyFill="1" applyBorder="1" applyAlignment="1" applyProtection="1">
      <alignment horizontal="center" vertical="center"/>
    </xf>
    <xf numFmtId="0" fontId="17" fillId="55" borderId="58" xfId="0" applyNumberFormat="1" applyFont="1" applyFill="1" applyBorder="1" applyAlignment="1" applyProtection="1">
      <alignment horizontal="center" vertical="center" wrapText="1"/>
    </xf>
    <xf numFmtId="0" fontId="43" fillId="55" borderId="58" xfId="0" applyFont="1" applyFill="1" applyBorder="1" applyAlignment="1">
      <alignment horizontal="center" vertical="center"/>
    </xf>
    <xf numFmtId="0" fontId="17" fillId="55" borderId="24" xfId="0" applyNumberFormat="1" applyFont="1" applyFill="1" applyBorder="1" applyAlignment="1" applyProtection="1">
      <alignment horizontal="center" vertical="center"/>
    </xf>
    <xf numFmtId="0" fontId="17" fillId="55" borderId="42" xfId="0" applyNumberFormat="1" applyFont="1" applyFill="1" applyBorder="1" applyAlignment="1" applyProtection="1">
      <alignment horizontal="center" vertical="center"/>
    </xf>
    <xf numFmtId="0" fontId="17" fillId="55" borderId="61" xfId="0" applyNumberFormat="1" applyFont="1" applyFill="1" applyBorder="1" applyAlignment="1" applyProtection="1">
      <alignment vertical="center"/>
    </xf>
    <xf numFmtId="0" fontId="43" fillId="55" borderId="55" xfId="0" applyFont="1" applyFill="1" applyBorder="1" applyAlignment="1">
      <alignment horizontal="center" vertical="center"/>
    </xf>
    <xf numFmtId="0" fontId="43" fillId="55" borderId="24" xfId="0" applyFont="1" applyFill="1" applyBorder="1" applyAlignment="1">
      <alignment horizontal="center" vertical="center"/>
    </xf>
    <xf numFmtId="0" fontId="43" fillId="55" borderId="26" xfId="0" applyFont="1" applyFill="1" applyBorder="1" applyAlignment="1">
      <alignment horizontal="center" vertical="center" wrapText="1"/>
    </xf>
    <xf numFmtId="0" fontId="43" fillId="55" borderId="55" xfId="0" applyFont="1" applyFill="1" applyBorder="1" applyAlignment="1">
      <alignment horizontal="center" vertical="center" wrapText="1"/>
    </xf>
    <xf numFmtId="0" fontId="43" fillId="55" borderId="24" xfId="0" applyFont="1" applyFill="1" applyBorder="1" applyAlignment="1">
      <alignment horizontal="center" vertical="center" wrapText="1"/>
    </xf>
    <xf numFmtId="0" fontId="36" fillId="0" borderId="0" xfId="1" applyFont="1" applyAlignment="1">
      <alignment horizontal="center" vertical="center"/>
    </xf>
    <xf numFmtId="0" fontId="0" fillId="0" borderId="48" xfId="0" applyBorder="1"/>
    <xf numFmtId="0" fontId="0" fillId="0" borderId="49" xfId="0" applyBorder="1"/>
    <xf numFmtId="0" fontId="0" fillId="0" borderId="55" xfId="0" applyBorder="1"/>
    <xf numFmtId="0" fontId="0" fillId="0" borderId="65" xfId="0" applyBorder="1"/>
    <xf numFmtId="0" fontId="43" fillId="55" borderId="26" xfId="0" applyFont="1" applyFill="1" applyBorder="1" applyAlignment="1">
      <alignment vertical="center" wrapText="1"/>
    </xf>
    <xf numFmtId="0" fontId="43" fillId="55" borderId="26" xfId="0" applyFont="1" applyFill="1" applyBorder="1"/>
    <xf numFmtId="0" fontId="43" fillId="55" borderId="62" xfId="0" applyFont="1" applyFill="1" applyBorder="1" applyAlignment="1">
      <alignment vertical="center" wrapText="1"/>
    </xf>
    <xf numFmtId="0" fontId="43" fillId="55" borderId="55" xfId="0" applyFont="1" applyFill="1" applyBorder="1" applyAlignment="1">
      <alignment vertical="center" wrapText="1"/>
    </xf>
    <xf numFmtId="0" fontId="43" fillId="55" borderId="55" xfId="0" applyFont="1" applyFill="1" applyBorder="1"/>
    <xf numFmtId="0" fontId="43" fillId="55" borderId="57" xfId="0" applyFont="1" applyFill="1" applyBorder="1" applyAlignment="1">
      <alignment vertical="center" wrapText="1"/>
    </xf>
    <xf numFmtId="0" fontId="43" fillId="55" borderId="25" xfId="0" applyFont="1" applyFill="1" applyBorder="1" applyAlignment="1">
      <alignment vertical="center" wrapText="1"/>
    </xf>
    <xf numFmtId="0" fontId="43" fillId="55" borderId="24" xfId="0" applyFont="1" applyFill="1" applyBorder="1" applyAlignment="1">
      <alignment vertical="center" wrapText="1"/>
    </xf>
    <xf numFmtId="0" fontId="43" fillId="55" borderId="59" xfId="0" applyFont="1" applyFill="1" applyBorder="1" applyAlignment="1">
      <alignment vertical="center" wrapText="1"/>
    </xf>
    <xf numFmtId="0" fontId="43" fillId="55" borderId="27" xfId="0" applyFont="1" applyFill="1" applyBorder="1" applyAlignment="1">
      <alignment horizontal="center" vertical="center"/>
    </xf>
    <xf numFmtId="0" fontId="43" fillId="55" borderId="19" xfId="0" applyFont="1" applyFill="1" applyBorder="1" applyAlignment="1">
      <alignment horizontal="center" vertical="center"/>
    </xf>
    <xf numFmtId="0" fontId="43" fillId="55" borderId="19" xfId="0" applyFont="1" applyFill="1" applyBorder="1" applyAlignment="1">
      <alignment horizontal="center" vertical="center" wrapText="1"/>
    </xf>
    <xf numFmtId="0" fontId="43" fillId="55" borderId="56" xfId="0" applyFont="1" applyFill="1" applyBorder="1" applyAlignment="1">
      <alignment horizontal="center" vertical="center" wrapText="1"/>
    </xf>
    <xf numFmtId="0" fontId="43" fillId="55" borderId="82" xfId="0" applyFont="1" applyFill="1" applyBorder="1" applyAlignment="1">
      <alignment horizontal="center" vertical="center"/>
    </xf>
    <xf numFmtId="0" fontId="43" fillId="55" borderId="82" xfId="0" applyFont="1" applyFill="1" applyBorder="1" applyAlignment="1">
      <alignment horizontal="center" vertical="center" wrapText="1"/>
    </xf>
    <xf numFmtId="0" fontId="43" fillId="55" borderId="23" xfId="0" applyFont="1" applyFill="1" applyBorder="1" applyAlignment="1">
      <alignment horizontal="center" vertical="center"/>
    </xf>
    <xf numFmtId="0" fontId="43" fillId="55" borderId="0" xfId="0" applyFont="1" applyFill="1" applyBorder="1" applyAlignment="1">
      <alignment horizontal="center" vertical="center"/>
    </xf>
    <xf numFmtId="0" fontId="43" fillId="55" borderId="25" xfId="0" applyFont="1" applyFill="1" applyBorder="1" applyAlignment="1">
      <alignment horizontal="center" vertical="center"/>
    </xf>
    <xf numFmtId="0" fontId="43" fillId="55" borderId="0" xfId="0" applyFont="1" applyFill="1" applyBorder="1" applyAlignment="1">
      <alignment horizontal="center" vertical="center" wrapText="1"/>
    </xf>
    <xf numFmtId="0" fontId="43" fillId="55" borderId="25" xfId="0" applyFont="1" applyFill="1" applyBorder="1" applyAlignment="1">
      <alignment horizontal="center" vertical="center" wrapText="1"/>
    </xf>
    <xf numFmtId="0" fontId="43" fillId="55" borderId="52" xfId="0" applyFont="1" applyFill="1" applyBorder="1" applyAlignment="1">
      <alignment horizontal="center" vertical="center" wrapText="1"/>
    </xf>
    <xf numFmtId="0" fontId="43" fillId="55" borderId="27" xfId="0" applyFont="1" applyFill="1" applyBorder="1" applyAlignment="1">
      <alignment horizontal="center" vertical="center" wrapText="1"/>
    </xf>
    <xf numFmtId="0" fontId="43" fillId="55" borderId="44" xfId="0" applyFont="1" applyFill="1" applyBorder="1" applyAlignment="1">
      <alignment horizontal="center" vertical="center" wrapText="1"/>
    </xf>
    <xf numFmtId="0" fontId="43" fillId="55" borderId="39" xfId="0" applyFont="1" applyFill="1" applyBorder="1" applyAlignment="1">
      <alignment horizontal="center" vertical="center" wrapText="1"/>
    </xf>
    <xf numFmtId="0" fontId="43" fillId="55" borderId="72" xfId="0" applyFont="1" applyFill="1" applyBorder="1" applyAlignment="1">
      <alignment horizontal="center" vertical="center" wrapText="1"/>
    </xf>
    <xf numFmtId="0" fontId="43" fillId="55" borderId="61" xfId="0" applyFont="1" applyFill="1" applyBorder="1" applyAlignment="1">
      <alignment horizontal="center" vertical="center" wrapText="1"/>
    </xf>
    <xf numFmtId="0" fontId="43" fillId="55" borderId="65" xfId="0" applyFont="1" applyFill="1" applyBorder="1" applyAlignment="1">
      <alignment horizontal="center" vertical="center" wrapText="1"/>
    </xf>
    <xf numFmtId="0" fontId="43" fillId="55" borderId="90" xfId="0" applyFont="1" applyFill="1" applyBorder="1" applyAlignment="1">
      <alignment horizontal="center" vertical="center" wrapText="1"/>
    </xf>
    <xf numFmtId="0" fontId="43" fillId="55" borderId="96" xfId="0" applyFont="1" applyFill="1" applyBorder="1" applyAlignment="1">
      <alignment horizontal="center" vertical="center" wrapText="1"/>
    </xf>
    <xf numFmtId="0" fontId="43" fillId="55" borderId="73" xfId="0" applyFont="1" applyFill="1" applyBorder="1" applyAlignment="1">
      <alignment horizontal="center" vertical="center" wrapText="1"/>
    </xf>
    <xf numFmtId="0" fontId="43" fillId="55" borderId="48" xfId="0" applyFont="1" applyFill="1" applyBorder="1" applyAlignment="1">
      <alignment horizontal="center" vertical="center" wrapText="1"/>
    </xf>
    <xf numFmtId="0" fontId="43" fillId="55" borderId="66" xfId="0" applyFont="1" applyFill="1" applyBorder="1" applyAlignment="1">
      <alignment horizontal="center" vertical="center" wrapText="1"/>
    </xf>
    <xf numFmtId="0" fontId="43" fillId="55" borderId="12" xfId="0" applyFont="1" applyFill="1" applyBorder="1" applyAlignment="1">
      <alignment horizontal="center" vertical="center" wrapText="1"/>
    </xf>
    <xf numFmtId="0" fontId="43" fillId="0" borderId="58" xfId="0" applyFont="1" applyBorder="1" applyAlignment="1"/>
    <xf numFmtId="0" fontId="28" fillId="0" borderId="15" xfId="0" applyFont="1" applyBorder="1"/>
    <xf numFmtId="0" fontId="43" fillId="55" borderId="71" xfId="0" applyFont="1" applyFill="1" applyBorder="1" applyAlignment="1">
      <alignment horizontal="center" vertical="center" wrapText="1"/>
    </xf>
    <xf numFmtId="0" fontId="43" fillId="55" borderId="28" xfId="0" applyFont="1" applyFill="1" applyBorder="1" applyAlignment="1">
      <alignment horizontal="center" vertical="center" wrapText="1"/>
    </xf>
    <xf numFmtId="0" fontId="43" fillId="55" borderId="40" xfId="0" applyFont="1" applyFill="1" applyBorder="1" applyAlignment="1">
      <alignment horizontal="center" vertical="center"/>
    </xf>
    <xf numFmtId="0" fontId="43" fillId="55" borderId="42" xfId="0" applyFont="1" applyFill="1" applyBorder="1" applyAlignment="1">
      <alignment horizontal="center" vertical="center"/>
    </xf>
    <xf numFmtId="0" fontId="43" fillId="46" borderId="10" xfId="0" applyFont="1" applyFill="1" applyBorder="1" applyAlignment="1">
      <alignment horizontal="center" vertical="center" textRotation="90"/>
    </xf>
    <xf numFmtId="0" fontId="43" fillId="55" borderId="71" xfId="0" applyFont="1" applyFill="1" applyBorder="1" applyAlignment="1">
      <alignment vertical="center" wrapText="1"/>
    </xf>
    <xf numFmtId="0" fontId="43" fillId="55" borderId="31" xfId="0" applyFont="1" applyFill="1" applyBorder="1" applyAlignment="1">
      <alignment horizontal="center" vertical="center" wrapText="1"/>
    </xf>
    <xf numFmtId="0" fontId="43" fillId="55" borderId="72" xfId="0" applyFont="1" applyFill="1" applyBorder="1" applyAlignment="1">
      <alignment vertical="center" wrapText="1"/>
    </xf>
    <xf numFmtId="0" fontId="43" fillId="55" borderId="23" xfId="0" applyFont="1" applyFill="1" applyBorder="1" applyAlignment="1">
      <alignment vertical="center" wrapText="1"/>
    </xf>
    <xf numFmtId="0" fontId="43" fillId="55" borderId="57" xfId="0" applyFont="1" applyFill="1" applyBorder="1" applyAlignment="1">
      <alignment horizontal="center" vertical="center" wrapText="1"/>
    </xf>
    <xf numFmtId="0" fontId="43" fillId="55" borderId="70" xfId="0" applyFont="1" applyFill="1" applyBorder="1" applyAlignment="1">
      <alignment vertical="center" wrapText="1"/>
    </xf>
    <xf numFmtId="0" fontId="43" fillId="55" borderId="49" xfId="0" applyFont="1" applyFill="1" applyBorder="1" applyAlignment="1">
      <alignment vertical="center" wrapText="1"/>
    </xf>
    <xf numFmtId="0" fontId="43" fillId="55" borderId="68" xfId="0" applyFont="1" applyFill="1" applyBorder="1" applyAlignment="1">
      <alignment horizontal="center" vertical="center"/>
    </xf>
    <xf numFmtId="0" fontId="43" fillId="55" borderId="78" xfId="0" applyFont="1" applyFill="1" applyBorder="1" applyAlignment="1">
      <alignment horizontal="center" vertical="center" wrapText="1"/>
    </xf>
    <xf numFmtId="0" fontId="28" fillId="55" borderId="71" xfId="0" applyFont="1" applyFill="1" applyBorder="1" applyAlignment="1">
      <alignment vertical="center" wrapText="1"/>
    </xf>
    <xf numFmtId="0" fontId="28" fillId="55" borderId="68" xfId="0" applyFont="1" applyFill="1" applyBorder="1" applyAlignment="1">
      <alignment vertical="center"/>
    </xf>
    <xf numFmtId="0" fontId="28" fillId="55" borderId="68" xfId="0" applyFont="1" applyFill="1" applyBorder="1" applyAlignment="1">
      <alignment horizontal="right" vertical="center" wrapText="1"/>
    </xf>
    <xf numFmtId="0" fontId="28" fillId="55" borderId="72" xfId="0" applyFont="1" applyFill="1" applyBorder="1" applyAlignment="1">
      <alignment vertical="center" wrapText="1"/>
    </xf>
    <xf numFmtId="0" fontId="28" fillId="55" borderId="55" xfId="0" applyFont="1" applyFill="1" applyBorder="1" applyAlignment="1">
      <alignment horizontal="center" vertical="center" wrapText="1"/>
    </xf>
    <xf numFmtId="0" fontId="28" fillId="55" borderId="55" xfId="0" applyFont="1" applyFill="1" applyBorder="1" applyAlignment="1">
      <alignment vertical="center"/>
    </xf>
    <xf numFmtId="0" fontId="28" fillId="55" borderId="55" xfId="0" applyFont="1" applyFill="1" applyBorder="1" applyAlignment="1">
      <alignment horizontal="right" vertical="center" wrapText="1"/>
    </xf>
    <xf numFmtId="0" fontId="28" fillId="55" borderId="73" xfId="0" applyFont="1" applyFill="1" applyBorder="1" applyAlignment="1">
      <alignment vertical="center" wrapText="1"/>
    </xf>
    <xf numFmtId="0" fontId="28" fillId="55" borderId="58" xfId="0" applyFont="1" applyFill="1" applyBorder="1" applyAlignment="1">
      <alignment vertical="center"/>
    </xf>
    <xf numFmtId="0" fontId="28" fillId="55" borderId="58" xfId="0" applyFont="1" applyFill="1" applyBorder="1" applyAlignment="1">
      <alignment horizontal="right" vertical="center" wrapText="1"/>
    </xf>
    <xf numFmtId="0" fontId="2" fillId="55" borderId="55" xfId="644" applyFont="1" applyFill="1" applyBorder="1" applyAlignment="1">
      <alignment vertical="top" wrapText="1"/>
    </xf>
    <xf numFmtId="2" fontId="2" fillId="55" borderId="55" xfId="645" applyNumberFormat="1" applyFont="1" applyFill="1" applyBorder="1" applyAlignment="1">
      <alignment vertical="top"/>
    </xf>
    <xf numFmtId="1" fontId="46" fillId="55" borderId="55" xfId="0" applyNumberFormat="1" applyFont="1" applyFill="1" applyBorder="1" applyAlignment="1" applyProtection="1">
      <alignment vertical="top"/>
    </xf>
    <xf numFmtId="0" fontId="2" fillId="55" borderId="55" xfId="646" applyFont="1" applyFill="1" applyBorder="1" applyAlignment="1">
      <alignment vertical="top" wrapText="1"/>
    </xf>
    <xf numFmtId="2" fontId="2" fillId="55" borderId="55" xfId="647" applyNumberFormat="1" applyFont="1" applyFill="1" applyBorder="1" applyAlignment="1">
      <alignment vertical="top"/>
    </xf>
    <xf numFmtId="0" fontId="28" fillId="55" borderId="55" xfId="0" applyFont="1" applyFill="1" applyBorder="1"/>
    <xf numFmtId="0" fontId="2" fillId="55" borderId="55" xfId="648" applyFont="1" applyFill="1" applyBorder="1" applyAlignment="1">
      <alignment vertical="top" wrapText="1"/>
    </xf>
    <xf numFmtId="2" fontId="2" fillId="55" borderId="55" xfId="649" applyNumberFormat="1" applyFont="1" applyFill="1" applyBorder="1" applyAlignment="1">
      <alignment vertical="top"/>
    </xf>
    <xf numFmtId="1" fontId="46" fillId="55" borderId="55" xfId="0" applyNumberFormat="1" applyFont="1" applyFill="1" applyBorder="1" applyAlignment="1" applyProtection="1">
      <alignment horizontal="center" vertical="center"/>
    </xf>
    <xf numFmtId="0" fontId="2" fillId="55" borderId="68" xfId="644" applyFont="1" applyFill="1" applyBorder="1" applyAlignment="1">
      <alignment vertical="top" wrapText="1"/>
    </xf>
    <xf numFmtId="2" fontId="2" fillId="55" borderId="68" xfId="645" applyNumberFormat="1" applyFont="1" applyFill="1" applyBorder="1" applyAlignment="1">
      <alignment vertical="top"/>
    </xf>
    <xf numFmtId="1" fontId="46" fillId="55" borderId="68" xfId="0" applyNumberFormat="1" applyFont="1" applyFill="1" applyBorder="1" applyAlignment="1" applyProtection="1">
      <alignment vertical="top"/>
    </xf>
    <xf numFmtId="1" fontId="46" fillId="55" borderId="62" xfId="0" applyNumberFormat="1" applyFont="1" applyFill="1" applyBorder="1" applyAlignment="1" applyProtection="1">
      <alignment vertical="top"/>
    </xf>
    <xf numFmtId="1" fontId="46" fillId="55" borderId="57" xfId="0" applyNumberFormat="1" applyFont="1" applyFill="1" applyBorder="1" applyAlignment="1" applyProtection="1">
      <alignment vertical="top"/>
    </xf>
    <xf numFmtId="0" fontId="2" fillId="55" borderId="58" xfId="648" applyFont="1" applyFill="1" applyBorder="1" applyAlignment="1">
      <alignment vertical="top" wrapText="1"/>
    </xf>
    <xf numFmtId="2" fontId="2" fillId="55" borderId="58" xfId="649" applyNumberFormat="1" applyFont="1" applyFill="1" applyBorder="1" applyAlignment="1">
      <alignment vertical="top"/>
    </xf>
    <xf numFmtId="1" fontId="46" fillId="55" borderId="58" xfId="0" applyNumberFormat="1" applyFont="1" applyFill="1" applyBorder="1" applyAlignment="1" applyProtection="1">
      <alignment vertical="top"/>
    </xf>
    <xf numFmtId="1" fontId="46" fillId="55" borderId="58" xfId="0" applyNumberFormat="1" applyFont="1" applyFill="1" applyBorder="1" applyAlignment="1" applyProtection="1">
      <alignment horizontal="center" vertical="center"/>
    </xf>
    <xf numFmtId="1" fontId="46" fillId="55" borderId="60" xfId="0" applyNumberFormat="1" applyFont="1" applyFill="1" applyBorder="1" applyAlignment="1" applyProtection="1">
      <alignment vertical="top"/>
    </xf>
    <xf numFmtId="0" fontId="60" fillId="0" borderId="39" xfId="0" applyFont="1" applyBorder="1" applyAlignment="1"/>
    <xf numFmtId="0" fontId="60" fillId="0" borderId="55" xfId="0" applyFont="1" applyBorder="1" applyAlignment="1">
      <alignment vertical="center"/>
    </xf>
    <xf numFmtId="0" fontId="43" fillId="46" borderId="10" xfId="0" applyFont="1" applyFill="1" applyBorder="1" applyAlignment="1">
      <alignment horizontal="center" vertical="center" wrapText="1"/>
    </xf>
    <xf numFmtId="0" fontId="43" fillId="46" borderId="16" xfId="0" applyFont="1" applyFill="1" applyBorder="1" applyAlignment="1">
      <alignment horizontal="center" vertical="center" wrapText="1"/>
    </xf>
    <xf numFmtId="0" fontId="43" fillId="55" borderId="26" xfId="0" applyFont="1" applyFill="1" applyBorder="1" applyAlignment="1">
      <alignment horizontal="center" vertical="center" wrapText="1"/>
    </xf>
    <xf numFmtId="0" fontId="43" fillId="55" borderId="55" xfId="0" applyFont="1" applyFill="1" applyBorder="1" applyAlignment="1">
      <alignment horizontal="center" vertical="center" wrapText="1"/>
    </xf>
    <xf numFmtId="0" fontId="43" fillId="55" borderId="55" xfId="0" applyFont="1" applyFill="1" applyBorder="1" applyAlignment="1">
      <alignment horizontal="center" vertical="center"/>
    </xf>
    <xf numFmtId="0" fontId="36" fillId="0" borderId="0" xfId="1" applyFont="1" applyAlignment="1">
      <alignment horizontal="center" vertical="center"/>
    </xf>
    <xf numFmtId="0" fontId="43" fillId="46" borderId="37" xfId="0" applyFont="1" applyFill="1" applyBorder="1" applyAlignment="1">
      <alignment horizontal="center" vertical="center" wrapText="1"/>
    </xf>
    <xf numFmtId="0" fontId="43" fillId="46" borderId="53" xfId="0" applyFont="1" applyFill="1" applyBorder="1" applyAlignment="1">
      <alignment horizontal="center" vertical="center" wrapText="1"/>
    </xf>
    <xf numFmtId="0" fontId="43" fillId="0" borderId="68" xfId="0" applyFont="1" applyFill="1" applyBorder="1" applyAlignment="1">
      <alignment horizontal="center" vertical="center"/>
    </xf>
    <xf numFmtId="0" fontId="43" fillId="55" borderId="68" xfId="0" applyFont="1" applyFill="1" applyBorder="1" applyAlignment="1">
      <alignment horizontal="center" vertical="center"/>
    </xf>
    <xf numFmtId="0" fontId="43" fillId="46" borderId="11" xfId="0" applyFont="1" applyFill="1" applyBorder="1" applyAlignment="1">
      <alignment horizontal="center" vertical="center" wrapText="1"/>
    </xf>
    <xf numFmtId="0" fontId="2" fillId="55" borderId="27" xfId="1" applyNumberFormat="1" applyFont="1" applyFill="1" applyBorder="1" applyAlignment="1" applyProtection="1">
      <alignment horizontal="left" vertical="top"/>
    </xf>
    <xf numFmtId="0" fontId="28" fillId="55" borderId="26" xfId="0" applyFont="1" applyFill="1" applyBorder="1" applyAlignment="1">
      <alignment vertical="center"/>
    </xf>
    <xf numFmtId="0" fontId="2" fillId="55" borderId="26" xfId="1" applyNumberFormat="1" applyFont="1" applyFill="1" applyBorder="1" applyAlignment="1" applyProtection="1">
      <alignment vertical="top"/>
    </xf>
    <xf numFmtId="0" fontId="2" fillId="55" borderId="26" xfId="1" applyNumberFormat="1" applyFont="1" applyFill="1" applyBorder="1" applyAlignment="1" applyProtection="1">
      <alignment horizontal="center" vertical="top"/>
    </xf>
    <xf numFmtId="0" fontId="2" fillId="55" borderId="17" xfId="746" applyFont="1" applyFill="1" applyBorder="1" applyAlignment="1">
      <alignment vertical="top" wrapText="1"/>
    </xf>
    <xf numFmtId="2" fontId="2" fillId="55" borderId="17" xfId="747" applyNumberFormat="1" applyFont="1" applyFill="1" applyBorder="1" applyAlignment="1">
      <alignment vertical="top"/>
    </xf>
    <xf numFmtId="1" fontId="28" fillId="55" borderId="26" xfId="0" applyNumberFormat="1" applyFont="1" applyFill="1" applyBorder="1" applyAlignment="1">
      <alignment vertical="center" wrapText="1"/>
    </xf>
    <xf numFmtId="1" fontId="28" fillId="55" borderId="62" xfId="0" applyNumberFormat="1" applyFont="1" applyFill="1" applyBorder="1" applyAlignment="1">
      <alignment vertical="center" wrapText="1"/>
    </xf>
    <xf numFmtId="0" fontId="2" fillId="55" borderId="72" xfId="1" applyNumberFormat="1" applyFont="1" applyFill="1" applyBorder="1" applyAlignment="1" applyProtection="1">
      <alignment horizontal="left" vertical="top"/>
    </xf>
    <xf numFmtId="0" fontId="2" fillId="55" borderId="55" xfId="1" applyNumberFormat="1" applyFont="1" applyFill="1" applyBorder="1" applyAlignment="1" applyProtection="1">
      <alignment vertical="top"/>
    </xf>
    <xf numFmtId="0" fontId="2" fillId="55" borderId="55" xfId="1" applyNumberFormat="1" applyFont="1" applyFill="1" applyBorder="1" applyAlignment="1" applyProtection="1">
      <alignment horizontal="center" vertical="top"/>
    </xf>
    <xf numFmtId="0" fontId="2" fillId="55" borderId="10" xfId="746" applyFont="1" applyFill="1" applyBorder="1" applyAlignment="1">
      <alignment vertical="top" wrapText="1"/>
    </xf>
    <xf numFmtId="2" fontId="2" fillId="55" borderId="10" xfId="747" applyNumberFormat="1" applyFont="1" applyFill="1" applyBorder="1" applyAlignment="1">
      <alignment vertical="top"/>
    </xf>
    <xf numFmtId="1" fontId="28" fillId="55" borderId="55" xfId="0" applyNumberFormat="1" applyFont="1" applyFill="1" applyBorder="1" applyAlignment="1">
      <alignment vertical="center" wrapText="1"/>
    </xf>
    <xf numFmtId="1" fontId="28" fillId="55" borderId="57" xfId="0" applyNumberFormat="1" applyFont="1" applyFill="1" applyBorder="1" applyAlignment="1">
      <alignment vertical="center" wrapText="1"/>
    </xf>
    <xf numFmtId="0" fontId="2" fillId="55" borderId="72" xfId="371" applyNumberFormat="1" applyFont="1" applyFill="1" applyBorder="1" applyAlignment="1" applyProtection="1">
      <alignment horizontal="left" vertical="top"/>
    </xf>
    <xf numFmtId="0" fontId="2" fillId="55" borderId="55" xfId="0" applyFont="1" applyFill="1" applyBorder="1" applyAlignment="1">
      <alignment vertical="center"/>
    </xf>
    <xf numFmtId="0" fontId="2" fillId="55" borderId="55" xfId="371" applyNumberFormat="1" applyFont="1" applyFill="1" applyBorder="1" applyAlignment="1" applyProtection="1">
      <alignment vertical="top"/>
    </xf>
    <xf numFmtId="0" fontId="2" fillId="55" borderId="55" xfId="0" applyNumberFormat="1" applyFont="1" applyFill="1" applyBorder="1" applyAlignment="1" applyProtection="1">
      <alignment horizontal="center" vertical="top"/>
    </xf>
    <xf numFmtId="0" fontId="2" fillId="55" borderId="0" xfId="0" applyFont="1" applyFill="1"/>
    <xf numFmtId="1" fontId="2" fillId="55" borderId="55" xfId="0" applyNumberFormat="1" applyFont="1" applyFill="1" applyBorder="1" applyAlignment="1">
      <alignment vertical="center" wrapText="1"/>
    </xf>
    <xf numFmtId="1" fontId="2" fillId="55" borderId="57" xfId="0" applyNumberFormat="1" applyFont="1" applyFill="1" applyBorder="1" applyAlignment="1">
      <alignment vertical="center" wrapText="1"/>
    </xf>
    <xf numFmtId="0" fontId="2" fillId="55" borderId="55" xfId="371" applyNumberFormat="1" applyFont="1" applyFill="1" applyBorder="1" applyAlignment="1" applyProtection="1">
      <alignment vertical="top" wrapText="1"/>
    </xf>
    <xf numFmtId="0" fontId="2" fillId="55" borderId="10" xfId="748" applyFont="1" applyFill="1" applyBorder="1" applyAlignment="1">
      <alignment vertical="top" wrapText="1"/>
    </xf>
    <xf numFmtId="2" fontId="2" fillId="55" borderId="10" xfId="749" applyNumberFormat="1" applyFont="1" applyFill="1" applyBorder="1" applyAlignment="1">
      <alignment vertical="top"/>
    </xf>
    <xf numFmtId="0" fontId="2" fillId="55" borderId="55" xfId="1" applyNumberFormat="1" applyFont="1" applyFill="1" applyBorder="1" applyAlignment="1" applyProtection="1">
      <alignment vertical="top" wrapText="1"/>
    </xf>
    <xf numFmtId="0" fontId="2" fillId="55" borderId="73" xfId="371" applyNumberFormat="1" applyFont="1" applyFill="1" applyBorder="1" applyAlignment="1" applyProtection="1">
      <alignment horizontal="left" vertical="top"/>
    </xf>
    <xf numFmtId="0" fontId="2" fillId="55" borderId="58" xfId="0" applyFont="1" applyFill="1" applyBorder="1" applyAlignment="1">
      <alignment vertical="center"/>
    </xf>
    <xf numFmtId="0" fontId="2" fillId="55" borderId="58" xfId="371" applyNumberFormat="1" applyFont="1" applyFill="1" applyBorder="1" applyAlignment="1" applyProtection="1">
      <alignment vertical="top" wrapText="1"/>
    </xf>
    <xf numFmtId="0" fontId="2" fillId="55" borderId="58" xfId="0" applyNumberFormat="1" applyFont="1" applyFill="1" applyBorder="1" applyAlignment="1" applyProtection="1">
      <alignment horizontal="center" vertical="top"/>
    </xf>
    <xf numFmtId="1" fontId="2" fillId="55" borderId="58" xfId="0" applyNumberFormat="1" applyFont="1" applyFill="1" applyBorder="1" applyAlignment="1">
      <alignment vertical="center" wrapText="1"/>
    </xf>
    <xf numFmtId="1" fontId="2" fillId="55" borderId="60" xfId="0" applyNumberFormat="1" applyFont="1" applyFill="1" applyBorder="1" applyAlignment="1">
      <alignment vertical="center" wrapText="1"/>
    </xf>
    <xf numFmtId="0" fontId="2" fillId="55" borderId="75" xfId="0" applyNumberFormat="1" applyFont="1" applyFill="1" applyBorder="1" applyAlignment="1" applyProtection="1">
      <alignment horizontal="left" vertical="top"/>
    </xf>
    <xf numFmtId="0" fontId="2" fillId="55" borderId="84" xfId="0" applyNumberFormat="1" applyFont="1" applyFill="1" applyBorder="1" applyAlignment="1" applyProtection="1">
      <alignment horizontal="center" vertical="center"/>
    </xf>
    <xf numFmtId="0" fontId="2" fillId="55" borderId="29" xfId="0" applyNumberFormat="1" applyFont="1" applyFill="1" applyBorder="1" applyAlignment="1" applyProtection="1">
      <alignment horizontal="center" vertical="center"/>
    </xf>
    <xf numFmtId="0" fontId="28" fillId="55" borderId="16" xfId="0" applyFont="1" applyFill="1" applyBorder="1" applyAlignment="1">
      <alignment horizontal="center" vertical="center" wrapText="1"/>
    </xf>
    <xf numFmtId="0" fontId="2" fillId="55" borderId="86" xfId="0" applyNumberFormat="1" applyFont="1" applyFill="1" applyBorder="1" applyAlignment="1" applyProtection="1">
      <alignment horizontal="left" vertical="top"/>
    </xf>
    <xf numFmtId="0" fontId="2" fillId="55" borderId="91" xfId="0" applyNumberFormat="1" applyFont="1" applyFill="1" applyBorder="1" applyAlignment="1" applyProtection="1">
      <alignment horizontal="center" vertical="center"/>
    </xf>
    <xf numFmtId="0" fontId="2" fillId="55" borderId="13" xfId="0" applyNumberFormat="1" applyFont="1" applyFill="1" applyBorder="1" applyAlignment="1" applyProtection="1">
      <alignment horizontal="center" vertical="center"/>
    </xf>
    <xf numFmtId="0" fontId="28" fillId="55" borderId="63" xfId="0" applyFont="1" applyFill="1" applyBorder="1" applyAlignment="1">
      <alignment horizontal="center" vertical="center" wrapText="1"/>
    </xf>
    <xf numFmtId="0" fontId="2" fillId="55" borderId="87" xfId="0" applyNumberFormat="1" applyFont="1" applyFill="1" applyBorder="1" applyAlignment="1" applyProtection="1">
      <alignment horizontal="left" vertical="top"/>
    </xf>
    <xf numFmtId="0" fontId="2" fillId="55" borderId="89" xfId="0" applyNumberFormat="1" applyFont="1" applyFill="1" applyBorder="1" applyAlignment="1" applyProtection="1">
      <alignment horizontal="center" vertical="center"/>
    </xf>
    <xf numFmtId="0" fontId="2" fillId="55" borderId="30" xfId="0" applyNumberFormat="1" applyFont="1" applyFill="1" applyBorder="1" applyAlignment="1" applyProtection="1">
      <alignment horizontal="center" vertical="center"/>
    </xf>
    <xf numFmtId="0" fontId="28" fillId="55" borderId="17" xfId="0" applyFont="1" applyFill="1" applyBorder="1" applyAlignment="1">
      <alignment horizontal="center" vertical="center" wrapText="1"/>
    </xf>
    <xf numFmtId="0" fontId="2" fillId="55" borderId="84" xfId="0" applyNumberFormat="1" applyFont="1" applyFill="1" applyBorder="1" applyAlignment="1" applyProtection="1">
      <alignment horizontal="center" vertical="center" wrapText="1"/>
    </xf>
    <xf numFmtId="0" fontId="2" fillId="55" borderId="29" xfId="0" applyNumberFormat="1" applyFont="1" applyFill="1" applyBorder="1" applyAlignment="1" applyProtection="1">
      <alignment horizontal="center" vertical="center" wrapText="1"/>
    </xf>
    <xf numFmtId="0" fontId="2" fillId="55" borderId="75" xfId="0" applyNumberFormat="1" applyFont="1" applyFill="1" applyBorder="1" applyAlignment="1" applyProtection="1">
      <alignment horizontal="left" vertical="center"/>
    </xf>
    <xf numFmtId="0" fontId="2" fillId="55" borderId="86" xfId="0" applyNumberFormat="1" applyFont="1" applyFill="1" applyBorder="1" applyAlignment="1" applyProtection="1">
      <alignment horizontal="left" vertical="center"/>
    </xf>
    <xf numFmtId="0" fontId="2" fillId="55" borderId="87" xfId="0" applyNumberFormat="1" applyFont="1" applyFill="1" applyBorder="1" applyAlignment="1" applyProtection="1">
      <alignment horizontal="left" vertical="center"/>
    </xf>
    <xf numFmtId="0" fontId="2" fillId="55" borderId="10" xfId="0" applyNumberFormat="1" applyFont="1" applyFill="1" applyBorder="1" applyAlignment="1" applyProtection="1">
      <alignment horizontal="center" vertical="center" wrapText="1"/>
    </xf>
    <xf numFmtId="0" fontId="2" fillId="55" borderId="37" xfId="0" applyNumberFormat="1" applyFont="1" applyFill="1" applyBorder="1" applyAlignment="1" applyProtection="1">
      <alignment horizontal="center" vertical="center"/>
    </xf>
    <xf numFmtId="0" fontId="28" fillId="55" borderId="10" xfId="0" applyFont="1" applyFill="1" applyBorder="1" applyAlignment="1">
      <alignment horizontal="center" vertical="center" wrapText="1"/>
    </xf>
    <xf numFmtId="0" fontId="2" fillId="55" borderId="80" xfId="0" applyNumberFormat="1" applyFont="1" applyFill="1" applyBorder="1" applyAlignment="1">
      <alignment vertical="center" wrapText="1"/>
    </xf>
    <xf numFmtId="0" fontId="2" fillId="55" borderId="19" xfId="0" applyNumberFormat="1" applyFont="1" applyFill="1" applyBorder="1" applyAlignment="1" applyProtection="1">
      <alignment horizontal="center" vertical="center" wrapText="1"/>
    </xf>
    <xf numFmtId="0" fontId="2" fillId="55" borderId="16" xfId="0" applyNumberFormat="1" applyFont="1" applyFill="1" applyBorder="1" applyAlignment="1" applyProtection="1">
      <alignment horizontal="center" vertical="center" wrapText="1"/>
    </xf>
    <xf numFmtId="0" fontId="28" fillId="55" borderId="39" xfId="0" applyFont="1" applyFill="1" applyBorder="1" applyAlignment="1">
      <alignment horizontal="center" vertical="center" wrapText="1"/>
    </xf>
    <xf numFmtId="0" fontId="2" fillId="55" borderId="86" xfId="0" applyNumberFormat="1" applyFont="1" applyFill="1" applyBorder="1" applyAlignment="1">
      <alignment vertical="center" wrapText="1"/>
    </xf>
    <xf numFmtId="0" fontId="2" fillId="55" borderId="90" xfId="0" applyNumberFormat="1" applyFont="1" applyFill="1" applyBorder="1" applyAlignment="1" applyProtection="1">
      <alignment horizontal="center" vertical="center" wrapText="1"/>
    </xf>
    <xf numFmtId="0" fontId="2" fillId="55" borderId="63" xfId="0" applyNumberFormat="1" applyFont="1" applyFill="1" applyBorder="1" applyAlignment="1" applyProtection="1">
      <alignment horizontal="center" vertical="center" wrapText="1"/>
    </xf>
    <xf numFmtId="0" fontId="2" fillId="55" borderId="86" xfId="0" applyNumberFormat="1" applyFont="1" applyFill="1" applyBorder="1" applyAlignment="1">
      <alignment horizontal="justify" vertical="center" wrapText="1"/>
    </xf>
    <xf numFmtId="0" fontId="2" fillId="55" borderId="90" xfId="0" applyNumberFormat="1" applyFont="1" applyFill="1" applyBorder="1" applyAlignment="1">
      <alignment horizontal="center" vertical="center" wrapText="1"/>
    </xf>
    <xf numFmtId="0" fontId="2" fillId="55" borderId="63" xfId="0" applyNumberFormat="1" applyFont="1" applyFill="1" applyBorder="1" applyAlignment="1">
      <alignment horizontal="center" vertical="center" wrapText="1"/>
    </xf>
    <xf numFmtId="0" fontId="2" fillId="55" borderId="87" xfId="0" applyNumberFormat="1" applyFont="1" applyFill="1" applyBorder="1" applyAlignment="1">
      <alignment horizontal="justify" vertical="center" wrapText="1"/>
    </xf>
    <xf numFmtId="0" fontId="2" fillId="55" borderId="81" xfId="0" applyNumberFormat="1" applyFont="1" applyFill="1" applyBorder="1" applyAlignment="1">
      <alignment horizontal="center" vertical="center" wrapText="1"/>
    </xf>
    <xf numFmtId="0" fontId="2" fillId="55" borderId="17" xfId="0" applyNumberFormat="1" applyFont="1" applyFill="1" applyBorder="1" applyAlignment="1">
      <alignment horizontal="center" vertical="center" wrapText="1"/>
    </xf>
    <xf numFmtId="0" fontId="28" fillId="55" borderId="12" xfId="0" applyFont="1" applyFill="1" applyBorder="1" applyAlignment="1">
      <alignment horizontal="center" vertical="center" wrapText="1"/>
    </xf>
    <xf numFmtId="0" fontId="28" fillId="55" borderId="75" xfId="0" applyFont="1" applyFill="1" applyBorder="1" applyAlignment="1">
      <alignment horizontal="center" vertical="center"/>
    </xf>
    <xf numFmtId="0" fontId="28" fillId="55" borderId="86" xfId="0" applyFont="1" applyFill="1" applyBorder="1" applyAlignment="1">
      <alignment horizontal="center" vertical="center"/>
    </xf>
    <xf numFmtId="0" fontId="28" fillId="55" borderId="17" xfId="0" applyFont="1" applyFill="1" applyBorder="1" applyAlignment="1">
      <alignment horizontal="center" vertical="center"/>
    </xf>
    <xf numFmtId="0" fontId="43" fillId="55" borderId="71" xfId="0" applyFont="1" applyFill="1" applyBorder="1" applyAlignment="1">
      <alignment horizontal="center" vertical="center" wrapText="1"/>
    </xf>
    <xf numFmtId="0" fontId="43" fillId="55" borderId="68" xfId="0" applyFont="1" applyFill="1" applyBorder="1" applyAlignment="1">
      <alignment horizontal="center" vertical="center" wrapText="1"/>
    </xf>
    <xf numFmtId="0" fontId="43" fillId="55" borderId="72" xfId="0" applyFont="1" applyFill="1" applyBorder="1" applyAlignment="1">
      <alignment horizontal="center" vertical="center" wrapText="1"/>
    </xf>
    <xf numFmtId="0" fontId="43" fillId="55" borderId="88" xfId="0" applyFont="1" applyFill="1" applyBorder="1" applyAlignment="1">
      <alignment horizontal="center" vertical="center" wrapText="1"/>
    </xf>
    <xf numFmtId="0" fontId="43" fillId="55" borderId="69" xfId="0" applyFont="1" applyFill="1" applyBorder="1" applyAlignment="1">
      <alignment horizontal="center" vertical="center" wrapText="1"/>
    </xf>
    <xf numFmtId="0" fontId="43" fillId="55" borderId="64" xfId="0" applyFont="1" applyFill="1" applyBorder="1" applyAlignment="1">
      <alignment horizontal="center" vertical="center" wrapText="1"/>
    </xf>
    <xf numFmtId="0" fontId="43" fillId="55" borderId="46" xfId="0" applyFont="1" applyFill="1" applyBorder="1" applyAlignment="1">
      <alignment horizontal="center" vertical="center"/>
    </xf>
    <xf numFmtId="0" fontId="43" fillId="55" borderId="31" xfId="0" applyFont="1" applyFill="1" applyBorder="1" applyAlignment="1">
      <alignment horizontal="center" vertical="center"/>
    </xf>
    <xf numFmtId="0" fontId="43" fillId="55" borderId="0" xfId="0" applyFont="1" applyFill="1" applyBorder="1" applyAlignment="1">
      <alignment vertical="center"/>
    </xf>
    <xf numFmtId="0" fontId="43" fillId="55" borderId="66" xfId="0" applyFont="1" applyFill="1" applyBorder="1" applyAlignment="1">
      <alignment horizontal="center" vertical="center"/>
    </xf>
    <xf numFmtId="0" fontId="43" fillId="55" borderId="66" xfId="0" applyFont="1" applyFill="1" applyBorder="1" applyAlignment="1">
      <alignment vertical="center"/>
    </xf>
    <xf numFmtId="0" fontId="28" fillId="55" borderId="62" xfId="0" applyFont="1" applyFill="1" applyBorder="1" applyAlignment="1">
      <alignment horizontal="center" vertical="center" wrapText="1"/>
    </xf>
    <xf numFmtId="0" fontId="2" fillId="55" borderId="55" xfId="0" applyFont="1" applyFill="1" applyBorder="1" applyAlignment="1">
      <alignment horizontal="center" vertical="center" wrapText="1"/>
    </xf>
    <xf numFmtId="0" fontId="2" fillId="55" borderId="57" xfId="0" applyFont="1" applyFill="1" applyBorder="1" applyAlignment="1">
      <alignment horizontal="center" vertical="center" wrapText="1"/>
    </xf>
    <xf numFmtId="0" fontId="28" fillId="55" borderId="57" xfId="0" applyFont="1" applyFill="1" applyBorder="1" applyAlignment="1">
      <alignment horizontal="center" vertical="center" wrapText="1"/>
    </xf>
    <xf numFmtId="0" fontId="28" fillId="55" borderId="96" xfId="0" applyFont="1" applyFill="1" applyBorder="1" applyAlignment="1">
      <alignment horizontal="center" vertical="center" wrapText="1"/>
    </xf>
    <xf numFmtId="0" fontId="43" fillId="55" borderId="35" xfId="0" applyFont="1" applyFill="1" applyBorder="1" applyAlignment="1">
      <alignment horizontal="center" vertical="center" wrapText="1"/>
    </xf>
    <xf numFmtId="0" fontId="28" fillId="55" borderId="35" xfId="0" applyFont="1" applyFill="1" applyBorder="1" applyAlignment="1">
      <alignment horizontal="center" vertical="center" wrapText="1"/>
    </xf>
    <xf numFmtId="0" fontId="28" fillId="55" borderId="21" xfId="0" applyFont="1" applyFill="1" applyBorder="1" applyAlignment="1">
      <alignment horizontal="center" vertical="center" wrapText="1"/>
    </xf>
    <xf numFmtId="0" fontId="28" fillId="55" borderId="31" xfId="0" applyFont="1" applyFill="1" applyBorder="1" applyAlignment="1">
      <alignment horizontal="center" vertical="center" wrapText="1"/>
    </xf>
    <xf numFmtId="0" fontId="28" fillId="55" borderId="25" xfId="0" applyFont="1" applyFill="1" applyBorder="1" applyAlignment="1">
      <alignment horizontal="center" vertical="center" wrapText="1"/>
    </xf>
    <xf numFmtId="0" fontId="28" fillId="55" borderId="26" xfId="0" applyFont="1" applyFill="1" applyBorder="1" applyAlignment="1">
      <alignment horizontal="center" vertical="center" wrapText="1"/>
    </xf>
    <xf numFmtId="1" fontId="17" fillId="55" borderId="56" xfId="0" applyNumberFormat="1" applyFont="1" applyFill="1" applyBorder="1" applyAlignment="1" applyProtection="1">
      <alignment horizontal="center" vertical="center"/>
    </xf>
    <xf numFmtId="1" fontId="17" fillId="55" borderId="57" xfId="0" applyNumberFormat="1" applyFont="1" applyFill="1" applyBorder="1" applyAlignment="1" applyProtection="1">
      <alignment horizontal="center" vertical="center"/>
    </xf>
    <xf numFmtId="1" fontId="17" fillId="55" borderId="60" xfId="0" applyNumberFormat="1" applyFont="1" applyFill="1" applyBorder="1" applyAlignment="1" applyProtection="1">
      <alignment horizontal="center" vertical="center"/>
    </xf>
    <xf numFmtId="0" fontId="28" fillId="55" borderId="44" xfId="0" applyFont="1" applyFill="1" applyBorder="1" applyAlignment="1">
      <alignment horizontal="center" vertical="center" wrapText="1"/>
    </xf>
    <xf numFmtId="0" fontId="28" fillId="55" borderId="61" xfId="0" applyFont="1" applyFill="1" applyBorder="1" applyAlignment="1">
      <alignment horizontal="center" vertical="center" wrapText="1"/>
    </xf>
    <xf numFmtId="1" fontId="28" fillId="55" borderId="26" xfId="0" applyNumberFormat="1" applyFont="1" applyFill="1" applyBorder="1" applyAlignment="1">
      <alignment horizontal="center" vertical="center" wrapText="1"/>
    </xf>
    <xf numFmtId="0" fontId="28" fillId="55" borderId="10" xfId="0" applyFont="1" applyFill="1" applyBorder="1" applyAlignment="1">
      <alignment vertical="center" wrapText="1"/>
    </xf>
    <xf numFmtId="0" fontId="28" fillId="55" borderId="29" xfId="0" applyFont="1" applyFill="1" applyBorder="1" applyAlignment="1">
      <alignment vertical="center"/>
    </xf>
    <xf numFmtId="0" fontId="28" fillId="55" borderId="14" xfId="0" applyFont="1" applyFill="1" applyBorder="1" applyAlignment="1">
      <alignment vertical="center"/>
    </xf>
    <xf numFmtId="0" fontId="28" fillId="55" borderId="10" xfId="0" applyFont="1" applyFill="1" applyBorder="1" applyAlignment="1">
      <alignment vertical="center"/>
    </xf>
    <xf numFmtId="0" fontId="28" fillId="55" borderId="39" xfId="0" applyFont="1" applyFill="1" applyBorder="1" applyAlignment="1">
      <alignment vertical="center"/>
    </xf>
    <xf numFmtId="0" fontId="28" fillId="55" borderId="30" xfId="0" applyFont="1" applyFill="1" applyBorder="1" applyAlignment="1">
      <alignment vertical="center"/>
    </xf>
    <xf numFmtId="0" fontId="28" fillId="55" borderId="12" xfId="0" applyFont="1" applyFill="1" applyBorder="1" applyAlignment="1">
      <alignment vertical="center"/>
    </xf>
    <xf numFmtId="0" fontId="30" fillId="0" borderId="0" xfId="1" applyFont="1" applyAlignment="1">
      <alignment vertical="center"/>
    </xf>
    <xf numFmtId="0" fontId="30" fillId="0" borderId="0" xfId="1" applyFont="1" applyAlignment="1">
      <alignment vertical="center" wrapText="1"/>
    </xf>
    <xf numFmtId="0" fontId="29" fillId="0" borderId="0" xfId="244" applyFont="1" applyAlignment="1">
      <alignment vertical="center"/>
    </xf>
    <xf numFmtId="0" fontId="31" fillId="0" borderId="0" xfId="1" applyFont="1" applyAlignment="1">
      <alignment vertical="center"/>
    </xf>
    <xf numFmtId="0" fontId="31" fillId="0" borderId="0" xfId="1" applyFont="1" applyAlignment="1">
      <alignment vertical="center" wrapText="1"/>
    </xf>
    <xf numFmtId="0" fontId="29" fillId="0" borderId="0" xfId="244" applyNumberFormat="1" applyFont="1" applyFill="1" applyBorder="1" applyAlignment="1" applyProtection="1">
      <alignment vertical="center"/>
    </xf>
    <xf numFmtId="0" fontId="30" fillId="0" borderId="0" xfId="1" applyFont="1" applyAlignment="1">
      <alignment horizontal="center" vertical="center"/>
    </xf>
    <xf numFmtId="0" fontId="31" fillId="0" borderId="0" xfId="1" quotePrefix="1" applyFont="1" applyAlignment="1">
      <alignment vertical="center"/>
    </xf>
    <xf numFmtId="0" fontId="32" fillId="0" borderId="0" xfId="0" applyFont="1" applyAlignment="1">
      <alignment vertical="center"/>
    </xf>
    <xf numFmtId="0" fontId="33" fillId="0" borderId="0" xfId="1" applyFont="1" applyAlignment="1">
      <alignment vertical="center"/>
    </xf>
    <xf numFmtId="0" fontId="34" fillId="0" borderId="0" xfId="0" applyFont="1" applyAlignment="1">
      <alignment vertical="center"/>
    </xf>
    <xf numFmtId="0" fontId="84" fillId="0" borderId="0" xfId="1" applyFont="1" applyAlignment="1">
      <alignment vertical="center"/>
    </xf>
    <xf numFmtId="0" fontId="87" fillId="0" borderId="0" xfId="1" applyFont="1" applyAlignment="1">
      <alignment vertical="center"/>
    </xf>
    <xf numFmtId="0" fontId="85" fillId="0" borderId="0" xfId="0" applyFont="1" applyAlignment="1">
      <alignment vertical="center"/>
    </xf>
    <xf numFmtId="0" fontId="86" fillId="0" borderId="0" xfId="244" applyFont="1" applyAlignment="1">
      <alignment vertical="center"/>
    </xf>
    <xf numFmtId="0" fontId="83" fillId="0" borderId="0" xfId="244" applyFont="1" applyAlignment="1">
      <alignment vertical="center"/>
    </xf>
    <xf numFmtId="0" fontId="88" fillId="0" borderId="0" xfId="0" applyFont="1" applyAlignment="1">
      <alignment vertical="center"/>
    </xf>
    <xf numFmtId="0" fontId="43" fillId="55" borderId="10" xfId="0" applyFont="1" applyFill="1" applyBorder="1" applyAlignment="1">
      <alignment horizontal="center" vertical="center" wrapText="1"/>
    </xf>
    <xf numFmtId="0" fontId="43" fillId="55" borderId="10" xfId="0" applyFont="1" applyFill="1" applyBorder="1"/>
    <xf numFmtId="0" fontId="43" fillId="55" borderId="68" xfId="0" applyFont="1" applyFill="1" applyBorder="1" applyAlignment="1">
      <alignment vertical="center" wrapText="1"/>
    </xf>
    <xf numFmtId="0" fontId="43" fillId="55" borderId="26" xfId="0" applyFont="1" applyFill="1" applyBorder="1" applyAlignment="1">
      <alignment vertical="center"/>
    </xf>
    <xf numFmtId="0" fontId="36" fillId="0" borderId="0" xfId="1" applyFont="1" applyAlignment="1">
      <alignment horizontal="center"/>
    </xf>
    <xf numFmtId="0" fontId="43" fillId="55" borderId="55" xfId="0" applyFont="1" applyFill="1" applyBorder="1" applyAlignment="1">
      <alignment horizontal="center" vertical="center"/>
    </xf>
    <xf numFmtId="0" fontId="43" fillId="55" borderId="24" xfId="0" applyFont="1" applyFill="1" applyBorder="1" applyAlignment="1">
      <alignment horizontal="center" vertical="center" wrapText="1"/>
    </xf>
    <xf numFmtId="0" fontId="43" fillId="55" borderId="40" xfId="0" applyFont="1" applyFill="1" applyBorder="1" applyAlignment="1">
      <alignment horizontal="center" vertical="center"/>
    </xf>
    <xf numFmtId="0" fontId="43" fillId="55" borderId="26" xfId="0" applyFont="1" applyFill="1" applyBorder="1" applyAlignment="1">
      <alignment horizontal="center" vertical="center" wrapText="1"/>
    </xf>
    <xf numFmtId="0" fontId="43" fillId="55" borderId="55" xfId="0" applyFont="1" applyFill="1" applyBorder="1" applyAlignment="1">
      <alignment horizontal="center" vertical="center" wrapText="1"/>
    </xf>
    <xf numFmtId="0" fontId="43" fillId="55" borderId="26" xfId="0" applyFont="1" applyFill="1" applyBorder="1" applyAlignment="1">
      <alignment horizontal="center" vertical="center"/>
    </xf>
    <xf numFmtId="0" fontId="36" fillId="0" borderId="0" xfId="1" applyFont="1" applyAlignment="1">
      <alignment horizontal="center" vertical="center"/>
    </xf>
    <xf numFmtId="0" fontId="17" fillId="55" borderId="66" xfId="0" applyNumberFormat="1" applyFont="1" applyFill="1" applyBorder="1" applyAlignment="1" applyProtection="1">
      <alignment horizontal="center" vertical="center"/>
    </xf>
    <xf numFmtId="0" fontId="43" fillId="0" borderId="0" xfId="0" applyFont="1" applyBorder="1"/>
    <xf numFmtId="0" fontId="75" fillId="53" borderId="10" xfId="271" applyFont="1" applyFill="1" applyBorder="1" applyAlignment="1">
      <alignment horizontal="center" vertical="center"/>
    </xf>
    <xf numFmtId="0" fontId="75" fillId="53" borderId="10" xfId="271" applyFont="1" applyFill="1" applyBorder="1" applyAlignment="1">
      <alignment horizontal="center" vertical="center" wrapText="1"/>
    </xf>
    <xf numFmtId="0" fontId="61" fillId="0" borderId="0" xfId="1" applyFont="1" applyBorder="1" applyAlignment="1">
      <alignment horizontal="center" vertical="center"/>
    </xf>
    <xf numFmtId="0" fontId="43" fillId="55" borderId="28" xfId="0" applyFont="1" applyFill="1" applyBorder="1" applyAlignment="1">
      <alignment horizontal="center" vertical="center" wrapText="1"/>
    </xf>
    <xf numFmtId="0" fontId="43" fillId="55" borderId="57" xfId="0" applyFont="1" applyFill="1" applyBorder="1" applyAlignment="1">
      <alignment horizontal="center" vertical="center" wrapText="1"/>
    </xf>
    <xf numFmtId="0" fontId="43" fillId="55" borderId="72" xfId="0" applyFont="1" applyFill="1" applyBorder="1" applyAlignment="1">
      <alignment horizontal="center" vertical="center" wrapText="1"/>
    </xf>
    <xf numFmtId="0" fontId="43" fillId="55" borderId="71" xfId="0" applyFont="1" applyFill="1" applyBorder="1" applyAlignment="1">
      <alignment horizontal="center" vertical="center" wrapText="1"/>
    </xf>
    <xf numFmtId="0" fontId="43" fillId="55" borderId="68" xfId="0" applyFont="1" applyFill="1" applyBorder="1" applyAlignment="1">
      <alignment horizontal="center" vertical="center" wrapText="1"/>
    </xf>
    <xf numFmtId="0" fontId="43" fillId="55" borderId="58" xfId="0" applyFont="1" applyFill="1" applyBorder="1" applyAlignment="1">
      <alignment horizontal="center" vertical="center"/>
    </xf>
    <xf numFmtId="0" fontId="51" fillId="46" borderId="58" xfId="271" applyFont="1" applyFill="1" applyBorder="1" applyAlignment="1">
      <alignment horizontal="center" vertical="center" wrapText="1"/>
    </xf>
    <xf numFmtId="0" fontId="61" fillId="0" borderId="0" xfId="1" applyFont="1" applyAlignment="1">
      <alignment horizontal="center"/>
    </xf>
    <xf numFmtId="0" fontId="56" fillId="0" borderId="55" xfId="271" applyFont="1" applyFill="1" applyBorder="1" applyAlignment="1">
      <alignment horizontal="center" vertical="center" wrapText="1"/>
    </xf>
    <xf numFmtId="0" fontId="60" fillId="51" borderId="76" xfId="718" applyFont="1" applyFill="1" applyBorder="1" applyAlignment="1">
      <alignment horizontal="center" vertical="center" wrapText="1"/>
    </xf>
    <xf numFmtId="0" fontId="43" fillId="55" borderId="71" xfId="0" applyFont="1" applyFill="1" applyBorder="1" applyAlignment="1">
      <alignment horizontal="left" vertical="center"/>
    </xf>
    <xf numFmtId="0" fontId="17" fillId="55" borderId="62" xfId="0" applyNumberFormat="1" applyFont="1" applyFill="1" applyBorder="1" applyAlignment="1" applyProtection="1">
      <alignment horizontal="center" vertical="center"/>
    </xf>
    <xf numFmtId="0" fontId="17" fillId="55" borderId="72" xfId="0" applyNumberFormat="1" applyFont="1" applyFill="1" applyBorder="1" applyAlignment="1" applyProtection="1">
      <alignment horizontal="left" vertical="center"/>
    </xf>
    <xf numFmtId="0" fontId="17" fillId="55" borderId="57" xfId="0" applyNumberFormat="1" applyFont="1" applyFill="1" applyBorder="1" applyAlignment="1" applyProtection="1">
      <alignment horizontal="center" vertical="center"/>
    </xf>
    <xf numFmtId="0" fontId="43" fillId="55" borderId="28" xfId="0" applyFont="1" applyFill="1" applyBorder="1" applyAlignment="1">
      <alignment horizontal="left" vertical="center"/>
    </xf>
    <xf numFmtId="0" fontId="17" fillId="55" borderId="59" xfId="0" applyNumberFormat="1" applyFont="1" applyFill="1" applyBorder="1" applyAlignment="1" applyProtection="1">
      <alignment horizontal="center" vertical="center"/>
    </xf>
    <xf numFmtId="0" fontId="48" fillId="0" borderId="0" xfId="0" applyFont="1" applyFill="1" applyAlignment="1">
      <alignment vertical="center"/>
    </xf>
    <xf numFmtId="2" fontId="43" fillId="0" borderId="0" xfId="0" applyNumberFormat="1" applyFont="1" applyAlignment="1">
      <alignment vertical="center"/>
    </xf>
    <xf numFmtId="0" fontId="47" fillId="0" borderId="0" xfId="375" applyFont="1" applyFill="1" applyAlignment="1">
      <alignment vertical="center"/>
    </xf>
    <xf numFmtId="0" fontId="41" fillId="0" borderId="0" xfId="375" applyFill="1" applyAlignment="1">
      <alignment vertical="center"/>
    </xf>
    <xf numFmtId="0" fontId="43" fillId="55" borderId="74" xfId="0" applyFont="1" applyFill="1" applyBorder="1" applyAlignment="1">
      <alignment horizontal="center" vertical="center" wrapText="1"/>
    </xf>
    <xf numFmtId="0" fontId="17" fillId="55" borderId="44" xfId="0" quotePrefix="1" applyNumberFormat="1" applyFont="1" applyFill="1" applyBorder="1" applyAlignment="1" applyProtection="1">
      <alignment horizontal="center" vertical="center"/>
    </xf>
    <xf numFmtId="0" fontId="43" fillId="55" borderId="90" xfId="0" applyFont="1" applyFill="1" applyBorder="1" applyAlignment="1">
      <alignment horizontal="center" vertical="center"/>
    </xf>
    <xf numFmtId="0" fontId="43" fillId="55" borderId="48" xfId="0" applyFont="1" applyFill="1" applyBorder="1" applyAlignment="1">
      <alignment horizontal="center" vertical="center"/>
    </xf>
    <xf numFmtId="0" fontId="43" fillId="0" borderId="11" xfId="0" applyFont="1" applyBorder="1" applyAlignment="1">
      <alignment vertical="center" wrapText="1"/>
    </xf>
    <xf numFmtId="0" fontId="0" fillId="0" borderId="0" xfId="0"/>
    <xf numFmtId="0" fontId="67" fillId="52" borderId="10" xfId="0" applyFont="1" applyFill="1" applyBorder="1" applyAlignment="1">
      <alignment horizontal="center" vertical="center" wrapText="1"/>
    </xf>
    <xf numFmtId="0" fontId="92" fillId="0" borderId="10" xfId="0" applyFont="1" applyBorder="1" applyAlignment="1">
      <alignment horizontal="center" vertical="center" wrapText="1"/>
    </xf>
    <xf numFmtId="0" fontId="67" fillId="0" borderId="10" xfId="0" applyFont="1" applyBorder="1" applyAlignment="1">
      <alignment horizontal="center" vertical="center" wrapText="1"/>
    </xf>
    <xf numFmtId="0" fontId="93" fillId="52" borderId="10" xfId="0" applyFont="1" applyFill="1" applyBorder="1" applyAlignment="1">
      <alignment horizontal="center" vertical="center" wrapText="1"/>
    </xf>
    <xf numFmtId="0" fontId="93" fillId="0" borderId="10" xfId="0" applyFont="1" applyFill="1" applyBorder="1" applyAlignment="1">
      <alignment horizontal="center" vertical="center" wrapText="1"/>
    </xf>
    <xf numFmtId="0" fontId="95" fillId="52" borderId="10" xfId="0" applyFont="1" applyFill="1" applyBorder="1" applyAlignment="1">
      <alignment horizontal="center" vertical="center" wrapText="1"/>
    </xf>
    <xf numFmtId="0" fontId="96" fillId="52" borderId="10" xfId="0" applyFont="1" applyFill="1" applyBorder="1" applyAlignment="1">
      <alignment horizontal="center" vertical="center" wrapText="1"/>
    </xf>
    <xf numFmtId="0" fontId="67" fillId="52" borderId="16" xfId="0" applyFont="1" applyFill="1" applyBorder="1" applyAlignment="1">
      <alignment horizontal="center" vertical="center" wrapText="1"/>
    </xf>
    <xf numFmtId="0" fontId="92" fillId="0" borderId="16" xfId="0" applyFont="1" applyBorder="1" applyAlignment="1">
      <alignment horizontal="center" vertical="center" wrapText="1"/>
    </xf>
    <xf numFmtId="0" fontId="67" fillId="0" borderId="16" xfId="0" applyFont="1" applyBorder="1" applyAlignment="1">
      <alignment horizontal="center" vertical="center" wrapText="1"/>
    </xf>
    <xf numFmtId="0" fontId="93" fillId="52" borderId="16" xfId="0" applyFont="1" applyFill="1" applyBorder="1" applyAlignment="1">
      <alignment horizontal="center" vertical="center" wrapText="1"/>
    </xf>
    <xf numFmtId="0" fontId="95" fillId="0" borderId="10" xfId="0" applyFont="1" applyBorder="1" applyAlignment="1">
      <alignment horizontal="center" vertical="center" wrapText="1"/>
    </xf>
    <xf numFmtId="0" fontId="67" fillId="52" borderId="17" xfId="0" applyFont="1" applyFill="1" applyBorder="1" applyAlignment="1">
      <alignment horizontal="center" vertical="center" wrapText="1"/>
    </xf>
    <xf numFmtId="0" fontId="61" fillId="0" borderId="0" xfId="1" applyFont="1" applyAlignment="1">
      <alignment vertical="center"/>
    </xf>
    <xf numFmtId="0" fontId="61" fillId="0" borderId="0" xfId="1" applyFont="1" applyAlignment="1">
      <alignment vertical="center" wrapText="1"/>
    </xf>
    <xf numFmtId="0" fontId="71" fillId="0" borderId="0" xfId="244" applyFont="1" applyAlignment="1">
      <alignment vertical="center"/>
    </xf>
    <xf numFmtId="0" fontId="56" fillId="0" borderId="0" xfId="1" applyFont="1" applyAlignment="1">
      <alignment vertical="center"/>
    </xf>
    <xf numFmtId="0" fontId="71" fillId="0" borderId="0" xfId="244" applyNumberFormat="1" applyFont="1" applyFill="1" applyBorder="1" applyAlignment="1" applyProtection="1">
      <alignment vertical="center"/>
    </xf>
    <xf numFmtId="0" fontId="56" fillId="0" borderId="0" xfId="312" applyFont="1" applyFill="1" applyAlignment="1">
      <alignment vertical="center"/>
    </xf>
    <xf numFmtId="0" fontId="61" fillId="0" borderId="0" xfId="1" applyFont="1" applyAlignment="1">
      <alignment horizontal="center" vertical="center"/>
    </xf>
    <xf numFmtId="0" fontId="60" fillId="0" borderId="0" xfId="0" applyFont="1" applyAlignment="1">
      <alignment vertical="center" wrapText="1"/>
    </xf>
    <xf numFmtId="0" fontId="73" fillId="0" borderId="0" xfId="0" applyFont="1" applyAlignment="1">
      <alignment vertical="center"/>
    </xf>
    <xf numFmtId="0" fontId="56" fillId="0" borderId="0" xfId="0" applyFont="1" applyBorder="1" applyAlignment="1">
      <alignment vertical="center"/>
    </xf>
    <xf numFmtId="0" fontId="56" fillId="0" borderId="0" xfId="0" applyFont="1" applyAlignment="1">
      <alignment vertical="center"/>
    </xf>
    <xf numFmtId="0" fontId="98" fillId="56" borderId="132" xfId="0" applyFont="1" applyFill="1" applyBorder="1" applyAlignment="1">
      <alignment horizontal="center" vertical="center"/>
    </xf>
    <xf numFmtId="0" fontId="98" fillId="56" borderId="123" xfId="0" applyFont="1" applyFill="1" applyBorder="1" applyAlignment="1">
      <alignment horizontal="center" vertical="center" wrapText="1"/>
    </xf>
    <xf numFmtId="0" fontId="93" fillId="52" borderId="10" xfId="0" applyFont="1" applyFill="1" applyBorder="1" applyAlignment="1">
      <alignment vertical="center"/>
    </xf>
    <xf numFmtId="0" fontId="93" fillId="52" borderId="10" xfId="0" applyFont="1" applyFill="1" applyBorder="1" applyAlignment="1">
      <alignment horizontal="center" vertical="center"/>
    </xf>
    <xf numFmtId="0" fontId="93" fillId="0" borderId="10" xfId="0" applyFont="1" applyBorder="1" applyAlignment="1">
      <alignment horizontal="center" vertical="center" wrapText="1"/>
    </xf>
    <xf numFmtId="0" fontId="97" fillId="56" borderId="30" xfId="0" applyFont="1" applyFill="1" applyBorder="1" applyAlignment="1">
      <alignment vertical="center"/>
    </xf>
    <xf numFmtId="0" fontId="97" fillId="56" borderId="132" xfId="0" applyFont="1" applyFill="1" applyBorder="1" applyAlignment="1">
      <alignment horizontal="center" vertical="center" wrapText="1"/>
    </xf>
    <xf numFmtId="0" fontId="99" fillId="56" borderId="132" xfId="0" applyFont="1" applyFill="1" applyBorder="1" applyAlignment="1">
      <alignment horizontal="center" vertical="center" wrapText="1"/>
    </xf>
    <xf numFmtId="0" fontId="97" fillId="56" borderId="134" xfId="0" applyFont="1" applyFill="1" applyBorder="1" applyAlignment="1">
      <alignment horizontal="center" vertical="center" wrapText="1"/>
    </xf>
    <xf numFmtId="0" fontId="97" fillId="56" borderId="0" xfId="0" applyFont="1" applyFill="1" applyBorder="1" applyAlignment="1">
      <alignment horizontal="center" vertical="center" wrapText="1"/>
    </xf>
    <xf numFmtId="0" fontId="97" fillId="56" borderId="137" xfId="0" applyFont="1" applyFill="1" applyBorder="1" applyAlignment="1">
      <alignment vertical="center"/>
    </xf>
    <xf numFmtId="0" fontId="98" fillId="56" borderId="94" xfId="0" applyFont="1" applyFill="1" applyBorder="1" applyAlignment="1">
      <alignment horizontal="center" vertical="center"/>
    </xf>
    <xf numFmtId="0" fontId="98" fillId="56" borderId="138" xfId="0" applyFont="1" applyFill="1" applyBorder="1" applyAlignment="1">
      <alignment horizontal="center" vertical="center" wrapText="1"/>
    </xf>
    <xf numFmtId="0" fontId="98" fillId="56" borderId="14" xfId="0" applyFont="1" applyFill="1" applyBorder="1" applyAlignment="1">
      <alignment horizontal="center" vertical="center" wrapText="1"/>
    </xf>
    <xf numFmtId="0" fontId="97" fillId="56" borderId="135" xfId="0" applyFont="1" applyFill="1" applyBorder="1" applyAlignment="1">
      <alignment horizontal="center" vertical="center" wrapText="1"/>
    </xf>
    <xf numFmtId="0" fontId="99" fillId="56" borderId="135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100" fillId="0" borderId="0" xfId="0" applyFont="1" applyBorder="1" applyAlignment="1">
      <alignment vertical="center"/>
    </xf>
    <xf numFmtId="0" fontId="100" fillId="0" borderId="0" xfId="0" applyFont="1" applyBorder="1" applyAlignment="1">
      <alignment horizontal="center" vertical="center" wrapText="1"/>
    </xf>
    <xf numFmtId="3" fontId="100" fillId="0" borderId="0" xfId="0" applyNumberFormat="1" applyFont="1" applyBorder="1" applyAlignment="1">
      <alignment horizontal="center" vertical="center" wrapText="1"/>
    </xf>
    <xf numFmtId="0" fontId="99" fillId="56" borderId="135" xfId="0" applyFont="1" applyFill="1" applyBorder="1" applyAlignment="1">
      <alignment vertical="center" wrapText="1"/>
    </xf>
    <xf numFmtId="0" fontId="97" fillId="56" borderId="135" xfId="0" applyFont="1" applyFill="1" applyBorder="1" applyAlignment="1">
      <alignment vertical="center" wrapText="1"/>
    </xf>
    <xf numFmtId="0" fontId="97" fillId="56" borderId="139" xfId="0" applyFont="1" applyFill="1" applyBorder="1" applyAlignment="1">
      <alignment vertical="center" wrapText="1"/>
    </xf>
    <xf numFmtId="0" fontId="97" fillId="56" borderId="0" xfId="0" applyFont="1" applyFill="1" applyBorder="1" applyAlignment="1">
      <alignment vertical="center" wrapText="1"/>
    </xf>
    <xf numFmtId="0" fontId="67" fillId="52" borderId="10" xfId="0" applyFont="1" applyFill="1" applyBorder="1" applyAlignment="1">
      <alignment horizontal="center" vertical="center"/>
    </xf>
    <xf numFmtId="0" fontId="99" fillId="56" borderId="0" xfId="0" applyFont="1" applyFill="1" applyBorder="1" applyAlignment="1">
      <alignment vertical="center"/>
    </xf>
    <xf numFmtId="0" fontId="92" fillId="52" borderId="10" xfId="0" applyFont="1" applyFill="1" applyBorder="1" applyAlignment="1">
      <alignment vertical="center"/>
    </xf>
    <xf numFmtId="0" fontId="75" fillId="0" borderId="0" xfId="271" applyFont="1" applyFill="1" applyBorder="1" applyAlignment="1">
      <alignment horizontal="center" vertical="center" wrapText="1"/>
    </xf>
    <xf numFmtId="0" fontId="101" fillId="48" borderId="10" xfId="0" applyFont="1" applyFill="1" applyBorder="1" applyAlignment="1">
      <alignment horizontal="center" vertical="center"/>
    </xf>
    <xf numFmtId="170" fontId="56" fillId="48" borderId="10" xfId="728" applyNumberFormat="1" applyFont="1" applyFill="1" applyBorder="1" applyAlignment="1">
      <alignment horizontal="center" vertical="center"/>
    </xf>
    <xf numFmtId="0" fontId="60" fillId="48" borderId="10" xfId="0" applyFont="1" applyFill="1" applyBorder="1" applyAlignment="1">
      <alignment horizontal="center" vertical="center"/>
    </xf>
    <xf numFmtId="0" fontId="56" fillId="48" borderId="26" xfId="271" applyFont="1" applyFill="1" applyBorder="1" applyAlignment="1">
      <alignment horizontal="center" vertical="center" wrapText="1"/>
    </xf>
    <xf numFmtId="0" fontId="56" fillId="48" borderId="144" xfId="271" applyFont="1" applyFill="1" applyBorder="1" applyAlignment="1">
      <alignment horizontal="center"/>
    </xf>
    <xf numFmtId="0" fontId="56" fillId="48" borderId="144" xfId="271" applyFont="1" applyFill="1" applyBorder="1" applyAlignment="1">
      <alignment horizontal="center" vertical="center" wrapText="1"/>
    </xf>
    <xf numFmtId="0" fontId="70" fillId="48" borderId="144" xfId="271" applyFont="1" applyFill="1" applyBorder="1" applyAlignment="1">
      <alignment horizontal="center" vertical="center" wrapText="1"/>
    </xf>
    <xf numFmtId="0" fontId="60" fillId="48" borderId="144" xfId="271" applyFont="1" applyFill="1" applyBorder="1" applyAlignment="1">
      <alignment horizontal="center" vertical="center" wrapText="1"/>
    </xf>
    <xf numFmtId="0" fontId="60" fillId="48" borderId="123" xfId="271" applyFont="1" applyFill="1" applyBorder="1" applyAlignment="1">
      <alignment horizontal="center" vertical="center" wrapText="1"/>
    </xf>
    <xf numFmtId="0" fontId="60" fillId="0" borderId="38" xfId="0" applyFont="1" applyBorder="1" applyAlignment="1">
      <alignment vertical="center"/>
    </xf>
    <xf numFmtId="0" fontId="60" fillId="0" borderId="53" xfId="0" applyFont="1" applyBorder="1" applyAlignment="1">
      <alignment vertical="center"/>
    </xf>
    <xf numFmtId="0" fontId="56" fillId="46" borderId="66" xfId="271" applyFont="1" applyFill="1" applyBorder="1" applyAlignment="1">
      <alignment horizontal="center" vertical="center"/>
    </xf>
    <xf numFmtId="0" fontId="56" fillId="46" borderId="58" xfId="271" applyFont="1" applyFill="1" applyBorder="1" applyAlignment="1">
      <alignment horizontal="center" vertical="center"/>
    </xf>
    <xf numFmtId="0" fontId="60" fillId="0" borderId="37" xfId="0" applyFont="1" applyBorder="1" applyAlignment="1">
      <alignment vertical="center"/>
    </xf>
    <xf numFmtId="0" fontId="24" fillId="48" borderId="96" xfId="271" applyFill="1" applyBorder="1" applyAlignment="1">
      <alignment horizontal="center" vertical="center"/>
    </xf>
    <xf numFmtId="0" fontId="24" fillId="48" borderId="55" xfId="271" applyFill="1" applyBorder="1" applyAlignment="1">
      <alignment horizontal="center" vertical="center"/>
    </xf>
    <xf numFmtId="0" fontId="56" fillId="0" borderId="10" xfId="271" applyFont="1" applyFill="1" applyBorder="1" applyAlignment="1">
      <alignment horizontal="center" vertical="center" wrapText="1"/>
    </xf>
    <xf numFmtId="0" fontId="60" fillId="0" borderId="0" xfId="0" applyFont="1" applyFill="1" applyAlignment="1">
      <alignment vertical="center"/>
    </xf>
    <xf numFmtId="0" fontId="56" fillId="0" borderId="0" xfId="271" applyFont="1" applyAlignment="1">
      <alignment vertical="center"/>
    </xf>
    <xf numFmtId="0" fontId="56" fillId="0" borderId="0" xfId="271" applyFont="1" applyAlignment="1">
      <alignment horizontal="center" vertical="center"/>
    </xf>
    <xf numFmtId="0" fontId="60" fillId="0" borderId="0" xfId="0" applyFont="1" applyFill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56" fillId="48" borderId="55" xfId="271" applyFont="1" applyFill="1" applyBorder="1" applyAlignment="1">
      <alignment horizontal="center" vertical="center" wrapText="1"/>
    </xf>
    <xf numFmtId="0" fontId="56" fillId="48" borderId="58" xfId="271" applyFont="1" applyFill="1" applyBorder="1" applyAlignment="1">
      <alignment horizontal="center" vertical="center" wrapText="1"/>
    </xf>
    <xf numFmtId="2" fontId="43" fillId="0" borderId="0" xfId="0" applyNumberFormat="1" applyFont="1" applyFill="1" applyAlignment="1">
      <alignment vertical="center"/>
    </xf>
    <xf numFmtId="0" fontId="43" fillId="0" borderId="0" xfId="0" applyFont="1" applyFill="1" applyAlignment="1">
      <alignment vertical="center"/>
    </xf>
    <xf numFmtId="170" fontId="24" fillId="48" borderId="61" xfId="271" applyNumberFormat="1" applyFill="1" applyBorder="1" applyAlignment="1">
      <alignment horizontal="center" vertical="center"/>
    </xf>
    <xf numFmtId="170" fontId="24" fillId="48" borderId="57" xfId="651" applyNumberFormat="1" applyFont="1" applyFill="1" applyBorder="1" applyAlignment="1">
      <alignment horizontal="center" vertical="center"/>
    </xf>
    <xf numFmtId="0" fontId="24" fillId="49" borderId="55" xfId="271" applyFill="1" applyBorder="1" applyAlignment="1">
      <alignment vertical="center"/>
    </xf>
    <xf numFmtId="170" fontId="24" fillId="49" borderId="61" xfId="271" applyNumberFormat="1" applyFill="1" applyBorder="1" applyAlignment="1">
      <alignment horizontal="center" vertical="center"/>
    </xf>
    <xf numFmtId="0" fontId="24" fillId="50" borderId="61" xfId="271" applyFill="1" applyBorder="1" applyAlignment="1">
      <alignment horizontal="left" vertical="center"/>
    </xf>
    <xf numFmtId="0" fontId="24" fillId="50" borderId="90" xfId="271" applyFill="1" applyBorder="1" applyAlignment="1">
      <alignment horizontal="left" vertical="center"/>
    </xf>
    <xf numFmtId="0" fontId="24" fillId="50" borderId="65" xfId="271" applyFill="1" applyBorder="1" applyAlignment="1">
      <alignment horizontal="left" vertical="center"/>
    </xf>
    <xf numFmtId="170" fontId="24" fillId="50" borderId="57" xfId="651" applyNumberFormat="1" applyFont="1" applyFill="1" applyBorder="1" applyAlignment="1">
      <alignment horizontal="center" vertical="center"/>
    </xf>
    <xf numFmtId="0" fontId="24" fillId="49" borderId="99" xfId="271" applyFill="1" applyBorder="1" applyAlignment="1">
      <alignment vertical="center"/>
    </xf>
    <xf numFmtId="0" fontId="24" fillId="49" borderId="22" xfId="271" applyFill="1" applyBorder="1" applyAlignment="1">
      <alignment vertical="center"/>
    </xf>
    <xf numFmtId="0" fontId="24" fillId="49" borderId="22" xfId="271" applyFill="1" applyBorder="1" applyAlignment="1">
      <alignment horizontal="center" vertical="center"/>
    </xf>
    <xf numFmtId="0" fontId="24" fillId="49" borderId="41" xfId="271" applyFill="1" applyBorder="1" applyAlignment="1">
      <alignment horizontal="center" vertical="center"/>
    </xf>
    <xf numFmtId="0" fontId="24" fillId="49" borderId="41" xfId="271" applyFill="1" applyBorder="1" applyAlignment="1">
      <alignment vertical="center"/>
    </xf>
    <xf numFmtId="170" fontId="24" fillId="48" borderId="40" xfId="271" applyNumberFormat="1" applyFill="1" applyBorder="1" applyAlignment="1">
      <alignment horizontal="center" vertical="center"/>
    </xf>
    <xf numFmtId="170" fontId="24" fillId="48" borderId="59" xfId="651" applyNumberFormat="1" applyFont="1" applyFill="1" applyBorder="1" applyAlignment="1">
      <alignment horizontal="center" vertical="center"/>
    </xf>
    <xf numFmtId="0" fontId="0" fillId="0" borderId="55" xfId="0" applyBorder="1" applyAlignment="1">
      <alignment vertical="center"/>
    </xf>
    <xf numFmtId="0" fontId="0" fillId="0" borderId="90" xfId="0" applyBorder="1" applyAlignment="1">
      <alignment vertical="center"/>
    </xf>
    <xf numFmtId="0" fontId="60" fillId="48" borderId="57" xfId="0" applyFont="1" applyFill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60" fillId="48" borderId="55" xfId="271" applyFont="1" applyFill="1" applyBorder="1" applyAlignment="1">
      <alignment horizontal="center" vertical="center" wrapText="1"/>
    </xf>
    <xf numFmtId="0" fontId="60" fillId="48" borderId="145" xfId="271" applyFont="1" applyFill="1" applyBorder="1" applyAlignment="1">
      <alignment horizontal="center" vertical="center" wrapText="1"/>
    </xf>
    <xf numFmtId="0" fontId="60" fillId="48" borderId="146" xfId="271" applyFont="1" applyFill="1" applyBorder="1" applyAlignment="1">
      <alignment horizontal="center" vertical="center" wrapText="1"/>
    </xf>
    <xf numFmtId="0" fontId="60" fillId="48" borderId="25" xfId="271" applyFont="1" applyFill="1" applyBorder="1" applyAlignment="1">
      <alignment horizontal="center" vertical="center" wrapText="1"/>
    </xf>
    <xf numFmtId="0" fontId="36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0" fillId="0" borderId="0" xfId="0"/>
    <xf numFmtId="0" fontId="43" fillId="55" borderId="49" xfId="0" applyFont="1" applyFill="1" applyBorder="1" applyAlignment="1">
      <alignment vertical="center"/>
    </xf>
    <xf numFmtId="0" fontId="17" fillId="55" borderId="26" xfId="0" applyNumberFormat="1" applyFont="1" applyFill="1" applyBorder="1" applyAlignment="1" applyProtection="1">
      <alignment vertical="center"/>
    </xf>
    <xf numFmtId="0" fontId="17" fillId="55" borderId="44" xfId="0" applyNumberFormat="1" applyFont="1" applyFill="1" applyBorder="1" applyAlignment="1" applyProtection="1">
      <alignment vertical="center"/>
    </xf>
    <xf numFmtId="0" fontId="17" fillId="55" borderId="61" xfId="0" applyNumberFormat="1" applyFont="1" applyFill="1" applyBorder="1" applyAlignment="1" applyProtection="1">
      <alignment horizontal="center" vertical="center" wrapText="1"/>
    </xf>
    <xf numFmtId="0" fontId="43" fillId="55" borderId="96" xfId="0" applyFont="1" applyFill="1" applyBorder="1" applyAlignment="1">
      <alignment horizontal="center" vertical="center"/>
    </xf>
    <xf numFmtId="0" fontId="43" fillId="55" borderId="32" xfId="0" applyFont="1" applyFill="1" applyBorder="1" applyAlignment="1">
      <alignment horizontal="center" vertical="center" wrapText="1"/>
    </xf>
    <xf numFmtId="0" fontId="43" fillId="55" borderId="56" xfId="0" applyFont="1" applyFill="1" applyBorder="1" applyAlignment="1">
      <alignment horizontal="center" vertical="center"/>
    </xf>
    <xf numFmtId="0" fontId="17" fillId="55" borderId="72" xfId="0" applyNumberFormat="1" applyFont="1" applyFill="1" applyBorder="1" applyAlignment="1" applyProtection="1">
      <alignment horizontal="center" vertical="center" wrapText="1"/>
    </xf>
    <xf numFmtId="0" fontId="17" fillId="55" borderId="44" xfId="0" applyNumberFormat="1" applyFont="1" applyFill="1" applyBorder="1" applyAlignment="1" applyProtection="1">
      <alignment horizontal="center" vertical="center" wrapText="1"/>
    </xf>
    <xf numFmtId="0" fontId="17" fillId="55" borderId="0" xfId="0" applyNumberFormat="1" applyFont="1" applyFill="1" applyBorder="1" applyAlignment="1" applyProtection="1">
      <alignment horizontal="center" vertical="center" wrapText="1"/>
    </xf>
    <xf numFmtId="0" fontId="17" fillId="55" borderId="0" xfId="0" applyNumberFormat="1" applyFont="1" applyFill="1" applyBorder="1" applyAlignment="1" applyProtection="1">
      <alignment horizontal="center" vertical="center"/>
    </xf>
    <xf numFmtId="0" fontId="43" fillId="55" borderId="39" xfId="0" applyFont="1" applyFill="1" applyBorder="1" applyAlignment="1">
      <alignment horizontal="center" vertical="center"/>
    </xf>
    <xf numFmtId="0" fontId="17" fillId="55" borderId="55" xfId="0" applyNumberFormat="1" applyFont="1" applyFill="1" applyBorder="1" applyAlignment="1" applyProtection="1">
      <alignment vertical="center"/>
    </xf>
    <xf numFmtId="0" fontId="17" fillId="55" borderId="58" xfId="0" applyNumberFormat="1" applyFont="1" applyFill="1" applyBorder="1" applyAlignment="1" applyProtection="1">
      <alignment vertical="center"/>
    </xf>
    <xf numFmtId="0" fontId="43" fillId="55" borderId="46" xfId="0" applyFont="1" applyFill="1" applyBorder="1" applyAlignment="1">
      <alignment horizontal="center"/>
    </xf>
    <xf numFmtId="0" fontId="43" fillId="55" borderId="47" xfId="0" applyFont="1" applyFill="1" applyBorder="1" applyAlignment="1">
      <alignment vertical="center"/>
    </xf>
    <xf numFmtId="0" fontId="43" fillId="55" borderId="40" xfId="0" applyFont="1" applyFill="1" applyBorder="1" applyAlignment="1">
      <alignment horizontal="center"/>
    </xf>
    <xf numFmtId="0" fontId="43" fillId="55" borderId="41" xfId="0" applyFont="1" applyFill="1" applyBorder="1" applyAlignment="1">
      <alignment vertical="center"/>
    </xf>
    <xf numFmtId="0" fontId="43" fillId="55" borderId="59" xfId="0" applyFont="1" applyFill="1" applyBorder="1" applyAlignment="1">
      <alignment horizontal="center" vertical="center" wrapText="1"/>
    </xf>
    <xf numFmtId="0" fontId="17" fillId="55" borderId="26" xfId="0" applyNumberFormat="1" applyFont="1" applyFill="1" applyBorder="1" applyAlignment="1" applyProtection="1">
      <alignment horizontal="center" vertical="center" wrapText="1"/>
    </xf>
    <xf numFmtId="0" fontId="56" fillId="55" borderId="10" xfId="1" applyFont="1" applyFill="1" applyBorder="1" applyAlignment="1">
      <alignment vertical="center" wrapText="1"/>
    </xf>
    <xf numFmtId="0" fontId="56" fillId="55" borderId="10" xfId="1" applyFont="1" applyFill="1" applyBorder="1" applyAlignment="1">
      <alignment vertical="center"/>
    </xf>
    <xf numFmtId="0" fontId="56" fillId="55" borderId="10" xfId="0" applyFont="1" applyFill="1" applyBorder="1" applyAlignment="1">
      <alignment vertical="center"/>
    </xf>
    <xf numFmtId="0" fontId="56" fillId="55" borderId="10" xfId="244" applyFont="1" applyFill="1" applyBorder="1" applyAlignment="1">
      <alignment vertical="center"/>
    </xf>
    <xf numFmtId="0" fontId="67" fillId="55" borderId="10" xfId="0" applyFont="1" applyFill="1" applyBorder="1" applyAlignment="1">
      <alignment horizontal="center" vertical="center" wrapText="1"/>
    </xf>
    <xf numFmtId="0" fontId="92" fillId="55" borderId="10" xfId="0" applyFont="1" applyFill="1" applyBorder="1" applyAlignment="1">
      <alignment horizontal="center" vertical="center" wrapText="1"/>
    </xf>
    <xf numFmtId="0" fontId="101" fillId="55" borderId="10" xfId="0" applyFont="1" applyFill="1" applyBorder="1" applyAlignment="1">
      <alignment horizontal="center" vertical="center"/>
    </xf>
    <xf numFmtId="0" fontId="67" fillId="55" borderId="10" xfId="0" applyFont="1" applyFill="1" applyBorder="1" applyAlignment="1">
      <alignment horizontal="center" vertical="center"/>
    </xf>
    <xf numFmtId="0" fontId="92" fillId="55" borderId="10" xfId="0" applyFont="1" applyFill="1" applyBorder="1" applyAlignment="1">
      <alignment vertical="center"/>
    </xf>
    <xf numFmtId="0" fontId="93" fillId="55" borderId="10" xfId="0" applyFont="1" applyFill="1" applyBorder="1" applyAlignment="1">
      <alignment horizontal="center" vertical="center"/>
    </xf>
    <xf numFmtId="0" fontId="43" fillId="0" borderId="11" xfId="0" applyFont="1" applyFill="1" applyBorder="1" applyAlignment="1">
      <alignment horizontal="center" vertical="center"/>
    </xf>
    <xf numFmtId="0" fontId="92" fillId="55" borderId="10" xfId="0" applyFont="1" applyFill="1" applyBorder="1" applyAlignment="1">
      <alignment vertical="center" wrapText="1"/>
    </xf>
    <xf numFmtId="0" fontId="93" fillId="55" borderId="10" xfId="0" applyFont="1" applyFill="1" applyBorder="1" applyAlignment="1">
      <alignment vertical="center"/>
    </xf>
    <xf numFmtId="0" fontId="93" fillId="55" borderId="10" xfId="0" applyFont="1" applyFill="1" applyBorder="1" applyAlignment="1">
      <alignment horizontal="center" vertical="center" wrapText="1"/>
    </xf>
    <xf numFmtId="0" fontId="43" fillId="55" borderId="55" xfId="0" applyFont="1" applyFill="1" applyBorder="1" applyAlignment="1">
      <alignment horizontal="center" vertical="center"/>
    </xf>
    <xf numFmtId="0" fontId="43" fillId="55" borderId="26" xfId="0" applyFont="1" applyFill="1" applyBorder="1" applyAlignment="1">
      <alignment horizontal="center" vertical="center" wrapText="1"/>
    </xf>
    <xf numFmtId="0" fontId="43" fillId="55" borderId="55" xfId="0" applyFont="1" applyFill="1" applyBorder="1" applyAlignment="1">
      <alignment horizontal="center" vertical="center" wrapText="1"/>
    </xf>
    <xf numFmtId="0" fontId="43" fillId="55" borderId="26" xfId="0" applyFont="1" applyFill="1" applyBorder="1" applyAlignment="1">
      <alignment horizontal="center" vertical="center"/>
    </xf>
    <xf numFmtId="1" fontId="46" fillId="48" borderId="57" xfId="0" applyNumberFormat="1" applyFont="1" applyFill="1" applyBorder="1" applyAlignment="1" applyProtection="1">
      <alignment vertical="top"/>
    </xf>
    <xf numFmtId="1" fontId="46" fillId="48" borderId="55" xfId="0" applyNumberFormat="1" applyFont="1" applyFill="1" applyBorder="1" applyAlignment="1" applyProtection="1">
      <alignment vertical="top"/>
    </xf>
    <xf numFmtId="0" fontId="43" fillId="55" borderId="26" xfId="0" applyFont="1" applyFill="1" applyBorder="1" applyAlignment="1">
      <alignment horizontal="center" vertical="center" wrapText="1"/>
    </xf>
    <xf numFmtId="0" fontId="43" fillId="55" borderId="55" xfId="0" applyFont="1" applyFill="1" applyBorder="1" applyAlignment="1">
      <alignment horizontal="center" vertical="center" wrapText="1"/>
    </xf>
    <xf numFmtId="0" fontId="43" fillId="55" borderId="57" xfId="0" applyFont="1" applyFill="1" applyBorder="1" applyAlignment="1">
      <alignment horizontal="center" vertical="center" wrapText="1"/>
    </xf>
    <xf numFmtId="0" fontId="43" fillId="55" borderId="26" xfId="0" applyFont="1" applyFill="1" applyBorder="1" applyAlignment="1">
      <alignment horizontal="center" vertical="center" wrapText="1"/>
    </xf>
    <xf numFmtId="0" fontId="43" fillId="46" borderId="10" xfId="0" applyFont="1" applyFill="1" applyBorder="1" applyAlignment="1">
      <alignment horizontal="center" vertical="center" wrapText="1"/>
    </xf>
    <xf numFmtId="0" fontId="36" fillId="0" borderId="0" xfId="1" applyFont="1" applyAlignment="1">
      <alignment horizontal="center"/>
    </xf>
    <xf numFmtId="0" fontId="43" fillId="55" borderId="24" xfId="0" applyFont="1" applyFill="1" applyBorder="1" applyAlignment="1">
      <alignment horizontal="center" vertical="center" wrapText="1"/>
    </xf>
    <xf numFmtId="0" fontId="43" fillId="55" borderId="25" xfId="0" applyFont="1" applyFill="1" applyBorder="1" applyAlignment="1">
      <alignment horizontal="center" vertical="center" wrapText="1"/>
    </xf>
    <xf numFmtId="0" fontId="43" fillId="55" borderId="49" xfId="0" applyFont="1" applyFill="1" applyBorder="1" applyAlignment="1">
      <alignment horizontal="center" vertical="center" wrapText="1"/>
    </xf>
    <xf numFmtId="0" fontId="43" fillId="55" borderId="55" xfId="0" applyFont="1" applyFill="1" applyBorder="1" applyAlignment="1">
      <alignment horizontal="center" vertical="center"/>
    </xf>
    <xf numFmtId="0" fontId="43" fillId="55" borderId="26" xfId="0" applyFont="1" applyFill="1" applyBorder="1" applyAlignment="1">
      <alignment horizontal="center" vertical="center" wrapText="1"/>
    </xf>
    <xf numFmtId="0" fontId="43" fillId="55" borderId="55" xfId="0" applyFont="1" applyFill="1" applyBorder="1" applyAlignment="1">
      <alignment horizontal="center" vertical="center" wrapText="1"/>
    </xf>
    <xf numFmtId="0" fontId="43" fillId="55" borderId="26" xfId="0" applyFont="1" applyFill="1" applyBorder="1" applyAlignment="1">
      <alignment horizontal="center" vertical="center"/>
    </xf>
    <xf numFmtId="0" fontId="43" fillId="55" borderId="24" xfId="0" applyFont="1" applyFill="1" applyBorder="1" applyAlignment="1">
      <alignment horizontal="center" vertical="center"/>
    </xf>
    <xf numFmtId="0" fontId="43" fillId="55" borderId="71" xfId="0" applyFont="1" applyFill="1" applyBorder="1" applyAlignment="1">
      <alignment horizontal="center" vertical="center"/>
    </xf>
    <xf numFmtId="0" fontId="43" fillId="55" borderId="72" xfId="0" applyFont="1" applyFill="1" applyBorder="1" applyAlignment="1">
      <alignment horizontal="center" vertical="center"/>
    </xf>
    <xf numFmtId="0" fontId="43" fillId="0" borderId="55" xfId="0" applyFont="1" applyFill="1" applyBorder="1" applyAlignment="1">
      <alignment horizontal="center" vertical="center" wrapText="1"/>
    </xf>
    <xf numFmtId="0" fontId="43" fillId="0" borderId="68" xfId="0" applyFont="1" applyFill="1" applyBorder="1" applyAlignment="1">
      <alignment horizontal="center" vertical="center" wrapText="1"/>
    </xf>
    <xf numFmtId="0" fontId="43" fillId="55" borderId="23" xfId="0" applyFont="1" applyFill="1" applyBorder="1" applyAlignment="1">
      <alignment horizontal="center" vertical="center" wrapText="1"/>
    </xf>
    <xf numFmtId="0" fontId="43" fillId="55" borderId="27" xfId="0" applyFont="1" applyFill="1" applyBorder="1" applyAlignment="1">
      <alignment horizontal="center" vertical="center" wrapText="1"/>
    </xf>
    <xf numFmtId="0" fontId="43" fillId="55" borderId="44" xfId="0" applyFont="1" applyFill="1" applyBorder="1" applyAlignment="1">
      <alignment horizontal="center" vertical="center"/>
    </xf>
    <xf numFmtId="0" fontId="43" fillId="55" borderId="68" xfId="0" applyFont="1" applyFill="1" applyBorder="1" applyAlignment="1">
      <alignment horizontal="center" vertical="center"/>
    </xf>
    <xf numFmtId="0" fontId="43" fillId="55" borderId="31" xfId="0" applyFont="1" applyFill="1" applyBorder="1" applyAlignment="1">
      <alignment horizontal="center" vertical="center" wrapText="1"/>
    </xf>
    <xf numFmtId="0" fontId="43" fillId="55" borderId="58" xfId="0" applyFont="1" applyFill="1" applyBorder="1" applyAlignment="1">
      <alignment horizontal="center" vertical="center" wrapText="1"/>
    </xf>
    <xf numFmtId="0" fontId="43" fillId="55" borderId="57" xfId="0" applyFont="1" applyFill="1" applyBorder="1" applyAlignment="1">
      <alignment horizontal="center" vertical="center" wrapText="1"/>
    </xf>
    <xf numFmtId="0" fontId="43" fillId="55" borderId="60" xfId="0" applyFont="1" applyFill="1" applyBorder="1" applyAlignment="1">
      <alignment horizontal="center" vertical="center" wrapText="1"/>
    </xf>
    <xf numFmtId="0" fontId="43" fillId="55" borderId="72" xfId="0" applyFont="1" applyFill="1" applyBorder="1" applyAlignment="1">
      <alignment horizontal="center" vertical="center" wrapText="1"/>
    </xf>
    <xf numFmtId="0" fontId="43" fillId="55" borderId="71" xfId="0" applyFont="1" applyFill="1" applyBorder="1" applyAlignment="1">
      <alignment horizontal="center" vertical="center" wrapText="1"/>
    </xf>
    <xf numFmtId="0" fontId="43" fillId="55" borderId="68" xfId="0" applyFont="1" applyFill="1" applyBorder="1" applyAlignment="1">
      <alignment horizontal="center" vertical="center" wrapText="1"/>
    </xf>
    <xf numFmtId="0" fontId="17" fillId="55" borderId="55" xfId="0" applyFont="1" applyFill="1" applyBorder="1" applyAlignment="1">
      <alignment horizontal="center" vertical="center" wrapText="1"/>
    </xf>
    <xf numFmtId="0" fontId="43" fillId="55" borderId="58" xfId="0" applyFont="1" applyFill="1" applyBorder="1" applyAlignment="1">
      <alignment horizontal="center" vertical="center"/>
    </xf>
    <xf numFmtId="0" fontId="43" fillId="55" borderId="55" xfId="0" applyFont="1" applyFill="1" applyBorder="1" applyAlignment="1">
      <alignment horizontal="center" vertical="center"/>
    </xf>
    <xf numFmtId="0" fontId="43" fillId="55" borderId="24" xfId="0" applyFont="1" applyFill="1" applyBorder="1" applyAlignment="1">
      <alignment horizontal="center" vertical="center" wrapText="1"/>
    </xf>
    <xf numFmtId="0" fontId="43" fillId="55" borderId="40" xfId="0" applyFont="1" applyFill="1" applyBorder="1" applyAlignment="1">
      <alignment horizontal="center" vertical="center"/>
    </xf>
    <xf numFmtId="0" fontId="43" fillId="55" borderId="26" xfId="0" applyFont="1" applyFill="1" applyBorder="1" applyAlignment="1">
      <alignment horizontal="center" vertical="center" wrapText="1"/>
    </xf>
    <xf numFmtId="0" fontId="43" fillId="55" borderId="55" xfId="0" applyFont="1" applyFill="1" applyBorder="1" applyAlignment="1">
      <alignment horizontal="center" vertical="center" wrapText="1"/>
    </xf>
    <xf numFmtId="0" fontId="43" fillId="55" borderId="72" xfId="0" applyFont="1" applyFill="1" applyBorder="1" applyAlignment="1">
      <alignment horizontal="center" vertical="center"/>
    </xf>
    <xf numFmtId="0" fontId="43" fillId="0" borderId="72" xfId="0" applyFont="1" applyFill="1" applyBorder="1" applyAlignment="1">
      <alignment horizontal="center" vertical="center" wrapText="1"/>
    </xf>
    <xf numFmtId="0" fontId="43" fillId="55" borderId="55" xfId="0" applyFont="1" applyFill="1" applyBorder="1" applyAlignment="1">
      <alignment horizontal="center"/>
    </xf>
    <xf numFmtId="0" fontId="43" fillId="55" borderId="58" xfId="0" applyFont="1" applyFill="1" applyBorder="1" applyAlignment="1">
      <alignment horizontal="center" vertical="center" wrapText="1"/>
    </xf>
    <xf numFmtId="0" fontId="43" fillId="55" borderId="57" xfId="0" applyFont="1" applyFill="1" applyBorder="1" applyAlignment="1">
      <alignment horizontal="center" vertical="center" wrapText="1"/>
    </xf>
    <xf numFmtId="0" fontId="43" fillId="55" borderId="72" xfId="0" applyFont="1" applyFill="1" applyBorder="1" applyAlignment="1">
      <alignment horizontal="center" vertical="center" wrapText="1"/>
    </xf>
    <xf numFmtId="0" fontId="43" fillId="55" borderId="71" xfId="0" applyFont="1" applyFill="1" applyBorder="1" applyAlignment="1">
      <alignment horizontal="center" vertical="center" wrapText="1"/>
    </xf>
    <xf numFmtId="0" fontId="43" fillId="55" borderId="68" xfId="0" applyFont="1" applyFill="1" applyBorder="1" applyAlignment="1">
      <alignment horizontal="center" vertical="center" wrapText="1"/>
    </xf>
    <xf numFmtId="0" fontId="43" fillId="55" borderId="62" xfId="0" applyFont="1" applyFill="1" applyBorder="1" applyAlignment="1">
      <alignment horizontal="center" vertical="center" wrapText="1"/>
    </xf>
    <xf numFmtId="0" fontId="43" fillId="55" borderId="61" xfId="0" applyFont="1" applyFill="1" applyBorder="1" applyAlignment="1">
      <alignment horizontal="center" vertical="center"/>
    </xf>
    <xf numFmtId="0" fontId="43" fillId="55" borderId="65" xfId="0" applyFont="1" applyFill="1" applyBorder="1" applyAlignment="1">
      <alignment horizontal="center" vertical="center"/>
    </xf>
    <xf numFmtId="0" fontId="43" fillId="55" borderId="45" xfId="0" applyFont="1" applyFill="1" applyBorder="1" applyAlignment="1">
      <alignment horizontal="center" vertical="center"/>
    </xf>
    <xf numFmtId="0" fontId="43" fillId="55" borderId="107" xfId="0" applyFont="1" applyFill="1" applyBorder="1" applyAlignment="1">
      <alignment horizontal="center" vertical="center" wrapText="1"/>
    </xf>
    <xf numFmtId="0" fontId="43" fillId="55" borderId="119" xfId="0" applyFont="1" applyFill="1" applyBorder="1" applyAlignment="1">
      <alignment horizontal="center" vertical="center"/>
    </xf>
    <xf numFmtId="0" fontId="43" fillId="55" borderId="119" xfId="0" applyFont="1" applyFill="1" applyBorder="1" applyAlignment="1">
      <alignment horizontal="center" vertical="center" wrapText="1"/>
    </xf>
    <xf numFmtId="0" fontId="43" fillId="55" borderId="113" xfId="0" applyFont="1" applyFill="1" applyBorder="1" applyAlignment="1">
      <alignment horizontal="center" vertical="center" wrapText="1"/>
    </xf>
    <xf numFmtId="0" fontId="43" fillId="55" borderId="70" xfId="0" applyFont="1" applyFill="1" applyBorder="1" applyAlignment="1">
      <alignment horizontal="center" vertical="center" wrapText="1"/>
    </xf>
    <xf numFmtId="0" fontId="43" fillId="55" borderId="54" xfId="0" applyFont="1" applyFill="1" applyBorder="1" applyAlignment="1">
      <alignment horizontal="center" vertical="center" wrapText="1"/>
    </xf>
    <xf numFmtId="0" fontId="43" fillId="55" borderId="28" xfId="0" applyFont="1" applyFill="1" applyBorder="1" applyAlignment="1">
      <alignment horizontal="center" vertical="center"/>
    </xf>
    <xf numFmtId="0" fontId="43" fillId="55" borderId="46" xfId="0" applyFont="1" applyFill="1" applyBorder="1" applyAlignment="1">
      <alignment horizontal="center" vertical="center"/>
    </xf>
    <xf numFmtId="0" fontId="49" fillId="55" borderId="26" xfId="0" applyFont="1" applyFill="1" applyBorder="1" applyAlignment="1">
      <alignment horizontal="center"/>
    </xf>
    <xf numFmtId="0" fontId="43" fillId="55" borderId="26" xfId="0" applyFont="1" applyFill="1" applyBorder="1" applyAlignment="1"/>
    <xf numFmtId="0" fontId="49" fillId="55" borderId="55" xfId="0" applyFont="1" applyFill="1" applyBorder="1" applyAlignment="1">
      <alignment horizontal="center"/>
    </xf>
    <xf numFmtId="0" fontId="43" fillId="55" borderId="55" xfId="0" applyFont="1" applyFill="1" applyBorder="1" applyAlignment="1"/>
    <xf numFmtId="0" fontId="43" fillId="55" borderId="41" xfId="0" applyFont="1" applyFill="1" applyBorder="1" applyAlignment="1">
      <alignment horizontal="center" vertical="center" wrapText="1"/>
    </xf>
    <xf numFmtId="0" fontId="43" fillId="55" borderId="45" xfId="0" applyFont="1" applyFill="1" applyBorder="1" applyAlignment="1">
      <alignment horizontal="center" vertical="center" wrapText="1"/>
    </xf>
    <xf numFmtId="0" fontId="43" fillId="46" borderId="10" xfId="0" applyFont="1" applyFill="1" applyBorder="1" applyAlignment="1">
      <alignment horizontal="center" vertical="center" wrapText="1"/>
    </xf>
    <xf numFmtId="0" fontId="43" fillId="55" borderId="15" xfId="0" applyFont="1" applyFill="1" applyBorder="1" applyAlignment="1">
      <alignment horizontal="center" vertical="center" wrapText="1"/>
    </xf>
    <xf numFmtId="0" fontId="43" fillId="55" borderId="24" xfId="0" applyFont="1" applyFill="1" applyBorder="1" applyAlignment="1">
      <alignment horizontal="center" vertical="center" wrapText="1"/>
    </xf>
    <xf numFmtId="0" fontId="43" fillId="55" borderId="25" xfId="0" applyFont="1" applyFill="1" applyBorder="1" applyAlignment="1">
      <alignment horizontal="center" vertical="center" wrapText="1"/>
    </xf>
    <xf numFmtId="0" fontId="43" fillId="55" borderId="25" xfId="0" applyFont="1" applyFill="1" applyBorder="1" applyAlignment="1">
      <alignment horizontal="center"/>
    </xf>
    <xf numFmtId="0" fontId="43" fillId="55" borderId="55" xfId="0" applyFont="1" applyFill="1" applyBorder="1" applyAlignment="1">
      <alignment horizontal="center" vertical="center"/>
    </xf>
    <xf numFmtId="0" fontId="43" fillId="55" borderId="40" xfId="0" applyFont="1" applyFill="1" applyBorder="1" applyAlignment="1">
      <alignment horizontal="center" vertical="center"/>
    </xf>
    <xf numFmtId="0" fontId="43" fillId="55" borderId="42" xfId="0" applyFont="1" applyFill="1" applyBorder="1" applyAlignment="1">
      <alignment horizontal="center" vertical="center"/>
    </xf>
    <xf numFmtId="0" fontId="43" fillId="55" borderId="26" xfId="0" applyFont="1" applyFill="1" applyBorder="1" applyAlignment="1">
      <alignment horizontal="center" vertical="center" wrapText="1"/>
    </xf>
    <xf numFmtId="0" fontId="43" fillId="55" borderId="55" xfId="0" applyFont="1" applyFill="1" applyBorder="1" applyAlignment="1">
      <alignment horizontal="center" vertical="center" wrapText="1"/>
    </xf>
    <xf numFmtId="0" fontId="43" fillId="55" borderId="71" xfId="0" applyFont="1" applyFill="1" applyBorder="1" applyAlignment="1">
      <alignment horizontal="center" vertical="center"/>
    </xf>
    <xf numFmtId="0" fontId="43" fillId="55" borderId="68" xfId="0" applyFont="1" applyFill="1" applyBorder="1" applyAlignment="1">
      <alignment horizontal="center" vertical="center" wrapText="1"/>
    </xf>
    <xf numFmtId="0" fontId="43" fillId="55" borderId="57" xfId="0" applyFont="1" applyFill="1" applyBorder="1" applyAlignment="1">
      <alignment horizontal="center" vertical="center" wrapText="1"/>
    </xf>
    <xf numFmtId="0" fontId="43" fillId="55" borderId="62" xfId="0" applyFont="1" applyFill="1" applyBorder="1" applyAlignment="1">
      <alignment horizontal="center" vertical="center" wrapText="1"/>
    </xf>
    <xf numFmtId="0" fontId="43" fillId="55" borderId="58" xfId="0" applyFont="1" applyFill="1" applyBorder="1" applyAlignment="1">
      <alignment horizontal="center" vertical="center" wrapText="1"/>
    </xf>
    <xf numFmtId="0" fontId="43" fillId="55" borderId="44" xfId="0" applyFont="1" applyFill="1" applyBorder="1" applyAlignment="1">
      <alignment horizontal="center" vertical="center"/>
    </xf>
    <xf numFmtId="0" fontId="43" fillId="55" borderId="78" xfId="0" applyFont="1" applyFill="1" applyBorder="1" applyAlignment="1">
      <alignment horizontal="center" vertical="center"/>
    </xf>
    <xf numFmtId="0" fontId="43" fillId="55" borderId="28" xfId="0" applyFont="1" applyFill="1" applyBorder="1" applyAlignment="1">
      <alignment horizontal="center" vertical="center" wrapText="1"/>
    </xf>
    <xf numFmtId="0" fontId="43" fillId="55" borderId="27" xfId="0" applyFont="1" applyFill="1" applyBorder="1" applyAlignment="1">
      <alignment horizontal="center" vertical="center" wrapText="1"/>
    </xf>
    <xf numFmtId="0" fontId="43" fillId="0" borderId="24" xfId="0" applyFont="1" applyFill="1" applyBorder="1" applyAlignment="1">
      <alignment horizontal="center" vertical="center" wrapText="1"/>
    </xf>
    <xf numFmtId="0" fontId="43" fillId="55" borderId="23" xfId="0" applyFont="1" applyFill="1" applyBorder="1" applyAlignment="1">
      <alignment horizontal="center" vertical="center" wrapText="1"/>
    </xf>
    <xf numFmtId="0" fontId="43" fillId="55" borderId="68" xfId="0" applyFont="1" applyFill="1" applyBorder="1" applyAlignment="1">
      <alignment horizontal="center" vertical="center"/>
    </xf>
    <xf numFmtId="0" fontId="43" fillId="55" borderId="55" xfId="0" applyFont="1" applyFill="1" applyBorder="1" applyAlignment="1">
      <alignment horizontal="center"/>
    </xf>
    <xf numFmtId="0" fontId="43" fillId="55" borderId="58" xfId="0" applyFont="1" applyFill="1" applyBorder="1" applyAlignment="1">
      <alignment horizontal="center"/>
    </xf>
    <xf numFmtId="0" fontId="43" fillId="55" borderId="72" xfId="0" applyFont="1" applyFill="1" applyBorder="1" applyAlignment="1">
      <alignment horizontal="center" vertical="center" wrapText="1"/>
    </xf>
    <xf numFmtId="0" fontId="43" fillId="55" borderId="71" xfId="0" applyFont="1" applyFill="1" applyBorder="1" applyAlignment="1">
      <alignment horizontal="center" vertical="center" wrapText="1"/>
    </xf>
    <xf numFmtId="0" fontId="43" fillId="55" borderId="43" xfId="0" applyFont="1" applyFill="1" applyBorder="1" applyAlignment="1">
      <alignment horizontal="center" vertical="center" wrapText="1"/>
    </xf>
    <xf numFmtId="0" fontId="43" fillId="55" borderId="61" xfId="0" applyFont="1" applyFill="1" applyBorder="1" applyAlignment="1">
      <alignment vertical="center" wrapText="1"/>
    </xf>
    <xf numFmtId="0" fontId="43" fillId="55" borderId="65" xfId="0" applyFont="1" applyFill="1" applyBorder="1" applyAlignment="1">
      <alignment vertical="center" wrapText="1"/>
    </xf>
    <xf numFmtId="0" fontId="43" fillId="46" borderId="10" xfId="0" applyFont="1" applyFill="1" applyBorder="1" applyAlignment="1">
      <alignment horizontal="center" vertical="center" wrapText="1"/>
    </xf>
    <xf numFmtId="0" fontId="43" fillId="0" borderId="0" xfId="0" applyFont="1" applyBorder="1" applyAlignment="1">
      <alignment vertical="center" wrapText="1"/>
    </xf>
    <xf numFmtId="0" fontId="43" fillId="0" borderId="15" xfId="0" applyFont="1" applyBorder="1" applyAlignment="1">
      <alignment vertical="center" wrapText="1"/>
    </xf>
    <xf numFmtId="0" fontId="43" fillId="55" borderId="55" xfId="0" applyFont="1" applyFill="1" applyBorder="1" applyAlignment="1">
      <alignment horizontal="center" vertical="center"/>
    </xf>
    <xf numFmtId="0" fontId="43" fillId="55" borderId="25" xfId="0" applyFont="1" applyFill="1" applyBorder="1" applyAlignment="1">
      <alignment horizontal="center" vertical="center" wrapText="1"/>
    </xf>
    <xf numFmtId="0" fontId="43" fillId="55" borderId="49" xfId="0" applyFont="1" applyFill="1" applyBorder="1" applyAlignment="1">
      <alignment horizontal="center" vertical="center" wrapText="1"/>
    </xf>
    <xf numFmtId="0" fontId="43" fillId="46" borderId="16" xfId="0" applyFont="1" applyFill="1" applyBorder="1" applyAlignment="1">
      <alignment horizontal="center" vertical="center" wrapText="1"/>
    </xf>
    <xf numFmtId="0" fontId="43" fillId="55" borderId="26" xfId="0" applyFont="1" applyFill="1" applyBorder="1" applyAlignment="1">
      <alignment horizontal="center" vertical="center" wrapText="1"/>
    </xf>
    <xf numFmtId="0" fontId="43" fillId="55" borderId="55" xfId="0" applyFont="1" applyFill="1" applyBorder="1" applyAlignment="1">
      <alignment horizontal="center" vertical="center" wrapText="1"/>
    </xf>
    <xf numFmtId="0" fontId="43" fillId="55" borderId="26" xfId="0" applyFont="1" applyFill="1" applyBorder="1" applyAlignment="1">
      <alignment horizontal="center" vertical="center"/>
    </xf>
    <xf numFmtId="0" fontId="43" fillId="55" borderId="72" xfId="0" applyFont="1" applyFill="1" applyBorder="1" applyAlignment="1">
      <alignment horizontal="center" vertical="center"/>
    </xf>
    <xf numFmtId="0" fontId="43" fillId="55" borderId="57" xfId="0" applyFont="1" applyFill="1" applyBorder="1" applyAlignment="1">
      <alignment horizontal="center" vertical="center"/>
    </xf>
    <xf numFmtId="0" fontId="43" fillId="55" borderId="58" xfId="0" applyFont="1" applyFill="1" applyBorder="1" applyAlignment="1">
      <alignment horizontal="center" vertical="center" wrapText="1"/>
    </xf>
    <xf numFmtId="0" fontId="43" fillId="55" borderId="57" xfId="0" applyFont="1" applyFill="1" applyBorder="1" applyAlignment="1">
      <alignment horizontal="center" vertical="center" wrapText="1"/>
    </xf>
    <xf numFmtId="0" fontId="43" fillId="55" borderId="60" xfId="0" applyFont="1" applyFill="1" applyBorder="1" applyAlignment="1">
      <alignment horizontal="center" vertical="center" wrapText="1"/>
    </xf>
    <xf numFmtId="0" fontId="43" fillId="55" borderId="68" xfId="0" applyFont="1" applyFill="1" applyBorder="1" applyAlignment="1">
      <alignment horizontal="center" vertical="center" wrapText="1"/>
    </xf>
    <xf numFmtId="0" fontId="43" fillId="0" borderId="0" xfId="0" applyFont="1" applyBorder="1"/>
    <xf numFmtId="0" fontId="43" fillId="55" borderId="45" xfId="0" applyFont="1" applyFill="1" applyBorder="1" applyAlignment="1">
      <alignment horizontal="center" vertical="center"/>
    </xf>
    <xf numFmtId="0" fontId="43" fillId="46" borderId="37" xfId="0" applyFont="1" applyFill="1" applyBorder="1" applyAlignment="1">
      <alignment horizontal="center" vertical="center" wrapText="1"/>
    </xf>
    <xf numFmtId="0" fontId="43" fillId="55" borderId="27" xfId="0" applyFont="1" applyFill="1" applyBorder="1" applyAlignment="1">
      <alignment horizontal="center" vertical="center" wrapText="1"/>
    </xf>
    <xf numFmtId="0" fontId="43" fillId="55" borderId="68" xfId="0" applyFont="1" applyFill="1" applyBorder="1" applyAlignment="1">
      <alignment horizontal="center" vertical="center"/>
    </xf>
    <xf numFmtId="0" fontId="43" fillId="55" borderId="55" xfId="0" applyFont="1" applyFill="1" applyBorder="1" applyAlignment="1">
      <alignment horizontal="center"/>
    </xf>
    <xf numFmtId="0" fontId="43" fillId="55" borderId="72" xfId="0" applyFont="1" applyFill="1" applyBorder="1" applyAlignment="1">
      <alignment horizontal="center" vertical="center" wrapText="1"/>
    </xf>
    <xf numFmtId="0" fontId="17" fillId="55" borderId="55" xfId="0" applyFont="1" applyFill="1" applyBorder="1" applyAlignment="1">
      <alignment horizontal="center" vertical="center" wrapText="1"/>
    </xf>
    <xf numFmtId="0" fontId="43" fillId="46" borderId="29" xfId="0" applyFont="1" applyFill="1" applyBorder="1" applyAlignment="1">
      <alignment horizontal="center" vertical="center" wrapText="1"/>
    </xf>
    <xf numFmtId="0" fontId="43" fillId="55" borderId="58" xfId="0" applyFont="1" applyFill="1" applyBorder="1" applyAlignment="1">
      <alignment horizontal="center" vertical="center"/>
    </xf>
    <xf numFmtId="0" fontId="43" fillId="0" borderId="10" xfId="0" applyFont="1" applyBorder="1" applyAlignment="1">
      <alignment horizontal="center" vertical="center"/>
    </xf>
    <xf numFmtId="0" fontId="43" fillId="55" borderId="10" xfId="0" applyFont="1" applyFill="1" applyBorder="1" applyAlignment="1">
      <alignment horizontal="center" vertical="center" wrapText="1"/>
    </xf>
    <xf numFmtId="0" fontId="43" fillId="55" borderId="13" xfId="0" applyFont="1" applyFill="1" applyBorder="1" applyAlignment="1">
      <alignment horizontal="center" vertical="center"/>
    </xf>
    <xf numFmtId="0" fontId="43" fillId="55" borderId="55" xfId="0" quotePrefix="1" applyFont="1" applyFill="1" applyBorder="1" applyAlignment="1">
      <alignment horizontal="center" vertical="center" wrapText="1"/>
    </xf>
    <xf numFmtId="0" fontId="43" fillId="55" borderId="51" xfId="0" applyFont="1" applyFill="1" applyBorder="1" applyAlignment="1">
      <alignment horizontal="center" vertical="center" wrapText="1"/>
    </xf>
    <xf numFmtId="0" fontId="43" fillId="55" borderId="43" xfId="0" applyFont="1" applyFill="1" applyBorder="1" applyAlignment="1">
      <alignment horizontal="center" vertical="center" wrapText="1"/>
    </xf>
    <xf numFmtId="0" fontId="43" fillId="55" borderId="30" xfId="0" applyFont="1" applyFill="1" applyBorder="1" applyAlignment="1">
      <alignment horizontal="center" vertical="center" wrapText="1"/>
    </xf>
    <xf numFmtId="0" fontId="43" fillId="46" borderId="10" xfId="0" applyFont="1" applyFill="1" applyBorder="1" applyAlignment="1">
      <alignment horizontal="center" vertical="center" wrapText="1"/>
    </xf>
    <xf numFmtId="0" fontId="36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43" fillId="55" borderId="24" xfId="0" applyFont="1" applyFill="1" applyBorder="1" applyAlignment="1">
      <alignment horizontal="center" vertical="center" wrapText="1"/>
    </xf>
    <xf numFmtId="0" fontId="43" fillId="55" borderId="25" xfId="0" applyFont="1" applyFill="1" applyBorder="1" applyAlignment="1">
      <alignment horizontal="center" vertical="center" wrapText="1"/>
    </xf>
    <xf numFmtId="0" fontId="43" fillId="55" borderId="55" xfId="0" applyFont="1" applyFill="1" applyBorder="1" applyAlignment="1">
      <alignment horizontal="center" vertical="center"/>
    </xf>
    <xf numFmtId="0" fontId="43" fillId="55" borderId="26" xfId="0" applyFont="1" applyFill="1" applyBorder="1" applyAlignment="1">
      <alignment horizontal="center" vertical="center" wrapText="1"/>
    </xf>
    <xf numFmtId="0" fontId="43" fillId="55" borderId="55" xfId="0" applyFont="1" applyFill="1" applyBorder="1" applyAlignment="1">
      <alignment horizontal="center" vertical="center" wrapText="1"/>
    </xf>
    <xf numFmtId="0" fontId="43" fillId="55" borderId="26" xfId="0" applyFont="1" applyFill="1" applyBorder="1" applyAlignment="1">
      <alignment horizontal="center" vertical="center"/>
    </xf>
    <xf numFmtId="0" fontId="43" fillId="55" borderId="68" xfId="0" applyFont="1" applyFill="1" applyBorder="1" applyAlignment="1">
      <alignment horizontal="center" vertical="center" wrapText="1"/>
    </xf>
    <xf numFmtId="0" fontId="43" fillId="55" borderId="57" xfId="0" applyFont="1" applyFill="1" applyBorder="1" applyAlignment="1">
      <alignment horizontal="center" vertical="center" wrapText="1"/>
    </xf>
    <xf numFmtId="0" fontId="43" fillId="55" borderId="31" xfId="0" applyFont="1" applyFill="1" applyBorder="1" applyAlignment="1">
      <alignment horizontal="center" vertical="center" wrapText="1"/>
    </xf>
    <xf numFmtId="0" fontId="43" fillId="0" borderId="55" xfId="0" applyFont="1" applyBorder="1" applyAlignment="1">
      <alignment horizontal="center" vertical="center"/>
    </xf>
    <xf numFmtId="0" fontId="43" fillId="55" borderId="46" xfId="0" applyFont="1" applyFill="1" applyBorder="1" applyAlignment="1">
      <alignment horizontal="center" vertical="center" wrapText="1"/>
    </xf>
    <xf numFmtId="0" fontId="43" fillId="55" borderId="65" xfId="0" applyFont="1" applyFill="1" applyBorder="1" applyAlignment="1">
      <alignment horizontal="center" vertical="center" wrapText="1"/>
    </xf>
    <xf numFmtId="0" fontId="43" fillId="55" borderId="68" xfId="0" applyFont="1" applyFill="1" applyBorder="1" applyAlignment="1">
      <alignment horizontal="center" vertical="center"/>
    </xf>
    <xf numFmtId="0" fontId="43" fillId="55" borderId="72" xfId="0" applyFont="1" applyFill="1" applyBorder="1" applyAlignment="1">
      <alignment horizontal="center" vertical="center" wrapText="1"/>
    </xf>
    <xf numFmtId="0" fontId="43" fillId="55" borderId="71" xfId="0" applyFont="1" applyFill="1" applyBorder="1" applyAlignment="1">
      <alignment horizontal="center" vertical="center" wrapText="1"/>
    </xf>
    <xf numFmtId="0" fontId="43" fillId="0" borderId="72" xfId="0" applyFont="1" applyBorder="1" applyAlignment="1">
      <alignment horizontal="center" vertical="center" wrapText="1"/>
    </xf>
    <xf numFmtId="2" fontId="43" fillId="55" borderId="55" xfId="0" applyNumberFormat="1" applyFont="1" applyFill="1" applyBorder="1" applyAlignment="1">
      <alignment horizontal="center" vertical="center" wrapText="1"/>
    </xf>
    <xf numFmtId="2" fontId="43" fillId="55" borderId="58" xfId="0" applyNumberFormat="1" applyFont="1" applyFill="1" applyBorder="1" applyAlignment="1">
      <alignment horizontal="center" vertical="center" wrapText="1"/>
    </xf>
    <xf numFmtId="0" fontId="43" fillId="0" borderId="55" xfId="0" applyFont="1" applyFill="1" applyBorder="1" applyAlignment="1">
      <alignment horizontal="center" vertical="center" wrapText="1"/>
    </xf>
    <xf numFmtId="1" fontId="43" fillId="0" borderId="55" xfId="0" applyNumberFormat="1" applyFont="1" applyFill="1" applyBorder="1" applyAlignment="1">
      <alignment horizontal="center" vertical="center" wrapText="1"/>
    </xf>
    <xf numFmtId="1" fontId="43" fillId="0" borderId="57" xfId="0" applyNumberFormat="1" applyFont="1" applyFill="1" applyBorder="1" applyAlignment="1">
      <alignment horizontal="center" vertical="center" wrapText="1"/>
    </xf>
    <xf numFmtId="0" fontId="81" fillId="0" borderId="0" xfId="0" applyFont="1" applyBorder="1" applyAlignment="1">
      <alignment wrapText="1"/>
    </xf>
    <xf numFmtId="0" fontId="17" fillId="54" borderId="57" xfId="0" applyFont="1" applyFill="1" applyBorder="1" applyAlignment="1" applyProtection="1">
      <alignment horizontal="center" vertical="center"/>
      <protection hidden="1"/>
    </xf>
    <xf numFmtId="0" fontId="43" fillId="54" borderId="57" xfId="0" applyFont="1" applyFill="1" applyBorder="1" applyAlignment="1">
      <alignment horizontal="center" vertical="center"/>
    </xf>
    <xf numFmtId="0" fontId="43" fillId="54" borderId="68" xfId="0" applyFont="1" applyFill="1" applyBorder="1" applyAlignment="1">
      <alignment horizontal="center" vertical="center" wrapText="1"/>
    </xf>
    <xf numFmtId="0" fontId="43" fillId="54" borderId="57" xfId="0" applyFont="1" applyFill="1" applyBorder="1" applyAlignment="1">
      <alignment horizontal="right" vertical="center" wrapText="1"/>
    </xf>
    <xf numFmtId="0" fontId="43" fillId="54" borderId="57" xfId="0" applyFont="1" applyFill="1" applyBorder="1" applyAlignment="1">
      <alignment horizontal="center" vertical="center" wrapText="1"/>
    </xf>
    <xf numFmtId="0" fontId="43" fillId="54" borderId="62" xfId="0" applyFont="1" applyFill="1" applyBorder="1" applyAlignment="1">
      <alignment horizontal="center" vertical="center"/>
    </xf>
    <xf numFmtId="0" fontId="17" fillId="55" borderId="57" xfId="0" applyFont="1" applyFill="1" applyBorder="1" applyAlignment="1" applyProtection="1">
      <alignment horizontal="center" vertical="center"/>
      <protection hidden="1"/>
    </xf>
    <xf numFmtId="0" fontId="17" fillId="55" borderId="62" xfId="0" applyFont="1" applyFill="1" applyBorder="1" applyAlignment="1" applyProtection="1">
      <alignment horizontal="center" vertical="center"/>
      <protection hidden="1"/>
    </xf>
    <xf numFmtId="2" fontId="17" fillId="55" borderId="55" xfId="0" applyNumberFormat="1" applyFont="1" applyFill="1" applyBorder="1" applyAlignment="1" applyProtection="1">
      <alignment horizontal="center" vertical="center" wrapText="1"/>
      <protection hidden="1"/>
    </xf>
    <xf numFmtId="2" fontId="17" fillId="55" borderId="55" xfId="0" applyNumberFormat="1" applyFont="1" applyFill="1" applyBorder="1" applyAlignment="1" applyProtection="1">
      <alignment horizontal="center" vertical="center"/>
      <protection hidden="1"/>
    </xf>
    <xf numFmtId="0" fontId="43" fillId="46" borderId="11" xfId="0" applyFont="1" applyFill="1" applyBorder="1" applyAlignment="1">
      <alignment vertical="center"/>
    </xf>
    <xf numFmtId="0" fontId="81" fillId="0" borderId="13" xfId="0" applyFont="1" applyBorder="1" applyAlignment="1"/>
    <xf numFmtId="0" fontId="44" fillId="0" borderId="13" xfId="1" applyFont="1" applyBorder="1" applyAlignment="1"/>
    <xf numFmtId="2" fontId="17" fillId="55" borderId="58" xfId="0" applyNumberFormat="1" applyFont="1" applyFill="1" applyBorder="1" applyAlignment="1" applyProtection="1">
      <alignment horizontal="center" vertical="center"/>
      <protection hidden="1"/>
    </xf>
    <xf numFmtId="0" fontId="17" fillId="55" borderId="60" xfId="0" applyFont="1" applyFill="1" applyBorder="1" applyAlignment="1" applyProtection="1">
      <alignment horizontal="center" vertical="center"/>
      <protection hidden="1"/>
    </xf>
    <xf numFmtId="0" fontId="43" fillId="55" borderId="58" xfId="0" applyFont="1" applyFill="1" applyBorder="1" applyAlignment="1">
      <alignment vertical="center"/>
    </xf>
    <xf numFmtId="0" fontId="17" fillId="55" borderId="57" xfId="0" applyFont="1" applyFill="1" applyBorder="1" applyAlignment="1">
      <alignment horizontal="center" vertical="center" wrapText="1"/>
    </xf>
    <xf numFmtId="16" fontId="43" fillId="55" borderId="55" xfId="0" quotePrefix="1" applyNumberFormat="1" applyFont="1" applyFill="1" applyBorder="1" applyAlignment="1">
      <alignment horizontal="center" vertical="center" wrapText="1"/>
    </xf>
    <xf numFmtId="0" fontId="43" fillId="55" borderId="10" xfId="0" applyFont="1" applyFill="1" applyBorder="1" applyAlignment="1">
      <alignment horizontal="center" vertical="center"/>
    </xf>
    <xf numFmtId="0" fontId="43" fillId="55" borderId="10" xfId="0" applyFont="1" applyFill="1" applyBorder="1" applyAlignment="1">
      <alignment horizontal="center" vertical="center"/>
    </xf>
    <xf numFmtId="0" fontId="43" fillId="48" borderId="64" xfId="0" applyFont="1" applyFill="1" applyBorder="1" applyAlignment="1">
      <alignment horizontal="center" vertical="center"/>
    </xf>
    <xf numFmtId="0" fontId="43" fillId="55" borderId="64" xfId="0" applyFont="1" applyFill="1" applyBorder="1" applyAlignment="1">
      <alignment horizontal="center" vertical="center"/>
    </xf>
    <xf numFmtId="0" fontId="43" fillId="55" borderId="31" xfId="0" applyFont="1" applyFill="1" applyBorder="1" applyAlignment="1">
      <alignment vertical="center"/>
    </xf>
    <xf numFmtId="0" fontId="43" fillId="55" borderId="25" xfId="0" applyFont="1" applyFill="1" applyBorder="1" applyAlignment="1">
      <alignment vertical="center"/>
    </xf>
    <xf numFmtId="0" fontId="43" fillId="55" borderId="70" xfId="0" applyFont="1" applyFill="1" applyBorder="1" applyAlignment="1">
      <alignment horizontal="center" wrapText="1"/>
    </xf>
    <xf numFmtId="0" fontId="43" fillId="55" borderId="49" xfId="0" applyFont="1" applyFill="1" applyBorder="1" applyAlignment="1"/>
    <xf numFmtId="0" fontId="43" fillId="55" borderId="12" xfId="0" applyFont="1" applyFill="1" applyBorder="1" applyAlignment="1">
      <alignment horizontal="center" vertical="center"/>
    </xf>
    <xf numFmtId="0" fontId="43" fillId="55" borderId="26" xfId="0" applyFont="1" applyFill="1" applyBorder="1" applyAlignment="1">
      <alignment wrapText="1"/>
    </xf>
    <xf numFmtId="0" fontId="43" fillId="48" borderId="55" xfId="0" applyFont="1" applyFill="1" applyBorder="1" applyAlignment="1">
      <alignment vertical="center"/>
    </xf>
    <xf numFmtId="0" fontId="43" fillId="55" borderId="10" xfId="0" applyFont="1" applyFill="1" applyBorder="1" applyAlignment="1">
      <alignment vertical="center"/>
    </xf>
    <xf numFmtId="0" fontId="43" fillId="55" borderId="0" xfId="0" applyFont="1" applyFill="1" applyAlignment="1">
      <alignment wrapText="1"/>
    </xf>
    <xf numFmtId="0" fontId="43" fillId="55" borderId="0" xfId="0" applyFont="1" applyFill="1"/>
    <xf numFmtId="0" fontId="43" fillId="54" borderId="10" xfId="0" applyFont="1" applyFill="1" applyBorder="1" applyAlignment="1">
      <alignment vertical="center"/>
    </xf>
    <xf numFmtId="0" fontId="43" fillId="55" borderId="10" xfId="0" applyFont="1" applyFill="1" applyBorder="1" applyAlignment="1">
      <alignment horizontal="center" wrapText="1"/>
    </xf>
    <xf numFmtId="0" fontId="43" fillId="55" borderId="0" xfId="0" applyFont="1" applyFill="1" applyAlignment="1">
      <alignment horizontal="center" vertical="center"/>
    </xf>
    <xf numFmtId="0" fontId="0" fillId="0" borderId="0" xfId="0"/>
    <xf numFmtId="0" fontId="43" fillId="54" borderId="61" xfId="0" applyFont="1" applyFill="1" applyBorder="1" applyAlignment="1">
      <alignment horizontal="center" vertical="center" wrapText="1"/>
    </xf>
    <xf numFmtId="0" fontId="43" fillId="54" borderId="54" xfId="0" applyFont="1" applyFill="1" applyBorder="1" applyAlignment="1">
      <alignment horizontal="center" vertical="center" wrapText="1"/>
    </xf>
    <xf numFmtId="0" fontId="43" fillId="54" borderId="49" xfId="0" applyFont="1" applyFill="1" applyBorder="1" applyAlignment="1">
      <alignment vertical="center" wrapText="1"/>
    </xf>
    <xf numFmtId="0" fontId="43" fillId="54" borderId="52" xfId="0" applyFont="1" applyFill="1" applyBorder="1" applyAlignment="1">
      <alignment horizontal="center" vertical="center" wrapText="1"/>
    </xf>
    <xf numFmtId="0" fontId="43" fillId="54" borderId="64" xfId="0" applyFont="1" applyFill="1" applyBorder="1" applyAlignment="1">
      <alignment horizontal="center" vertical="center" wrapText="1"/>
    </xf>
    <xf numFmtId="0" fontId="43" fillId="54" borderId="49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38" fillId="0" borderId="136" xfId="1" applyFont="1" applyBorder="1" applyAlignment="1">
      <alignment vertical="center"/>
    </xf>
    <xf numFmtId="0" fontId="38" fillId="0" borderId="127" xfId="1" applyFont="1" applyBorder="1" applyAlignment="1">
      <alignment vertical="center"/>
    </xf>
    <xf numFmtId="0" fontId="38" fillId="0" borderId="130" xfId="1" applyFont="1" applyBorder="1" applyAlignment="1">
      <alignment vertical="center"/>
    </xf>
    <xf numFmtId="0" fontId="34" fillId="0" borderId="137" xfId="0" applyFont="1" applyBorder="1" applyAlignment="1">
      <alignment vertical="center"/>
    </xf>
    <xf numFmtId="0" fontId="38" fillId="0" borderId="0" xfId="1" applyFont="1" applyBorder="1" applyAlignment="1">
      <alignment vertical="center"/>
    </xf>
    <xf numFmtId="0" fontId="38" fillId="0" borderId="135" xfId="1" applyFont="1" applyBorder="1" applyAlignment="1">
      <alignment vertical="center"/>
    </xf>
    <xf numFmtId="0" fontId="38" fillId="0" borderId="137" xfId="1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84" fillId="0" borderId="137" xfId="1" applyFont="1" applyBorder="1" applyAlignment="1">
      <alignment vertical="center"/>
    </xf>
    <xf numFmtId="0" fontId="84" fillId="0" borderId="0" xfId="1" applyFont="1" applyBorder="1" applyAlignment="1">
      <alignment vertical="center"/>
    </xf>
    <xf numFmtId="0" fontId="84" fillId="0" borderId="135" xfId="1" applyFont="1" applyBorder="1" applyAlignment="1">
      <alignment vertical="center"/>
    </xf>
    <xf numFmtId="0" fontId="85" fillId="0" borderId="137" xfId="0" applyFont="1" applyBorder="1" applyAlignment="1">
      <alignment vertical="center"/>
    </xf>
    <xf numFmtId="0" fontId="85" fillId="0" borderId="133" xfId="0" applyFont="1" applyBorder="1" applyAlignment="1">
      <alignment vertical="center"/>
    </xf>
    <xf numFmtId="0" fontId="85" fillId="0" borderId="131" xfId="0" applyFont="1" applyBorder="1" applyAlignment="1">
      <alignment vertical="center"/>
    </xf>
    <xf numFmtId="0" fontId="85" fillId="0" borderId="132" xfId="0" applyFont="1" applyBorder="1" applyAlignment="1">
      <alignment vertical="center"/>
    </xf>
    <xf numFmtId="0" fontId="86" fillId="55" borderId="0" xfId="244" applyFont="1" applyFill="1" applyBorder="1" applyAlignment="1">
      <alignment vertical="center"/>
    </xf>
    <xf numFmtId="0" fontId="83" fillId="55" borderId="0" xfId="244" applyFont="1" applyFill="1" applyBorder="1" applyAlignment="1">
      <alignment vertical="center"/>
    </xf>
    <xf numFmtId="0" fontId="83" fillId="0" borderId="135" xfId="244" applyFont="1" applyFill="1" applyBorder="1" applyAlignment="1">
      <alignment vertical="center"/>
    </xf>
    <xf numFmtId="0" fontId="86" fillId="48" borderId="0" xfId="244" applyFont="1" applyFill="1" applyBorder="1" applyAlignment="1">
      <alignment vertical="center"/>
    </xf>
    <xf numFmtId="0" fontId="85" fillId="0" borderId="135" xfId="0" applyFont="1" applyBorder="1" applyAlignment="1">
      <alignment vertical="center"/>
    </xf>
    <xf numFmtId="0" fontId="86" fillId="0" borderId="135" xfId="244" applyFont="1" applyBorder="1" applyAlignment="1">
      <alignment vertical="center"/>
    </xf>
    <xf numFmtId="0" fontId="83" fillId="48" borderId="0" xfId="244" applyFont="1" applyFill="1" applyBorder="1" applyAlignment="1">
      <alignment vertical="center"/>
    </xf>
    <xf numFmtId="0" fontId="34" fillId="0" borderId="136" xfId="0" applyFont="1" applyBorder="1" applyAlignment="1">
      <alignment vertical="center"/>
    </xf>
    <xf numFmtId="0" fontId="85" fillId="0" borderId="0" xfId="0" applyFont="1" applyBorder="1" applyAlignment="1">
      <alignment vertical="center"/>
    </xf>
    <xf numFmtId="0" fontId="84" fillId="0" borderId="133" xfId="1" applyFont="1" applyBorder="1" applyAlignment="1">
      <alignment vertical="center"/>
    </xf>
    <xf numFmtId="0" fontId="84" fillId="0" borderId="131" xfId="1" applyFont="1" applyBorder="1" applyAlignment="1">
      <alignment vertical="center"/>
    </xf>
    <xf numFmtId="0" fontId="84" fillId="0" borderId="132" xfId="1" applyFont="1" applyBorder="1" applyAlignment="1">
      <alignment vertical="center"/>
    </xf>
    <xf numFmtId="0" fontId="84" fillId="0" borderId="136" xfId="1" applyFont="1" applyBorder="1" applyAlignment="1">
      <alignment vertical="center"/>
    </xf>
    <xf numFmtId="0" fontId="85" fillId="0" borderId="127" xfId="0" applyFont="1" applyBorder="1" applyAlignment="1">
      <alignment vertical="center"/>
    </xf>
    <xf numFmtId="0" fontId="84" fillId="0" borderId="130" xfId="1" applyFont="1" applyBorder="1" applyAlignment="1">
      <alignment vertical="center"/>
    </xf>
    <xf numFmtId="0" fontId="86" fillId="0" borderId="132" xfId="244" applyFont="1" applyBorder="1" applyAlignment="1">
      <alignment vertical="center"/>
    </xf>
    <xf numFmtId="0" fontId="85" fillId="0" borderId="136" xfId="0" applyFont="1" applyBorder="1" applyAlignment="1">
      <alignment vertical="center"/>
    </xf>
    <xf numFmtId="0" fontId="84" fillId="0" borderId="127" xfId="1" applyFont="1" applyBorder="1" applyAlignment="1">
      <alignment vertical="center"/>
    </xf>
    <xf numFmtId="0" fontId="83" fillId="0" borderId="127" xfId="244" applyFont="1" applyBorder="1" applyAlignment="1">
      <alignment vertical="center"/>
    </xf>
    <xf numFmtId="0" fontId="83" fillId="0" borderId="0" xfId="244" applyFont="1" applyBorder="1" applyAlignment="1">
      <alignment vertical="center"/>
    </xf>
    <xf numFmtId="0" fontId="86" fillId="0" borderId="0" xfId="244" applyFont="1" applyBorder="1" applyAlignment="1">
      <alignment vertical="center"/>
    </xf>
    <xf numFmtId="0" fontId="86" fillId="55" borderId="0" xfId="244" applyFont="1" applyFill="1" applyBorder="1" applyAlignment="1">
      <alignment horizontal="left" vertical="center"/>
    </xf>
    <xf numFmtId="0" fontId="85" fillId="0" borderId="130" xfId="0" applyFont="1" applyBorder="1" applyAlignment="1">
      <alignment vertical="center"/>
    </xf>
    <xf numFmtId="0" fontId="83" fillId="0" borderId="0" xfId="244" applyFont="1" applyFill="1" applyBorder="1" applyAlignment="1">
      <alignment vertical="center"/>
    </xf>
    <xf numFmtId="0" fontId="86" fillId="0" borderId="135" xfId="244" applyFont="1" applyFill="1" applyBorder="1" applyAlignment="1">
      <alignment vertical="center"/>
    </xf>
    <xf numFmtId="0" fontId="85" fillId="0" borderId="137" xfId="0" applyFont="1" applyFill="1" applyBorder="1" applyAlignment="1">
      <alignment vertical="center"/>
    </xf>
    <xf numFmtId="0" fontId="86" fillId="0" borderId="0" xfId="244" applyFont="1" applyBorder="1" applyAlignment="1">
      <alignment horizontal="left" vertical="center"/>
    </xf>
    <xf numFmtId="0" fontId="86" fillId="0" borderId="135" xfId="244" applyFont="1" applyBorder="1" applyAlignment="1">
      <alignment horizontal="left" vertical="center"/>
    </xf>
    <xf numFmtId="0" fontId="83" fillId="55" borderId="0" xfId="244" applyFont="1" applyFill="1" applyBorder="1" applyAlignment="1">
      <alignment horizontal="left" vertical="center"/>
    </xf>
    <xf numFmtId="0" fontId="88" fillId="0" borderId="0" xfId="0" applyFont="1" applyBorder="1" applyAlignment="1">
      <alignment horizontal="center" vertical="center"/>
    </xf>
    <xf numFmtId="0" fontId="88" fillId="0" borderId="137" xfId="0" applyFont="1" applyBorder="1" applyAlignment="1">
      <alignment vertical="center"/>
    </xf>
    <xf numFmtId="0" fontId="86" fillId="0" borderId="137" xfId="244" applyFont="1" applyFill="1" applyBorder="1" applyAlignment="1">
      <alignment vertical="center"/>
    </xf>
    <xf numFmtId="0" fontId="86" fillId="0" borderId="137" xfId="244" applyFont="1" applyBorder="1" applyAlignment="1">
      <alignment vertical="center"/>
    </xf>
    <xf numFmtId="0" fontId="43" fillId="46" borderId="10" xfId="0" applyFont="1" applyFill="1" applyBorder="1" applyAlignment="1">
      <alignment horizontal="center" vertical="center" wrapText="1"/>
    </xf>
    <xf numFmtId="0" fontId="43" fillId="46" borderId="10" xfId="0" applyFont="1" applyFill="1" applyBorder="1" applyAlignment="1">
      <alignment horizontal="center" vertical="center"/>
    </xf>
    <xf numFmtId="0" fontId="43" fillId="55" borderId="37" xfId="0" applyFont="1" applyFill="1" applyBorder="1" applyAlignment="1">
      <alignment horizontal="center" vertical="center"/>
    </xf>
    <xf numFmtId="0" fontId="43" fillId="55" borderId="12" xfId="0" applyFont="1" applyFill="1" applyBorder="1" applyAlignment="1"/>
    <xf numFmtId="0" fontId="43" fillId="55" borderId="100" xfId="0" applyFont="1" applyFill="1" applyBorder="1" applyAlignment="1">
      <alignment vertical="center"/>
    </xf>
    <xf numFmtId="0" fontId="43" fillId="55" borderId="45" xfId="0" applyFont="1" applyFill="1" applyBorder="1" applyAlignment="1">
      <alignment vertical="center"/>
    </xf>
    <xf numFmtId="0" fontId="43" fillId="55" borderId="65" xfId="0" applyFont="1" applyFill="1" applyBorder="1" applyAlignment="1">
      <alignment vertical="center"/>
    </xf>
    <xf numFmtId="0" fontId="43" fillId="55" borderId="31" xfId="0" applyFont="1" applyFill="1" applyBorder="1" applyAlignment="1">
      <alignment vertical="center" wrapText="1"/>
    </xf>
    <xf numFmtId="0" fontId="43" fillId="55" borderId="40" xfId="0" applyFont="1" applyFill="1" applyBorder="1" applyAlignment="1">
      <alignment vertical="center"/>
    </xf>
    <xf numFmtId="0" fontId="43" fillId="55" borderId="22" xfId="0" applyFont="1" applyFill="1" applyBorder="1" applyAlignment="1">
      <alignment vertical="center"/>
    </xf>
    <xf numFmtId="1" fontId="43" fillId="55" borderId="25" xfId="0" applyNumberFormat="1" applyFont="1" applyFill="1" applyBorder="1" applyAlignment="1">
      <alignment horizontal="center" vertical="center"/>
    </xf>
    <xf numFmtId="1" fontId="43" fillId="55" borderId="52" xfId="0" applyNumberFormat="1" applyFont="1" applyFill="1" applyBorder="1" applyAlignment="1">
      <alignment horizontal="center" vertical="center"/>
    </xf>
    <xf numFmtId="2" fontId="43" fillId="55" borderId="25" xfId="0" applyNumberFormat="1" applyFont="1" applyFill="1" applyBorder="1" applyAlignment="1">
      <alignment horizontal="center" vertical="center"/>
    </xf>
    <xf numFmtId="2" fontId="43" fillId="55" borderId="25" xfId="0" applyNumberFormat="1" applyFont="1" applyFill="1" applyBorder="1" applyAlignment="1">
      <alignment horizontal="center" vertical="center" wrapText="1"/>
    </xf>
    <xf numFmtId="2" fontId="43" fillId="55" borderId="26" xfId="0" applyNumberFormat="1" applyFont="1" applyFill="1" applyBorder="1" applyAlignment="1">
      <alignment horizontal="center" vertical="center"/>
    </xf>
    <xf numFmtId="2" fontId="43" fillId="55" borderId="24" xfId="0" applyNumberFormat="1" applyFont="1" applyFill="1" applyBorder="1" applyAlignment="1">
      <alignment horizontal="center" vertical="center"/>
    </xf>
    <xf numFmtId="2" fontId="43" fillId="55" borderId="55" xfId="0" applyNumberFormat="1" applyFont="1" applyFill="1" applyBorder="1" applyAlignment="1">
      <alignment horizontal="center" vertical="center"/>
    </xf>
    <xf numFmtId="2" fontId="43" fillId="55" borderId="58" xfId="0" applyNumberFormat="1" applyFont="1" applyFill="1" applyBorder="1" applyAlignment="1">
      <alignment horizontal="center" vertical="center"/>
    </xf>
    <xf numFmtId="2" fontId="43" fillId="55" borderId="26" xfId="0" applyNumberFormat="1" applyFont="1" applyFill="1" applyBorder="1" applyAlignment="1">
      <alignment horizontal="center" vertical="center" wrapText="1"/>
    </xf>
    <xf numFmtId="2" fontId="43" fillId="55" borderId="24" xfId="0" applyNumberFormat="1" applyFont="1" applyFill="1" applyBorder="1" applyAlignment="1">
      <alignment horizontal="center" vertical="center" wrapText="1"/>
    </xf>
    <xf numFmtId="0" fontId="43" fillId="55" borderId="90" xfId="0" applyFont="1" applyFill="1" applyBorder="1" applyAlignment="1">
      <alignment vertical="center"/>
    </xf>
    <xf numFmtId="1" fontId="43" fillId="55" borderId="55" xfId="0" applyNumberFormat="1" applyFont="1" applyFill="1" applyBorder="1" applyAlignment="1">
      <alignment horizontal="center" vertical="center" wrapText="1"/>
    </xf>
    <xf numFmtId="1" fontId="43" fillId="55" borderId="57" xfId="0" applyNumberFormat="1" applyFont="1" applyFill="1" applyBorder="1" applyAlignment="1">
      <alignment horizontal="center" vertical="center" wrapText="1"/>
    </xf>
    <xf numFmtId="1" fontId="43" fillId="55" borderId="68" xfId="0" applyNumberFormat="1" applyFont="1" applyFill="1" applyBorder="1" applyAlignment="1">
      <alignment horizontal="center" vertical="center" wrapText="1"/>
    </xf>
    <xf numFmtId="1" fontId="43" fillId="55" borderId="62" xfId="0" applyNumberFormat="1" applyFont="1" applyFill="1" applyBorder="1" applyAlignment="1">
      <alignment horizontal="center" vertical="center" wrapText="1"/>
    </xf>
    <xf numFmtId="0" fontId="86" fillId="55" borderId="0" xfId="244" applyFont="1" applyFill="1" applyBorder="1" applyAlignment="1">
      <alignment vertical="center"/>
    </xf>
    <xf numFmtId="0" fontId="43" fillId="46" borderId="10" xfId="0" applyFont="1" applyFill="1" applyBorder="1" applyAlignment="1">
      <alignment horizontal="center" vertical="center" wrapText="1"/>
    </xf>
    <xf numFmtId="0" fontId="43" fillId="46" borderId="10" xfId="0" applyFont="1" applyFill="1" applyBorder="1" applyAlignment="1">
      <alignment horizontal="center" vertical="center"/>
    </xf>
    <xf numFmtId="0" fontId="43" fillId="55" borderId="55" xfId="0" applyFont="1" applyFill="1" applyBorder="1" applyAlignment="1">
      <alignment horizontal="center" vertical="center"/>
    </xf>
    <xf numFmtId="0" fontId="43" fillId="55" borderId="40" xfId="0" applyFont="1" applyFill="1" applyBorder="1" applyAlignment="1">
      <alignment horizontal="center" vertical="center"/>
    </xf>
    <xf numFmtId="0" fontId="43" fillId="55" borderId="42" xfId="0" applyFont="1" applyFill="1" applyBorder="1" applyAlignment="1">
      <alignment horizontal="center" vertical="center"/>
    </xf>
    <xf numFmtId="0" fontId="43" fillId="55" borderId="26" xfId="0" applyFont="1" applyFill="1" applyBorder="1" applyAlignment="1">
      <alignment horizontal="center" vertical="center" wrapText="1"/>
    </xf>
    <xf numFmtId="0" fontId="43" fillId="55" borderId="55" xfId="0" applyFont="1" applyFill="1" applyBorder="1" applyAlignment="1">
      <alignment horizontal="center" vertical="center" wrapText="1"/>
    </xf>
    <xf numFmtId="0" fontId="43" fillId="55" borderId="24" xfId="0" applyFont="1" applyFill="1" applyBorder="1" applyAlignment="1">
      <alignment horizontal="center" vertical="center"/>
    </xf>
    <xf numFmtId="0" fontId="43" fillId="55" borderId="57" xfId="0" applyFont="1" applyFill="1" applyBorder="1" applyAlignment="1">
      <alignment horizontal="center" vertical="center" wrapText="1"/>
    </xf>
    <xf numFmtId="0" fontId="43" fillId="55" borderId="31" xfId="0" applyFont="1" applyFill="1" applyBorder="1" applyAlignment="1">
      <alignment horizontal="center" vertical="center" wrapText="1"/>
    </xf>
    <xf numFmtId="0" fontId="43" fillId="55" borderId="58" xfId="0" applyFont="1" applyFill="1" applyBorder="1" applyAlignment="1">
      <alignment horizontal="center" vertical="center" wrapText="1"/>
    </xf>
    <xf numFmtId="0" fontId="43" fillId="0" borderId="14" xfId="0" applyFont="1" applyBorder="1"/>
    <xf numFmtId="0" fontId="43" fillId="55" borderId="65" xfId="0" applyFont="1" applyFill="1" applyBorder="1" applyAlignment="1">
      <alignment horizontal="center" vertical="center"/>
    </xf>
    <xf numFmtId="0" fontId="43" fillId="55" borderId="25" xfId="0" applyFont="1" applyFill="1" applyBorder="1" applyAlignment="1">
      <alignment horizontal="center" vertical="center"/>
    </xf>
    <xf numFmtId="0" fontId="43" fillId="55" borderId="28" xfId="0" applyFont="1" applyFill="1" applyBorder="1" applyAlignment="1">
      <alignment horizontal="center" vertical="center" wrapText="1"/>
    </xf>
    <xf numFmtId="0" fontId="43" fillId="55" borderId="27" xfId="0" applyFont="1" applyFill="1" applyBorder="1" applyAlignment="1">
      <alignment horizontal="center" vertical="center" wrapText="1"/>
    </xf>
    <xf numFmtId="0" fontId="43" fillId="55" borderId="23" xfId="0" applyFont="1" applyFill="1" applyBorder="1" applyAlignment="1">
      <alignment horizontal="center" vertical="center" wrapText="1"/>
    </xf>
    <xf numFmtId="0" fontId="43" fillId="55" borderId="72" xfId="0" applyFont="1" applyFill="1" applyBorder="1" applyAlignment="1">
      <alignment horizontal="center" vertical="center" wrapText="1"/>
    </xf>
    <xf numFmtId="0" fontId="43" fillId="0" borderId="26" xfId="0" applyFont="1" applyFill="1" applyBorder="1" applyAlignment="1">
      <alignment horizontal="center" vertical="center" wrapText="1"/>
    </xf>
    <xf numFmtId="0" fontId="43" fillId="55" borderId="58" xfId="0" applyFont="1" applyFill="1" applyBorder="1" applyAlignment="1">
      <alignment horizontal="center" vertical="center"/>
    </xf>
    <xf numFmtId="0" fontId="43" fillId="0" borderId="55" xfId="0" applyFont="1" applyFill="1" applyBorder="1" applyAlignment="1">
      <alignment horizontal="center" vertical="center" wrapText="1"/>
    </xf>
    <xf numFmtId="0" fontId="43" fillId="0" borderId="57" xfId="0" applyFont="1" applyFill="1" applyBorder="1" applyAlignment="1">
      <alignment horizontal="center" vertical="center" wrapText="1"/>
    </xf>
    <xf numFmtId="0" fontId="43" fillId="55" borderId="73" xfId="0" applyFont="1" applyFill="1" applyBorder="1" applyAlignment="1">
      <alignment horizontal="center" vertical="center" wrapText="1"/>
    </xf>
    <xf numFmtId="0" fontId="43" fillId="0" borderId="56" xfId="0" applyFont="1" applyFill="1" applyBorder="1" applyAlignment="1">
      <alignment horizontal="center" vertical="center" wrapText="1"/>
    </xf>
    <xf numFmtId="0" fontId="86" fillId="55" borderId="0" xfId="244" applyFont="1" applyFill="1" applyBorder="1" applyAlignment="1">
      <alignment vertical="center"/>
    </xf>
    <xf numFmtId="0" fontId="83" fillId="55" borderId="0" xfId="244" applyFont="1" applyFill="1" applyBorder="1" applyAlignment="1">
      <alignment vertical="center"/>
    </xf>
    <xf numFmtId="0" fontId="83" fillId="55" borderId="131" xfId="244" applyFont="1" applyFill="1" applyBorder="1" applyAlignment="1">
      <alignment vertical="center"/>
    </xf>
    <xf numFmtId="0" fontId="43" fillId="46" borderId="10" xfId="0" applyFont="1" applyFill="1" applyBorder="1" applyAlignment="1">
      <alignment horizontal="center" vertical="center"/>
    </xf>
    <xf numFmtId="0" fontId="43" fillId="55" borderId="55" xfId="0" applyFont="1" applyFill="1" applyBorder="1" applyAlignment="1">
      <alignment horizontal="center" vertical="center"/>
    </xf>
    <xf numFmtId="0" fontId="43" fillId="55" borderId="24" xfId="0" applyFont="1" applyFill="1" applyBorder="1" applyAlignment="1">
      <alignment horizontal="center" vertical="center" wrapText="1"/>
    </xf>
    <xf numFmtId="0" fontId="43" fillId="55" borderId="25" xfId="0" applyFont="1" applyFill="1" applyBorder="1" applyAlignment="1">
      <alignment horizontal="center" vertical="center" wrapText="1"/>
    </xf>
    <xf numFmtId="0" fontId="43" fillId="55" borderId="42" xfId="0" applyFont="1" applyFill="1" applyBorder="1" applyAlignment="1">
      <alignment horizontal="center" vertical="center"/>
    </xf>
    <xf numFmtId="0" fontId="43" fillId="55" borderId="0" xfId="0" applyFont="1" applyFill="1" applyBorder="1" applyAlignment="1">
      <alignment horizontal="center" vertical="center"/>
    </xf>
    <xf numFmtId="0" fontId="43" fillId="55" borderId="25" xfId="0" applyFont="1" applyFill="1" applyBorder="1" applyAlignment="1">
      <alignment horizontal="center"/>
    </xf>
    <xf numFmtId="0" fontId="43" fillId="55" borderId="26" xfId="0" applyFont="1" applyFill="1" applyBorder="1" applyAlignment="1">
      <alignment horizontal="center" vertical="center" wrapText="1"/>
    </xf>
    <xf numFmtId="0" fontId="43" fillId="55" borderId="55" xfId="0" applyFont="1" applyFill="1" applyBorder="1" applyAlignment="1">
      <alignment horizontal="center" vertical="center" wrapText="1"/>
    </xf>
    <xf numFmtId="0" fontId="43" fillId="55" borderId="26" xfId="0" applyFont="1" applyFill="1" applyBorder="1" applyAlignment="1">
      <alignment horizontal="center" vertical="center"/>
    </xf>
    <xf numFmtId="0" fontId="43" fillId="55" borderId="24" xfId="0" applyFont="1" applyFill="1" applyBorder="1" applyAlignment="1">
      <alignment horizontal="center" vertical="center"/>
    </xf>
    <xf numFmtId="0" fontId="17" fillId="55" borderId="26" xfId="0" applyNumberFormat="1" applyFont="1" applyFill="1" applyBorder="1" applyAlignment="1" applyProtection="1">
      <alignment horizontal="center" vertical="center"/>
    </xf>
    <xf numFmtId="0" fontId="17" fillId="55" borderId="24" xfId="0" applyNumberFormat="1" applyFont="1" applyFill="1" applyBorder="1" applyAlignment="1" applyProtection="1">
      <alignment horizontal="center" vertical="center"/>
    </xf>
    <xf numFmtId="0" fontId="43" fillId="55" borderId="57" xfId="0" applyFont="1" applyFill="1" applyBorder="1" applyAlignment="1">
      <alignment horizontal="center" vertical="center" wrapText="1"/>
    </xf>
    <xf numFmtId="0" fontId="43" fillId="55" borderId="62" xfId="0" applyFont="1" applyFill="1" applyBorder="1" applyAlignment="1">
      <alignment horizontal="center" vertical="center" wrapText="1"/>
    </xf>
    <xf numFmtId="0" fontId="43" fillId="55" borderId="68" xfId="0" applyFont="1" applyFill="1" applyBorder="1" applyAlignment="1">
      <alignment horizontal="center" vertical="center" wrapText="1"/>
    </xf>
    <xf numFmtId="0" fontId="43" fillId="46" borderId="37" xfId="0" applyFont="1" applyFill="1" applyBorder="1" applyAlignment="1">
      <alignment horizontal="center" vertical="center" wrapText="1"/>
    </xf>
    <xf numFmtId="0" fontId="43" fillId="55" borderId="28" xfId="0" applyFont="1" applyFill="1" applyBorder="1" applyAlignment="1">
      <alignment horizontal="center" vertical="center" wrapText="1"/>
    </xf>
    <xf numFmtId="0" fontId="43" fillId="55" borderId="27" xfId="0" applyFont="1" applyFill="1" applyBorder="1" applyAlignment="1">
      <alignment horizontal="center" vertical="center" wrapText="1"/>
    </xf>
    <xf numFmtId="0" fontId="43" fillId="55" borderId="65" xfId="0" applyFont="1" applyFill="1" applyBorder="1" applyAlignment="1">
      <alignment horizontal="center" vertical="center" wrapText="1"/>
    </xf>
    <xf numFmtId="0" fontId="43" fillId="55" borderId="23" xfId="0" applyFont="1" applyFill="1" applyBorder="1" applyAlignment="1">
      <alignment horizontal="center" vertical="center" wrapText="1"/>
    </xf>
    <xf numFmtId="0" fontId="43" fillId="55" borderId="0" xfId="0" applyFont="1" applyFill="1" applyBorder="1" applyAlignment="1">
      <alignment horizontal="center" vertical="center" wrapText="1"/>
    </xf>
    <xf numFmtId="0" fontId="43" fillId="55" borderId="26" xfId="0" applyFont="1" applyFill="1" applyBorder="1" applyAlignment="1">
      <alignment horizontal="center"/>
    </xf>
    <xf numFmtId="0" fontId="43" fillId="55" borderId="69" xfId="0" applyFont="1" applyFill="1" applyBorder="1" applyAlignment="1">
      <alignment horizontal="center" vertical="center" wrapText="1"/>
    </xf>
    <xf numFmtId="0" fontId="43" fillId="0" borderId="24" xfId="0" applyFont="1" applyFill="1" applyBorder="1" applyAlignment="1">
      <alignment horizontal="center" vertical="center" wrapText="1"/>
    </xf>
    <xf numFmtId="0" fontId="43" fillId="55" borderId="68" xfId="0" applyFont="1" applyFill="1" applyBorder="1" applyAlignment="1">
      <alignment horizontal="center"/>
    </xf>
    <xf numFmtId="0" fontId="17" fillId="55" borderId="55" xfId="0" applyFont="1" applyFill="1" applyBorder="1" applyAlignment="1">
      <alignment horizontal="center" vertical="center" wrapText="1"/>
    </xf>
    <xf numFmtId="0" fontId="17" fillId="55" borderId="24" xfId="0" applyFont="1" applyFill="1" applyBorder="1" applyAlignment="1">
      <alignment horizontal="center" vertical="center" wrapText="1"/>
    </xf>
    <xf numFmtId="0" fontId="17" fillId="55" borderId="26" xfId="0" applyFont="1" applyFill="1" applyBorder="1" applyAlignment="1">
      <alignment horizontal="center" vertical="center" wrapText="1"/>
    </xf>
    <xf numFmtId="0" fontId="43" fillId="55" borderId="48" xfId="0" applyFont="1" applyFill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43" fillId="0" borderId="0" xfId="0" applyFont="1" applyBorder="1" applyAlignment="1">
      <alignment horizontal="center" vertical="center" wrapText="1"/>
    </xf>
    <xf numFmtId="0" fontId="43" fillId="0" borderId="0" xfId="0" applyFont="1" applyFill="1" applyBorder="1" applyAlignment="1">
      <alignment horizontal="center" vertical="center" wrapText="1"/>
    </xf>
    <xf numFmtId="0" fontId="43" fillId="55" borderId="10" xfId="0" applyFont="1" applyFill="1" applyBorder="1" applyAlignment="1">
      <alignment horizontal="center" vertical="center" wrapText="1"/>
    </xf>
    <xf numFmtId="0" fontId="43" fillId="48" borderId="25" xfId="0" applyFont="1" applyFill="1" applyBorder="1" applyAlignment="1">
      <alignment horizontal="center" vertical="center" wrapText="1"/>
    </xf>
    <xf numFmtId="0" fontId="43" fillId="55" borderId="57" xfId="0" applyNumberFormat="1" applyFont="1" applyFill="1" applyBorder="1" applyAlignment="1">
      <alignment horizontal="center" vertical="center"/>
    </xf>
    <xf numFmtId="0" fontId="43" fillId="55" borderId="59" xfId="0" applyNumberFormat="1" applyFont="1" applyFill="1" applyBorder="1" applyAlignment="1">
      <alignment horizontal="center" vertical="center"/>
    </xf>
    <xf numFmtId="0" fontId="28" fillId="55" borderId="10" xfId="0" applyFont="1" applyFill="1" applyBorder="1" applyAlignment="1">
      <alignment horizontal="center" vertical="center" wrapText="1"/>
    </xf>
    <xf numFmtId="0" fontId="28" fillId="55" borderId="10" xfId="0" applyFont="1" applyFill="1" applyBorder="1" applyAlignment="1">
      <alignment horizontal="center" vertical="center"/>
    </xf>
    <xf numFmtId="0" fontId="28" fillId="55" borderId="14" xfId="0" applyFont="1" applyFill="1" applyBorder="1" applyAlignment="1">
      <alignment horizontal="center" vertical="center"/>
    </xf>
    <xf numFmtId="0" fontId="28" fillId="55" borderId="39" xfId="0" applyFont="1" applyFill="1" applyBorder="1" applyAlignment="1">
      <alignment horizontal="center" vertical="center"/>
    </xf>
    <xf numFmtId="0" fontId="28" fillId="55" borderId="12" xfId="0" applyFont="1" applyFill="1" applyBorder="1" applyAlignment="1">
      <alignment horizontal="center" vertical="center"/>
    </xf>
    <xf numFmtId="0" fontId="36" fillId="0" borderId="15" xfId="1" applyFont="1" applyBorder="1" applyAlignment="1">
      <alignment horizontal="center" vertical="center"/>
    </xf>
    <xf numFmtId="0" fontId="36" fillId="0" borderId="30" xfId="1" applyFont="1" applyBorder="1" applyAlignment="1">
      <alignment horizontal="center" vertical="center"/>
    </xf>
    <xf numFmtId="0" fontId="43" fillId="55" borderId="21" xfId="0" applyFont="1" applyFill="1" applyBorder="1" applyAlignment="1">
      <alignment horizontal="center" vertical="center" wrapText="1"/>
    </xf>
    <xf numFmtId="0" fontId="17" fillId="55" borderId="35" xfId="0" applyFont="1" applyFill="1" applyBorder="1" applyAlignment="1">
      <alignment horizontal="center" vertical="center" wrapText="1"/>
    </xf>
    <xf numFmtId="0" fontId="43" fillId="55" borderId="33" xfId="0" applyFont="1" applyFill="1" applyBorder="1" applyAlignment="1">
      <alignment horizontal="center" vertical="center" wrapText="1"/>
    </xf>
    <xf numFmtId="0" fontId="17" fillId="55" borderId="33" xfId="0" applyFont="1" applyFill="1" applyBorder="1" applyAlignment="1">
      <alignment horizontal="center" vertical="center" wrapText="1"/>
    </xf>
    <xf numFmtId="0" fontId="43" fillId="55" borderId="18" xfId="0" applyFont="1" applyFill="1" applyBorder="1" applyAlignment="1">
      <alignment horizontal="center" vertical="center" wrapText="1"/>
    </xf>
    <xf numFmtId="0" fontId="43" fillId="55" borderId="34" xfId="0" applyFont="1" applyFill="1" applyBorder="1" applyAlignment="1">
      <alignment horizontal="center" vertical="center" wrapText="1"/>
    </xf>
    <xf numFmtId="0" fontId="17" fillId="55" borderId="34" xfId="0" applyFont="1" applyFill="1" applyBorder="1" applyAlignment="1">
      <alignment horizontal="center" vertical="center" wrapText="1"/>
    </xf>
    <xf numFmtId="0" fontId="43" fillId="55" borderId="20" xfId="0" applyFont="1" applyFill="1" applyBorder="1" applyAlignment="1">
      <alignment horizontal="center" vertical="center" wrapText="1"/>
    </xf>
    <xf numFmtId="0" fontId="17" fillId="55" borderId="25" xfId="0" applyFont="1" applyFill="1" applyBorder="1" applyAlignment="1">
      <alignment horizontal="center" vertical="center" wrapText="1"/>
    </xf>
    <xf numFmtId="0" fontId="17" fillId="54" borderId="55" xfId="0" applyNumberFormat="1" applyFont="1" applyFill="1" applyBorder="1" applyAlignment="1" applyProtection="1">
      <alignment horizontal="center" vertical="center"/>
    </xf>
    <xf numFmtId="0" fontId="43" fillId="54" borderId="57" xfId="0" applyNumberFormat="1" applyFont="1" applyFill="1" applyBorder="1" applyAlignment="1">
      <alignment horizontal="center" vertical="center"/>
    </xf>
    <xf numFmtId="0" fontId="17" fillId="55" borderId="52" xfId="0" applyNumberFormat="1" applyFont="1" applyFill="1" applyBorder="1" applyAlignment="1" applyProtection="1">
      <alignment horizontal="center" vertical="center"/>
    </xf>
    <xf numFmtId="1" fontId="43" fillId="0" borderId="0" xfId="0" applyNumberFormat="1" applyFont="1" applyFill="1" applyBorder="1" applyAlignment="1">
      <alignment horizontal="center" vertical="center" wrapText="1"/>
    </xf>
    <xf numFmtId="0" fontId="28" fillId="55" borderId="56" xfId="0" applyFont="1" applyFill="1" applyBorder="1" applyAlignment="1">
      <alignment horizontal="center" vertical="center" wrapText="1"/>
    </xf>
    <xf numFmtId="0" fontId="43" fillId="55" borderId="43" xfId="0" applyFont="1" applyFill="1" applyBorder="1" applyAlignment="1">
      <alignment vertical="center"/>
    </xf>
    <xf numFmtId="0" fontId="28" fillId="55" borderId="34" xfId="0" applyFont="1" applyFill="1" applyBorder="1" applyAlignment="1">
      <alignment horizontal="center" vertical="center" wrapText="1"/>
    </xf>
    <xf numFmtId="0" fontId="28" fillId="55" borderId="20" xfId="0" applyFont="1" applyFill="1" applyBorder="1" applyAlignment="1">
      <alignment horizontal="center" vertical="center" wrapText="1"/>
    </xf>
    <xf numFmtId="0" fontId="43" fillId="55" borderId="15" xfId="0" applyFont="1" applyFill="1" applyBorder="1" applyAlignment="1">
      <alignment horizontal="center" vertical="center"/>
    </xf>
    <xf numFmtId="0" fontId="60" fillId="55" borderId="68" xfId="0" applyFont="1" applyFill="1" applyBorder="1" applyAlignment="1">
      <alignment horizontal="right" vertical="center" wrapText="1"/>
    </xf>
    <xf numFmtId="0" fontId="60" fillId="55" borderId="68" xfId="0" applyFont="1" applyFill="1" applyBorder="1" applyAlignment="1">
      <alignment horizontal="center" vertical="center" wrapText="1"/>
    </xf>
    <xf numFmtId="0" fontId="56" fillId="55" borderId="68" xfId="766" applyFont="1" applyFill="1" applyBorder="1" applyAlignment="1">
      <alignment horizontal="center" vertical="center" wrapText="1"/>
    </xf>
    <xf numFmtId="2" fontId="56" fillId="55" borderId="68" xfId="767" applyNumberFormat="1" applyFont="1" applyFill="1" applyBorder="1" applyAlignment="1">
      <alignment horizontal="center" vertical="center"/>
    </xf>
    <xf numFmtId="0" fontId="60" fillId="55" borderId="62" xfId="0" applyFont="1" applyFill="1" applyBorder="1" applyAlignment="1">
      <alignment horizontal="right" vertical="center" wrapText="1"/>
    </xf>
    <xf numFmtId="0" fontId="60" fillId="55" borderId="57" xfId="0" applyFont="1" applyFill="1" applyBorder="1" applyAlignment="1">
      <alignment horizontal="right" vertical="center" wrapText="1"/>
    </xf>
    <xf numFmtId="0" fontId="60" fillId="55" borderId="55" xfId="0" applyFont="1" applyFill="1" applyBorder="1" applyAlignment="1">
      <alignment horizontal="right" vertical="center" wrapText="1"/>
    </xf>
    <xf numFmtId="0" fontId="60" fillId="55" borderId="55" xfId="0" applyFont="1" applyFill="1" applyBorder="1" applyAlignment="1">
      <alignment horizontal="center" vertical="center" wrapText="1"/>
    </xf>
    <xf numFmtId="0" fontId="56" fillId="55" borderId="55" xfId="766" applyFont="1" applyFill="1" applyBorder="1" applyAlignment="1">
      <alignment horizontal="center" vertical="center" wrapText="1"/>
    </xf>
    <xf numFmtId="2" fontId="56" fillId="55" borderId="55" xfId="767" applyNumberFormat="1" applyFont="1" applyFill="1" applyBorder="1" applyAlignment="1">
      <alignment horizontal="center" vertical="center"/>
    </xf>
    <xf numFmtId="0" fontId="2" fillId="48" borderId="71" xfId="0" applyFont="1" applyFill="1" applyBorder="1" applyAlignment="1">
      <alignment vertical="center" wrapText="1"/>
    </xf>
    <xf numFmtId="0" fontId="2" fillId="48" borderId="68" xfId="371" applyNumberFormat="1" applyFont="1" applyFill="1" applyBorder="1" applyAlignment="1" applyProtection="1">
      <alignment horizontal="center" vertical="center" wrapText="1"/>
    </xf>
    <xf numFmtId="0" fontId="2" fillId="48" borderId="62" xfId="0" applyNumberFormat="1" applyFont="1" applyFill="1" applyBorder="1" applyAlignment="1" applyProtection="1">
      <alignment horizontal="center" vertical="center" wrapText="1"/>
    </xf>
    <xf numFmtId="0" fontId="2" fillId="48" borderId="72" xfId="0" applyFont="1" applyFill="1" applyBorder="1" applyAlignment="1">
      <alignment vertical="center" wrapText="1"/>
    </xf>
    <xf numFmtId="0" fontId="2" fillId="48" borderId="55" xfId="371" applyNumberFormat="1" applyFont="1" applyFill="1" applyBorder="1" applyAlignment="1" applyProtection="1">
      <alignment horizontal="center" vertical="center" wrapText="1"/>
    </xf>
    <xf numFmtId="0" fontId="2" fillId="48" borderId="25" xfId="371" applyNumberFormat="1" applyFont="1" applyFill="1" applyBorder="1" applyAlignment="1" applyProtection="1">
      <alignment horizontal="center" vertical="center" wrapText="1"/>
    </xf>
    <xf numFmtId="0" fontId="2" fillId="48" borderId="56" xfId="0" applyNumberFormat="1" applyFont="1" applyFill="1" applyBorder="1" applyAlignment="1" applyProtection="1">
      <alignment horizontal="center" vertical="center" wrapText="1"/>
    </xf>
    <xf numFmtId="0" fontId="0" fillId="48" borderId="55" xfId="0" applyFill="1" applyBorder="1" applyAlignment="1">
      <alignment horizontal="center" vertical="center"/>
    </xf>
    <xf numFmtId="0" fontId="2" fillId="48" borderId="57" xfId="0" applyNumberFormat="1" applyFont="1" applyFill="1" applyBorder="1" applyAlignment="1" applyProtection="1">
      <alignment horizontal="center" vertical="center" wrapText="1"/>
    </xf>
    <xf numFmtId="0" fontId="2" fillId="48" borderId="28" xfId="0" applyFont="1" applyFill="1" applyBorder="1" applyAlignment="1">
      <alignment vertical="center" wrapText="1"/>
    </xf>
    <xf numFmtId="0" fontId="2" fillId="48" borderId="24" xfId="371" applyNumberFormat="1" applyFont="1" applyFill="1" applyBorder="1" applyAlignment="1" applyProtection="1">
      <alignment horizontal="center" vertical="center" wrapText="1"/>
    </xf>
    <xf numFmtId="0" fontId="60" fillId="55" borderId="71" xfId="0" applyFont="1" applyFill="1" applyBorder="1" applyAlignment="1">
      <alignment horizontal="center" vertical="center" wrapText="1"/>
    </xf>
    <xf numFmtId="0" fontId="60" fillId="55" borderId="68" xfId="0" applyFont="1" applyFill="1" applyBorder="1" applyAlignment="1">
      <alignment vertical="center"/>
    </xf>
    <xf numFmtId="0" fontId="60" fillId="55" borderId="72" xfId="0" applyFont="1" applyFill="1" applyBorder="1" applyAlignment="1">
      <alignment horizontal="center" vertical="center" wrapText="1"/>
    </xf>
    <xf numFmtId="0" fontId="60" fillId="55" borderId="55" xfId="0" applyFont="1" applyFill="1" applyBorder="1" applyAlignment="1">
      <alignment vertical="center"/>
    </xf>
    <xf numFmtId="0" fontId="56" fillId="55" borderId="55" xfId="768" applyFont="1" applyFill="1" applyBorder="1" applyAlignment="1">
      <alignment horizontal="center" vertical="center" wrapText="1"/>
    </xf>
    <xf numFmtId="2" fontId="56" fillId="55" borderId="55" xfId="769" applyNumberFormat="1" applyFont="1" applyFill="1" applyBorder="1" applyAlignment="1">
      <alignment horizontal="center" vertical="center"/>
    </xf>
    <xf numFmtId="0" fontId="56" fillId="55" borderId="55" xfId="770" applyFont="1" applyFill="1" applyBorder="1" applyAlignment="1">
      <alignment horizontal="center" vertical="center" wrapText="1"/>
    </xf>
    <xf numFmtId="2" fontId="56" fillId="55" borderId="55" xfId="771" applyNumberFormat="1" applyFont="1" applyFill="1" applyBorder="1" applyAlignment="1">
      <alignment horizontal="center" vertical="center"/>
    </xf>
    <xf numFmtId="0" fontId="56" fillId="55" borderId="55" xfId="772" applyFont="1" applyFill="1" applyBorder="1" applyAlignment="1">
      <alignment horizontal="center" vertical="center" wrapText="1"/>
    </xf>
    <xf numFmtId="2" fontId="56" fillId="55" borderId="55" xfId="773" applyNumberFormat="1" applyFont="1" applyFill="1" applyBorder="1" applyAlignment="1">
      <alignment horizontal="center" vertical="center"/>
    </xf>
    <xf numFmtId="0" fontId="60" fillId="55" borderId="55" xfId="0" applyFont="1" applyFill="1" applyBorder="1" applyAlignment="1">
      <alignment horizontal="center"/>
    </xf>
    <xf numFmtId="0" fontId="56" fillId="55" borderId="55" xfId="774" applyFont="1" applyFill="1" applyBorder="1" applyAlignment="1">
      <alignment horizontal="center" vertical="center" wrapText="1"/>
    </xf>
    <xf numFmtId="2" fontId="56" fillId="55" borderId="55" xfId="777" applyNumberFormat="1" applyFont="1" applyFill="1" applyBorder="1" applyAlignment="1">
      <alignment horizontal="center" vertical="center"/>
    </xf>
    <xf numFmtId="0" fontId="56" fillId="55" borderId="55" xfId="775" applyFont="1" applyFill="1" applyBorder="1" applyAlignment="1">
      <alignment horizontal="center" vertical="center" wrapText="1"/>
    </xf>
    <xf numFmtId="2" fontId="56" fillId="55" borderId="55" xfId="778" applyNumberFormat="1" applyFont="1" applyFill="1" applyBorder="1" applyAlignment="1">
      <alignment horizontal="center" vertical="center"/>
    </xf>
    <xf numFmtId="0" fontId="56" fillId="55" borderId="55" xfId="776" applyFont="1" applyFill="1" applyBorder="1" applyAlignment="1">
      <alignment horizontal="center" vertical="center" wrapText="1"/>
    </xf>
    <xf numFmtId="2" fontId="56" fillId="55" borderId="55" xfId="779" applyNumberFormat="1" applyFont="1" applyFill="1" applyBorder="1" applyAlignment="1">
      <alignment horizontal="center" vertical="center"/>
    </xf>
    <xf numFmtId="0" fontId="56" fillId="55" borderId="55" xfId="780" applyFont="1" applyFill="1" applyBorder="1" applyAlignment="1">
      <alignment horizontal="center" vertical="center" wrapText="1"/>
    </xf>
    <xf numFmtId="2" fontId="56" fillId="55" borderId="55" xfId="782" applyNumberFormat="1" applyFont="1" applyFill="1" applyBorder="1" applyAlignment="1">
      <alignment horizontal="center" vertical="center"/>
    </xf>
    <xf numFmtId="0" fontId="56" fillId="55" borderId="55" xfId="781" applyFont="1" applyFill="1" applyBorder="1" applyAlignment="1">
      <alignment horizontal="center" vertical="center" wrapText="1"/>
    </xf>
    <xf numFmtId="2" fontId="56" fillId="55" borderId="55" xfId="783" applyNumberFormat="1" applyFont="1" applyFill="1" applyBorder="1" applyAlignment="1">
      <alignment horizontal="center" vertical="center"/>
    </xf>
    <xf numFmtId="0" fontId="60" fillId="55" borderId="60" xfId="0" applyFont="1" applyFill="1" applyBorder="1" applyAlignment="1">
      <alignment horizontal="right" vertical="center" wrapText="1"/>
    </xf>
    <xf numFmtId="0" fontId="60" fillId="55" borderId="58" xfId="0" applyFont="1" applyFill="1" applyBorder="1" applyAlignment="1">
      <alignment horizontal="right" vertical="center" wrapText="1"/>
    </xf>
    <xf numFmtId="0" fontId="60" fillId="55" borderId="73" xfId="0" applyFont="1" applyFill="1" applyBorder="1" applyAlignment="1">
      <alignment horizontal="center" vertical="center" wrapText="1"/>
    </xf>
    <xf numFmtId="0" fontId="60" fillId="55" borderId="58" xfId="0" applyFont="1" applyFill="1" applyBorder="1" applyAlignment="1">
      <alignment horizontal="center" vertical="center" wrapText="1"/>
    </xf>
    <xf numFmtId="0" fontId="60" fillId="55" borderId="58" xfId="0" applyFont="1" applyFill="1" applyBorder="1" applyAlignment="1">
      <alignment vertical="center"/>
    </xf>
    <xf numFmtId="0" fontId="56" fillId="55" borderId="58" xfId="781" applyFont="1" applyFill="1" applyBorder="1" applyAlignment="1">
      <alignment horizontal="center" vertical="center" wrapText="1"/>
    </xf>
    <xf numFmtId="2" fontId="56" fillId="55" borderId="58" xfId="784" applyNumberFormat="1" applyFont="1" applyFill="1" applyBorder="1" applyAlignment="1">
      <alignment horizontal="center" vertical="center"/>
    </xf>
    <xf numFmtId="0" fontId="2" fillId="55" borderId="10" xfId="0" applyNumberFormat="1" applyFont="1" applyFill="1" applyBorder="1" applyAlignment="1" applyProtection="1">
      <alignment horizontal="center" vertical="center"/>
    </xf>
    <xf numFmtId="0" fontId="2" fillId="55" borderId="75" xfId="0" applyNumberFormat="1" applyFont="1" applyFill="1" applyBorder="1" applyAlignment="1" applyProtection="1">
      <alignment horizontal="center" vertical="center"/>
    </xf>
    <xf numFmtId="0" fontId="2" fillId="55" borderId="16" xfId="0" applyNumberFormat="1" applyFont="1" applyFill="1" applyBorder="1" applyAlignment="1" applyProtection="1">
      <alignment horizontal="center" vertical="center"/>
    </xf>
    <xf numFmtId="0" fontId="2" fillId="55" borderId="87" xfId="0" applyNumberFormat="1" applyFont="1" applyFill="1" applyBorder="1" applyAlignment="1" applyProtection="1">
      <alignment horizontal="center" vertical="center"/>
    </xf>
    <xf numFmtId="0" fontId="2" fillId="55" borderId="17" xfId="0" applyNumberFormat="1" applyFont="1" applyFill="1" applyBorder="1" applyAlignment="1" applyProtection="1">
      <alignment horizontal="center" vertical="center"/>
    </xf>
    <xf numFmtId="0" fontId="2" fillId="55" borderId="86" xfId="0" applyNumberFormat="1" applyFont="1" applyFill="1" applyBorder="1" applyAlignment="1" applyProtection="1">
      <alignment horizontal="center" vertical="center"/>
    </xf>
    <xf numFmtId="0" fontId="2" fillId="55" borderId="63" xfId="0" applyNumberFormat="1" applyFont="1" applyFill="1" applyBorder="1" applyAlignment="1" applyProtection="1">
      <alignment horizontal="center" vertical="center"/>
    </xf>
    <xf numFmtId="0" fontId="2" fillId="55" borderId="75" xfId="0" applyNumberFormat="1" applyFont="1" applyFill="1" applyBorder="1" applyAlignment="1" applyProtection="1">
      <alignment horizontal="left"/>
    </xf>
    <xf numFmtId="0" fontId="2" fillId="55" borderId="87" xfId="0" applyNumberFormat="1" applyFont="1" applyFill="1" applyBorder="1" applyAlignment="1" applyProtection="1">
      <alignment horizontal="left"/>
    </xf>
    <xf numFmtId="0" fontId="2" fillId="55" borderId="86" xfId="0" applyNumberFormat="1" applyFont="1" applyFill="1" applyBorder="1" applyAlignment="1" applyProtection="1">
      <alignment horizontal="left"/>
    </xf>
    <xf numFmtId="0" fontId="2" fillId="55" borderId="10" xfId="371" applyNumberFormat="1" applyFont="1" applyFill="1" applyBorder="1" applyAlignment="1" applyProtection="1">
      <alignment horizontal="center" vertical="center" wrapText="1"/>
    </xf>
    <xf numFmtId="1" fontId="28" fillId="55" borderId="10" xfId="0" applyNumberFormat="1" applyFont="1" applyFill="1" applyBorder="1" applyAlignment="1">
      <alignment horizontal="center" vertical="center" wrapText="1"/>
    </xf>
    <xf numFmtId="0" fontId="2" fillId="55" borderId="10" xfId="371" applyNumberFormat="1" applyFont="1" applyFill="1" applyBorder="1" applyAlignment="1" applyProtection="1">
      <alignment horizontal="center" vertical="center"/>
    </xf>
    <xf numFmtId="0" fontId="2" fillId="55" borderId="10" xfId="0" applyFont="1" applyFill="1" applyBorder="1" applyAlignment="1">
      <alignment horizontal="center" vertical="center" wrapText="1"/>
    </xf>
    <xf numFmtId="0" fontId="43" fillId="55" borderId="43" xfId="0" applyFont="1" applyFill="1" applyBorder="1" applyAlignment="1"/>
    <xf numFmtId="0" fontId="43" fillId="55" borderId="45" xfId="0" applyFont="1" applyFill="1" applyBorder="1" applyAlignment="1"/>
    <xf numFmtId="0" fontId="43" fillId="55" borderId="41" xfId="0" applyFont="1" applyFill="1" applyBorder="1" applyAlignment="1"/>
    <xf numFmtId="0" fontId="48" fillId="0" borderId="24" xfId="0" applyFont="1" applyBorder="1" applyAlignment="1">
      <alignment horizontal="center"/>
    </xf>
    <xf numFmtId="0" fontId="48" fillId="0" borderId="25" xfId="0" applyFont="1" applyBorder="1" applyAlignment="1">
      <alignment horizontal="center"/>
    </xf>
    <xf numFmtId="0" fontId="48" fillId="0" borderId="49" xfId="0" applyFont="1" applyBorder="1" applyAlignment="1">
      <alignment horizontal="center"/>
    </xf>
    <xf numFmtId="0" fontId="17" fillId="54" borderId="55" xfId="0" applyFont="1" applyFill="1" applyBorder="1" applyAlignment="1">
      <alignment horizontal="center" vertical="center" wrapText="1"/>
    </xf>
    <xf numFmtId="0" fontId="36" fillId="0" borderId="0" xfId="1" applyFont="1" applyAlignment="1">
      <alignment horizontal="center"/>
    </xf>
    <xf numFmtId="0" fontId="43" fillId="55" borderId="25" xfId="0" applyFont="1" applyFill="1" applyBorder="1" applyAlignment="1">
      <alignment horizontal="center" vertical="center" wrapText="1"/>
    </xf>
    <xf numFmtId="0" fontId="43" fillId="55" borderId="55" xfId="0" applyFont="1" applyFill="1" applyBorder="1" applyAlignment="1">
      <alignment horizontal="center" vertical="center" wrapText="1"/>
    </xf>
    <xf numFmtId="0" fontId="43" fillId="55" borderId="31" xfId="0" applyFont="1" applyFill="1" applyBorder="1" applyAlignment="1">
      <alignment horizontal="center" vertical="center" wrapText="1"/>
    </xf>
    <xf numFmtId="0" fontId="43" fillId="0" borderId="0" xfId="0" applyFont="1" applyBorder="1"/>
    <xf numFmtId="0" fontId="43" fillId="55" borderId="55" xfId="0" applyFont="1" applyFill="1" applyBorder="1"/>
    <xf numFmtId="0" fontId="43" fillId="55" borderId="23" xfId="0" applyFont="1" applyFill="1" applyBorder="1" applyAlignment="1">
      <alignment horizontal="center" vertical="center" wrapText="1"/>
    </xf>
    <xf numFmtId="0" fontId="28" fillId="46" borderId="10" xfId="0" applyFont="1" applyFill="1" applyBorder="1" applyAlignment="1">
      <alignment horizontal="center" vertical="center" wrapText="1"/>
    </xf>
    <xf numFmtId="0" fontId="28" fillId="46" borderId="53" xfId="0" applyFont="1" applyFill="1" applyBorder="1" applyAlignment="1">
      <alignment horizontal="center" vertical="center" wrapText="1"/>
    </xf>
    <xf numFmtId="0" fontId="28" fillId="46" borderId="53" xfId="0" applyFont="1" applyFill="1" applyBorder="1" applyAlignment="1">
      <alignment horizontal="center" vertical="center"/>
    </xf>
    <xf numFmtId="0" fontId="17" fillId="48" borderId="64" xfId="0" applyNumberFormat="1" applyFont="1" applyFill="1" applyBorder="1" applyAlignment="1" applyProtection="1">
      <alignment horizontal="center" vertical="center"/>
    </xf>
    <xf numFmtId="0" fontId="83" fillId="48" borderId="0" xfId="244" applyFont="1" applyFill="1" applyBorder="1" applyAlignment="1">
      <alignment vertical="center"/>
    </xf>
    <xf numFmtId="0" fontId="85" fillId="0" borderId="0" xfId="0" applyFont="1" applyBorder="1" applyAlignment="1">
      <alignment vertical="center"/>
    </xf>
    <xf numFmtId="0" fontId="85" fillId="0" borderId="135" xfId="0" applyFont="1" applyBorder="1" applyAlignment="1">
      <alignment vertical="center"/>
    </xf>
    <xf numFmtId="0" fontId="86" fillId="0" borderId="135" xfId="244" applyFont="1" applyBorder="1" applyAlignment="1">
      <alignment vertical="center"/>
    </xf>
    <xf numFmtId="0" fontId="43" fillId="55" borderId="24" xfId="0" applyFont="1" applyFill="1" applyBorder="1" applyAlignment="1">
      <alignment horizontal="center" vertical="center" wrapText="1"/>
    </xf>
    <xf numFmtId="0" fontId="43" fillId="55" borderId="55" xfId="0" applyFont="1" applyFill="1" applyBorder="1" applyAlignment="1">
      <alignment horizontal="center" vertical="center"/>
    </xf>
    <xf numFmtId="0" fontId="43" fillId="55" borderId="26" xfId="0" applyFont="1" applyFill="1" applyBorder="1" applyAlignment="1">
      <alignment horizontal="center" vertical="center" wrapText="1"/>
    </xf>
    <xf numFmtId="0" fontId="43" fillId="55" borderId="55" xfId="0" applyFont="1" applyFill="1" applyBorder="1" applyAlignment="1">
      <alignment horizontal="center" vertical="center" wrapText="1"/>
    </xf>
    <xf numFmtId="0" fontId="43" fillId="55" borderId="26" xfId="0" applyFont="1" applyFill="1" applyBorder="1" applyAlignment="1">
      <alignment horizontal="center" vertical="center"/>
    </xf>
    <xf numFmtId="0" fontId="43" fillId="55" borderId="24" xfId="0" applyFont="1" applyFill="1" applyBorder="1" applyAlignment="1">
      <alignment horizontal="center" vertical="center"/>
    </xf>
    <xf numFmtId="0" fontId="36" fillId="0" borderId="0" xfId="1" applyFont="1" applyAlignment="1">
      <alignment horizontal="center" vertical="center"/>
    </xf>
    <xf numFmtId="0" fontId="43" fillId="55" borderId="68" xfId="0" applyFont="1" applyFill="1" applyBorder="1" applyAlignment="1">
      <alignment horizontal="center" vertical="center" wrapText="1"/>
    </xf>
    <xf numFmtId="0" fontId="43" fillId="55" borderId="57" xfId="0" applyFont="1" applyFill="1" applyBorder="1" applyAlignment="1">
      <alignment horizontal="center" vertical="center" wrapText="1"/>
    </xf>
    <xf numFmtId="0" fontId="61" fillId="0" borderId="15" xfId="1" applyFont="1" applyBorder="1" applyAlignment="1">
      <alignment horizontal="center" vertical="center"/>
    </xf>
    <xf numFmtId="0" fontId="75" fillId="53" borderId="10" xfId="271" applyFont="1" applyFill="1" applyBorder="1" applyAlignment="1">
      <alignment horizontal="center" vertical="center" wrapText="1"/>
    </xf>
    <xf numFmtId="0" fontId="43" fillId="55" borderId="28" xfId="0" applyFont="1" applyFill="1" applyBorder="1" applyAlignment="1">
      <alignment horizontal="center" vertical="center" wrapText="1"/>
    </xf>
    <xf numFmtId="0" fontId="43" fillId="55" borderId="55" xfId="0" applyFont="1" applyFill="1" applyBorder="1" applyAlignment="1">
      <alignment horizontal="center"/>
    </xf>
    <xf numFmtId="0" fontId="43" fillId="55" borderId="68" xfId="0" applyFont="1" applyFill="1" applyBorder="1" applyAlignment="1">
      <alignment horizontal="center"/>
    </xf>
    <xf numFmtId="0" fontId="43" fillId="55" borderId="22" xfId="0" applyFont="1" applyFill="1" applyBorder="1" applyAlignment="1">
      <alignment horizontal="center"/>
    </xf>
    <xf numFmtId="0" fontId="43" fillId="48" borderId="45" xfId="0" applyFont="1" applyFill="1" applyBorder="1" applyAlignment="1">
      <alignment horizontal="center" vertical="center"/>
    </xf>
    <xf numFmtId="0" fontId="61" fillId="0" borderId="15" xfId="1" applyFont="1" applyBorder="1" applyAlignment="1">
      <alignment horizontal="center" vertical="center" wrapText="1"/>
    </xf>
    <xf numFmtId="0" fontId="43" fillId="48" borderId="55" xfId="0" applyFont="1" applyFill="1" applyBorder="1" applyAlignment="1"/>
    <xf numFmtId="0" fontId="43" fillId="55" borderId="55" xfId="0" applyFont="1" applyFill="1" applyBorder="1" applyAlignment="1">
      <alignment horizontal="center" vertical="center"/>
    </xf>
    <xf numFmtId="0" fontId="43" fillId="55" borderId="25" xfId="0" applyFont="1" applyFill="1" applyBorder="1" applyAlignment="1">
      <alignment horizontal="center" vertical="center" wrapText="1"/>
    </xf>
    <xf numFmtId="0" fontId="43" fillId="55" borderId="55" xfId="0" applyFont="1" applyFill="1" applyBorder="1" applyAlignment="1">
      <alignment horizontal="center" vertical="center" wrapText="1"/>
    </xf>
    <xf numFmtId="0" fontId="43" fillId="55" borderId="24" xfId="0" applyFont="1" applyFill="1" applyBorder="1" applyAlignment="1">
      <alignment horizontal="center" vertical="center"/>
    </xf>
    <xf numFmtId="0" fontId="43" fillId="55" borderId="31" xfId="0" applyFont="1" applyFill="1" applyBorder="1" applyAlignment="1">
      <alignment horizontal="center" vertical="center" wrapText="1"/>
    </xf>
    <xf numFmtId="0" fontId="61" fillId="0" borderId="15" xfId="1" applyFont="1" applyBorder="1" applyAlignment="1">
      <alignment horizontal="center" vertical="center"/>
    </xf>
    <xf numFmtId="0" fontId="61" fillId="0" borderId="0" xfId="1" applyFont="1" applyBorder="1" applyAlignment="1">
      <alignment horizontal="center" vertical="center"/>
    </xf>
    <xf numFmtId="0" fontId="43" fillId="55" borderId="31" xfId="0" applyFont="1" applyFill="1" applyBorder="1" applyAlignment="1">
      <alignment horizontal="center" vertical="center"/>
    </xf>
    <xf numFmtId="0" fontId="43" fillId="55" borderId="72" xfId="0" applyFont="1" applyFill="1" applyBorder="1" applyAlignment="1">
      <alignment horizontal="center" vertical="center" wrapText="1"/>
    </xf>
    <xf numFmtId="0" fontId="43" fillId="55" borderId="69" xfId="0" applyFont="1" applyFill="1" applyBorder="1" applyAlignment="1">
      <alignment horizontal="center" vertical="center" wrapText="1"/>
    </xf>
    <xf numFmtId="0" fontId="43" fillId="55" borderId="47" xfId="0" applyFont="1" applyFill="1" applyBorder="1" applyAlignment="1">
      <alignment horizontal="center" vertical="center" wrapText="1"/>
    </xf>
    <xf numFmtId="0" fontId="28" fillId="48" borderId="100" xfId="0" applyFont="1" applyFill="1" applyBorder="1" applyAlignment="1">
      <alignment horizontal="center" vertical="center"/>
    </xf>
    <xf numFmtId="0" fontId="28" fillId="48" borderId="68" xfId="0" applyFont="1" applyFill="1" applyBorder="1" applyAlignment="1">
      <alignment horizontal="center" vertical="center"/>
    </xf>
    <xf numFmtId="0" fontId="28" fillId="48" borderId="100" xfId="0" applyFont="1" applyFill="1" applyBorder="1" applyAlignment="1">
      <alignment horizontal="center" vertical="center" wrapText="1"/>
    </xf>
    <xf numFmtId="0" fontId="28" fillId="48" borderId="68" xfId="0" applyFont="1" applyFill="1" applyBorder="1" applyAlignment="1">
      <alignment horizontal="center" vertical="center" wrapText="1"/>
    </xf>
    <xf numFmtId="0" fontId="28" fillId="48" borderId="62" xfId="0" applyFont="1" applyFill="1" applyBorder="1" applyAlignment="1">
      <alignment horizontal="center" vertical="center"/>
    </xf>
    <xf numFmtId="0" fontId="28" fillId="48" borderId="57" xfId="0" applyFont="1" applyFill="1" applyBorder="1" applyAlignment="1">
      <alignment horizontal="center" vertical="center"/>
    </xf>
    <xf numFmtId="0" fontId="28" fillId="48" borderId="24" xfId="0" applyFont="1" applyFill="1" applyBorder="1" applyAlignment="1">
      <alignment horizontal="center" vertical="center" wrapText="1"/>
    </xf>
    <xf numFmtId="0" fontId="28" fillId="48" borderId="59" xfId="0" applyFont="1" applyFill="1" applyBorder="1" applyAlignment="1">
      <alignment horizontal="center" vertical="center"/>
    </xf>
    <xf numFmtId="1" fontId="43" fillId="55" borderId="56" xfId="0" applyNumberFormat="1" applyFont="1" applyFill="1" applyBorder="1" applyAlignment="1">
      <alignment horizontal="center" vertical="center" wrapText="1"/>
    </xf>
    <xf numFmtId="0" fontId="43" fillId="55" borderId="11" xfId="0" applyFont="1" applyFill="1" applyBorder="1" applyAlignment="1">
      <alignment horizontal="center" vertical="center"/>
    </xf>
    <xf numFmtId="1" fontId="43" fillId="55" borderId="96" xfId="0" applyNumberFormat="1" applyFont="1" applyFill="1" applyBorder="1" applyAlignment="1">
      <alignment horizontal="center" vertical="center" wrapText="1"/>
    </xf>
    <xf numFmtId="1" fontId="43" fillId="55" borderId="39" xfId="0" applyNumberFormat="1" applyFont="1" applyFill="1" applyBorder="1" applyAlignment="1">
      <alignment horizontal="center" vertical="center" wrapText="1"/>
    </xf>
    <xf numFmtId="0" fontId="85" fillId="0" borderId="0" xfId="0" applyFont="1" applyBorder="1" applyAlignment="1">
      <alignment vertical="center"/>
    </xf>
    <xf numFmtId="0" fontId="86" fillId="0" borderId="135" xfId="244" applyFont="1" applyBorder="1" applyAlignment="1">
      <alignment vertical="center"/>
    </xf>
    <xf numFmtId="0" fontId="60" fillId="0" borderId="0" xfId="0" applyFont="1" applyAlignment="1">
      <alignment horizontal="center" vertical="center"/>
    </xf>
    <xf numFmtId="0" fontId="60" fillId="0" borderId="0" xfId="0" applyFont="1" applyBorder="1" applyAlignment="1">
      <alignment horizontal="center" vertical="center"/>
    </xf>
    <xf numFmtId="0" fontId="56" fillId="0" borderId="0" xfId="272" applyNumberFormat="1" applyFont="1" applyFill="1" applyBorder="1" applyAlignment="1" applyProtection="1">
      <alignment vertical="center" wrapText="1"/>
    </xf>
    <xf numFmtId="0" fontId="56" fillId="0" borderId="0" xfId="0" applyFont="1" applyFill="1" applyBorder="1" applyAlignment="1">
      <alignment horizontal="left" vertical="center"/>
    </xf>
    <xf numFmtId="0" fontId="56" fillId="46" borderId="10" xfId="272" applyNumberFormat="1" applyFont="1" applyFill="1" applyBorder="1" applyAlignment="1" applyProtection="1">
      <alignment horizontal="center" vertical="center"/>
    </xf>
    <xf numFmtId="0" fontId="56" fillId="47" borderId="10" xfId="272" applyNumberFormat="1" applyFont="1" applyFill="1" applyBorder="1" applyAlignment="1" applyProtection="1">
      <alignment horizontal="center" vertical="center"/>
    </xf>
    <xf numFmtId="0" fontId="56" fillId="47" borderId="10" xfId="272" applyNumberFormat="1" applyFont="1" applyFill="1" applyBorder="1" applyAlignment="1" applyProtection="1">
      <alignment horizontal="center" vertical="center" wrapText="1"/>
    </xf>
    <xf numFmtId="0" fontId="56" fillId="47" borderId="10" xfId="272" quotePrefix="1" applyNumberFormat="1" applyFont="1" applyFill="1" applyBorder="1" applyAlignment="1" applyProtection="1">
      <alignment horizontal="center" vertical="center"/>
    </xf>
    <xf numFmtId="0" fontId="56" fillId="48" borderId="10" xfId="272" applyNumberFormat="1" applyFont="1" applyFill="1" applyBorder="1" applyAlignment="1" applyProtection="1">
      <alignment horizontal="center" vertical="center"/>
    </xf>
    <xf numFmtId="0" fontId="56" fillId="0" borderId="10" xfId="272" applyNumberFormat="1" applyFont="1" applyFill="1" applyBorder="1" applyAlignment="1" applyProtection="1">
      <alignment horizontal="center" vertical="center"/>
    </xf>
    <xf numFmtId="0" fontId="56" fillId="0" borderId="10" xfId="272" applyNumberFormat="1" applyFont="1" applyFill="1" applyBorder="1" applyAlignment="1" applyProtection="1">
      <alignment horizontal="center" vertical="center" wrapText="1"/>
    </xf>
    <xf numFmtId="0" fontId="56" fillId="54" borderId="10" xfId="271" applyFont="1" applyFill="1" applyBorder="1" applyAlignment="1">
      <alignment horizontal="center" vertical="center" wrapText="1"/>
    </xf>
    <xf numFmtId="0" fontId="56" fillId="54" borderId="37" xfId="271" applyFont="1" applyFill="1" applyBorder="1" applyAlignment="1">
      <alignment horizontal="center" vertical="center" wrapText="1"/>
    </xf>
    <xf numFmtId="0" fontId="60" fillId="54" borderId="10" xfId="0" applyFont="1" applyFill="1" applyBorder="1" applyAlignment="1">
      <alignment horizontal="center" vertical="center"/>
    </xf>
    <xf numFmtId="0" fontId="56" fillId="48" borderId="10" xfId="271" applyFont="1" applyFill="1" applyBorder="1" applyAlignment="1">
      <alignment horizontal="center" vertical="center" wrapText="1"/>
    </xf>
    <xf numFmtId="1" fontId="60" fillId="54" borderId="10" xfId="0" applyNumberFormat="1" applyFont="1" applyFill="1" applyBorder="1" applyAlignment="1">
      <alignment horizontal="center" vertical="center"/>
    </xf>
    <xf numFmtId="0" fontId="56" fillId="55" borderId="37" xfId="271" applyFont="1" applyFill="1" applyBorder="1" applyAlignment="1">
      <alignment horizontal="center" vertical="center" wrapText="1"/>
    </xf>
    <xf numFmtId="0" fontId="56" fillId="55" borderId="10" xfId="271" applyFont="1" applyFill="1" applyBorder="1" applyAlignment="1">
      <alignment horizontal="center" vertical="center" wrapText="1"/>
    </xf>
    <xf numFmtId="0" fontId="56" fillId="55" borderId="10" xfId="272" applyNumberFormat="1" applyFont="1" applyFill="1" applyBorder="1" applyAlignment="1" applyProtection="1">
      <alignment horizontal="center" vertical="center" wrapText="1"/>
    </xf>
    <xf numFmtId="0" fontId="60" fillId="55" borderId="10" xfId="0" applyFont="1" applyFill="1" applyBorder="1" applyAlignment="1">
      <alignment vertical="center"/>
    </xf>
    <xf numFmtId="0" fontId="60" fillId="55" borderId="10" xfId="0" applyFont="1" applyFill="1" applyBorder="1" applyAlignment="1">
      <alignment horizontal="left" vertical="center"/>
    </xf>
    <xf numFmtId="0" fontId="60" fillId="55" borderId="10" xfId="0" applyFont="1" applyFill="1" applyBorder="1" applyAlignment="1">
      <alignment horizontal="center" vertical="center"/>
    </xf>
    <xf numFmtId="0" fontId="56" fillId="55" borderId="10" xfId="272" applyNumberFormat="1" applyFont="1" applyFill="1" applyBorder="1" applyAlignment="1" applyProtection="1">
      <alignment horizontal="center" vertical="center"/>
    </xf>
    <xf numFmtId="0" fontId="72" fillId="55" borderId="29" xfId="271" applyFont="1" applyFill="1" applyBorder="1" applyAlignment="1">
      <alignment horizontal="center" vertical="center" wrapText="1"/>
    </xf>
    <xf numFmtId="0" fontId="72" fillId="55" borderId="10" xfId="271" applyFont="1" applyFill="1" applyBorder="1" applyAlignment="1">
      <alignment horizontal="center" vertical="center" wrapText="1"/>
    </xf>
    <xf numFmtId="0" fontId="72" fillId="55" borderId="16" xfId="271" applyFont="1" applyFill="1" applyBorder="1" applyAlignment="1">
      <alignment horizontal="center" vertical="center" wrapText="1"/>
    </xf>
    <xf numFmtId="0" fontId="72" fillId="55" borderId="37" xfId="271" applyFont="1" applyFill="1" applyBorder="1" applyAlignment="1">
      <alignment horizontal="center" vertical="center" wrapText="1"/>
    </xf>
    <xf numFmtId="0" fontId="56" fillId="0" borderId="10" xfId="271" applyFont="1" applyFill="1" applyBorder="1" applyAlignment="1">
      <alignment horizontal="center" vertical="center"/>
    </xf>
    <xf numFmtId="0" fontId="43" fillId="46" borderId="10" xfId="0" applyFont="1" applyFill="1" applyBorder="1" applyAlignment="1">
      <alignment horizontal="center" vertical="center" wrapText="1"/>
    </xf>
    <xf numFmtId="0" fontId="43" fillId="46" borderId="37" xfId="0" applyFont="1" applyFill="1" applyBorder="1" applyAlignment="1">
      <alignment horizontal="center" vertical="center" wrapText="1"/>
    </xf>
    <xf numFmtId="0" fontId="83" fillId="0" borderId="0" xfId="244" applyFont="1" applyFill="1" applyBorder="1" applyAlignment="1">
      <alignment vertical="center"/>
    </xf>
    <xf numFmtId="0" fontId="83" fillId="0" borderId="135" xfId="244" applyFont="1" applyFill="1" applyBorder="1" applyAlignment="1">
      <alignment vertical="center"/>
    </xf>
    <xf numFmtId="0" fontId="85" fillId="0" borderId="0" xfId="0" applyFont="1" applyBorder="1" applyAlignment="1">
      <alignment vertical="center"/>
    </xf>
    <xf numFmtId="0" fontId="85" fillId="0" borderId="135" xfId="0" applyFont="1" applyBorder="1" applyAlignment="1">
      <alignment vertical="center"/>
    </xf>
    <xf numFmtId="0" fontId="0" fillId="0" borderId="0" xfId="0" applyAlignment="1">
      <alignment horizontal="center"/>
    </xf>
    <xf numFmtId="0" fontId="36" fillId="0" borderId="0" xfId="1" applyFont="1" applyAlignment="1">
      <alignment horizontal="center" vertical="center"/>
    </xf>
    <xf numFmtId="0" fontId="60" fillId="0" borderId="0" xfId="0" applyFont="1" applyAlignment="1">
      <alignment horizontal="center" vertical="center"/>
    </xf>
    <xf numFmtId="0" fontId="61" fillId="0" borderId="0" xfId="1" applyFont="1" applyBorder="1" applyAlignment="1">
      <alignment horizontal="center" vertical="center"/>
    </xf>
    <xf numFmtId="0" fontId="36" fillId="0" borderId="0" xfId="1" applyFont="1" applyAlignment="1">
      <alignment horizontal="center" vertical="center" wrapText="1"/>
    </xf>
    <xf numFmtId="0" fontId="55" fillId="46" borderId="58" xfId="271" applyFont="1" applyFill="1" applyBorder="1" applyAlignment="1">
      <alignment horizontal="center" vertical="center" wrapText="1"/>
    </xf>
    <xf numFmtId="0" fontId="60" fillId="48" borderId="55" xfId="0" applyFont="1" applyFill="1" applyBorder="1" applyAlignment="1">
      <alignment horizontal="center" vertical="center" wrapText="1"/>
    </xf>
    <xf numFmtId="0" fontId="56" fillId="46" borderId="10" xfId="271" applyFont="1" applyFill="1" applyBorder="1" applyAlignment="1">
      <alignment horizontal="center" vertical="center" wrapText="1"/>
    </xf>
    <xf numFmtId="0" fontId="55" fillId="46" borderId="10" xfId="271" applyFont="1" applyFill="1" applyBorder="1" applyAlignment="1">
      <alignment horizontal="center" vertical="center" wrapText="1"/>
    </xf>
    <xf numFmtId="0" fontId="55" fillId="46" borderId="10" xfId="271" applyFont="1" applyFill="1" applyBorder="1" applyAlignment="1">
      <alignment horizontal="center" vertical="center" textRotation="90" wrapText="1"/>
    </xf>
    <xf numFmtId="0" fontId="61" fillId="0" borderId="13" xfId="1" applyFont="1" applyBorder="1" applyAlignment="1">
      <alignment horizontal="center" vertical="center" wrapText="1"/>
    </xf>
    <xf numFmtId="0" fontId="61" fillId="0" borderId="0" xfId="1" applyFont="1" applyBorder="1" applyAlignment="1">
      <alignment horizontal="center" vertical="center" wrapText="1"/>
    </xf>
    <xf numFmtId="0" fontId="61" fillId="0" borderId="15" xfId="1" applyFont="1" applyBorder="1" applyAlignment="1">
      <alignment horizontal="center" vertical="center" wrapText="1"/>
    </xf>
    <xf numFmtId="0" fontId="60" fillId="55" borderId="55" xfId="0" applyFont="1" applyFill="1" applyBorder="1" applyAlignment="1">
      <alignment horizontal="center" vertical="center" wrapText="1"/>
    </xf>
    <xf numFmtId="0" fontId="36" fillId="0" borderId="0" xfId="1" applyFont="1" applyAlignment="1">
      <alignment horizontal="center"/>
    </xf>
    <xf numFmtId="0" fontId="43" fillId="55" borderId="55" xfId="0" applyFont="1" applyFill="1" applyBorder="1" applyAlignment="1">
      <alignment horizontal="center" vertical="center"/>
    </xf>
    <xf numFmtId="0" fontId="43" fillId="55" borderId="25" xfId="0" applyFont="1" applyFill="1" applyBorder="1" applyAlignment="1">
      <alignment horizontal="center" vertical="center" wrapText="1"/>
    </xf>
    <xf numFmtId="0" fontId="43" fillId="55" borderId="65" xfId="0" applyFont="1" applyFill="1" applyBorder="1" applyAlignment="1">
      <alignment horizontal="center" vertical="center" wrapText="1"/>
    </xf>
    <xf numFmtId="0" fontId="43" fillId="48" borderId="45" xfId="0" applyFont="1" applyFill="1" applyBorder="1" applyAlignment="1">
      <alignment horizontal="center" vertical="center" wrapText="1"/>
    </xf>
    <xf numFmtId="0" fontId="43" fillId="55" borderId="26" xfId="0" applyFont="1" applyFill="1" applyBorder="1" applyAlignment="1">
      <alignment horizontal="center" vertical="center" wrapText="1"/>
    </xf>
    <xf numFmtId="0" fontId="43" fillId="55" borderId="55" xfId="0" applyFont="1" applyFill="1" applyBorder="1" applyAlignment="1">
      <alignment horizontal="center" vertical="center" wrapText="1"/>
    </xf>
    <xf numFmtId="0" fontId="43" fillId="55" borderId="57" xfId="0" applyFont="1" applyFill="1" applyBorder="1" applyAlignment="1">
      <alignment horizontal="center" vertical="center" wrapText="1"/>
    </xf>
    <xf numFmtId="0" fontId="43" fillId="55" borderId="31" xfId="0" applyFont="1" applyFill="1" applyBorder="1" applyAlignment="1">
      <alignment horizontal="center" vertical="center" wrapText="1"/>
    </xf>
    <xf numFmtId="0" fontId="43" fillId="55" borderId="62" xfId="0" applyFont="1" applyFill="1" applyBorder="1" applyAlignment="1">
      <alignment horizontal="center" vertical="center" wrapText="1"/>
    </xf>
    <xf numFmtId="0" fontId="43" fillId="55" borderId="68" xfId="0" applyFont="1" applyFill="1" applyBorder="1" applyAlignment="1">
      <alignment horizontal="center" vertical="center" wrapText="1"/>
    </xf>
    <xf numFmtId="0" fontId="60" fillId="0" borderId="0" xfId="0" applyFont="1" applyAlignment="1">
      <alignment horizontal="center" vertical="center"/>
    </xf>
    <xf numFmtId="0" fontId="43" fillId="55" borderId="61" xfId="0" applyFont="1" applyFill="1" applyBorder="1" applyAlignment="1">
      <alignment horizontal="center" vertical="center"/>
    </xf>
    <xf numFmtId="0" fontId="17" fillId="55" borderId="55" xfId="0" applyFont="1" applyFill="1" applyBorder="1" applyAlignment="1">
      <alignment horizontal="center" vertical="center" wrapText="1"/>
    </xf>
    <xf numFmtId="0" fontId="43" fillId="48" borderId="26" xfId="0" applyFont="1" applyFill="1" applyBorder="1" applyAlignment="1">
      <alignment horizontal="center" vertical="center"/>
    </xf>
    <xf numFmtId="0" fontId="17" fillId="55" borderId="26" xfId="0" applyFont="1" applyFill="1" applyBorder="1" applyAlignment="1">
      <alignment horizontal="center" vertical="center" wrapText="1"/>
    </xf>
    <xf numFmtId="0" fontId="43" fillId="48" borderId="26" xfId="0" applyFont="1" applyFill="1" applyBorder="1" applyAlignment="1">
      <alignment horizontal="center" vertical="center" wrapText="1"/>
    </xf>
    <xf numFmtId="0" fontId="60" fillId="48" borderId="55" xfId="0" applyFont="1" applyFill="1" applyBorder="1" applyAlignment="1">
      <alignment horizontal="center" vertical="center" wrapText="1"/>
    </xf>
    <xf numFmtId="0" fontId="60" fillId="51" borderId="10" xfId="718" applyFont="1" applyFill="1" applyBorder="1" applyAlignment="1">
      <alignment horizontal="center" vertical="center" wrapText="1"/>
    </xf>
    <xf numFmtId="0" fontId="61" fillId="0" borderId="15" xfId="1" applyFont="1" applyBorder="1" applyAlignment="1">
      <alignment horizontal="center" vertical="center" wrapText="1"/>
    </xf>
    <xf numFmtId="0" fontId="61" fillId="51" borderId="10" xfId="271" applyFont="1" applyFill="1" applyBorder="1" applyAlignment="1">
      <alignment horizontal="center" vertical="center" wrapText="1"/>
    </xf>
    <xf numFmtId="0" fontId="28" fillId="46" borderId="37" xfId="0" applyFont="1" applyFill="1" applyBorder="1" applyAlignment="1">
      <alignment horizontal="center" vertical="center"/>
    </xf>
    <xf numFmtId="1" fontId="60" fillId="48" borderId="10" xfId="0" applyNumberFormat="1" applyFont="1" applyFill="1" applyBorder="1" applyAlignment="1">
      <alignment horizontal="center" vertical="center"/>
    </xf>
    <xf numFmtId="1" fontId="60" fillId="55" borderId="10" xfId="0" applyNumberFormat="1" applyFont="1" applyFill="1" applyBorder="1" applyAlignment="1">
      <alignment horizontal="center" vertical="center"/>
    </xf>
    <xf numFmtId="0" fontId="56" fillId="55" borderId="10" xfId="786" applyNumberFormat="1" applyFont="1" applyFill="1" applyBorder="1" applyAlignment="1">
      <alignment horizontal="center" vertical="center"/>
    </xf>
    <xf numFmtId="0" fontId="56" fillId="55" borderId="10" xfId="271" applyFont="1" applyFill="1" applyBorder="1" applyAlignment="1">
      <alignment horizontal="center" vertical="center"/>
    </xf>
    <xf numFmtId="0" fontId="86" fillId="0" borderId="0" xfId="244" applyFont="1" applyFill="1" applyBorder="1" applyAlignment="1">
      <alignment vertical="center"/>
    </xf>
    <xf numFmtId="0" fontId="24" fillId="55" borderId="55" xfId="271" applyFill="1" applyBorder="1" applyAlignment="1">
      <alignment horizontal="center" vertical="center"/>
    </xf>
    <xf numFmtId="49" fontId="24" fillId="55" borderId="55" xfId="271" applyNumberFormat="1" applyFill="1" applyBorder="1" applyAlignment="1">
      <alignment horizontal="center" vertical="center"/>
    </xf>
    <xf numFmtId="170" fontId="24" fillId="55" borderId="61" xfId="271" applyNumberFormat="1" applyFill="1" applyBorder="1" applyAlignment="1">
      <alignment horizontal="center" vertical="center"/>
    </xf>
    <xf numFmtId="170" fontId="24" fillId="55" borderId="57" xfId="651" applyNumberFormat="1" applyFont="1" applyFill="1" applyBorder="1" applyAlignment="1">
      <alignment horizontal="center" vertical="center"/>
    </xf>
    <xf numFmtId="0" fontId="24" fillId="55" borderId="65" xfId="271" applyFill="1" applyBorder="1" applyAlignment="1">
      <alignment horizontal="center" vertical="center"/>
    </xf>
    <xf numFmtId="170" fontId="24" fillId="55" borderId="55" xfId="271" applyNumberFormat="1" applyFill="1" applyBorder="1" applyAlignment="1">
      <alignment horizontal="center" vertical="center"/>
    </xf>
    <xf numFmtId="170" fontId="24" fillId="55" borderId="96" xfId="651" applyNumberFormat="1" applyFont="1" applyFill="1" applyBorder="1" applyAlignment="1">
      <alignment horizontal="center" vertical="center"/>
    </xf>
    <xf numFmtId="170" fontId="56" fillId="55" borderId="44" xfId="271" applyNumberFormat="1" applyFont="1" applyFill="1" applyBorder="1" applyAlignment="1">
      <alignment horizontal="center" vertical="top" wrapText="1"/>
    </xf>
    <xf numFmtId="170" fontId="56" fillId="55" borderId="57" xfId="652" applyNumberFormat="1" applyFont="1" applyFill="1" applyBorder="1" applyAlignment="1">
      <alignment horizontal="center" vertical="top" wrapText="1"/>
    </xf>
    <xf numFmtId="0" fontId="56" fillId="55" borderId="72" xfId="271" applyFont="1" applyFill="1" applyBorder="1" applyAlignment="1">
      <alignment vertical="top" wrapText="1"/>
    </xf>
    <xf numFmtId="0" fontId="56" fillId="55" borderId="55" xfId="271" applyFont="1" applyFill="1" applyBorder="1" applyAlignment="1">
      <alignment horizontal="center" vertical="top" wrapText="1"/>
    </xf>
    <xf numFmtId="0" fontId="56" fillId="55" borderId="27" xfId="271" applyFont="1" applyFill="1" applyBorder="1" applyAlignment="1">
      <alignment vertical="top" wrapText="1"/>
    </xf>
    <xf numFmtId="0" fontId="56" fillId="55" borderId="26" xfId="271" applyFont="1" applyFill="1" applyBorder="1" applyAlignment="1">
      <alignment horizontal="center" vertical="top" wrapText="1"/>
    </xf>
    <xf numFmtId="170" fontId="56" fillId="55" borderId="56" xfId="652" applyNumberFormat="1" applyFont="1" applyFill="1" applyBorder="1" applyAlignment="1">
      <alignment horizontal="center" vertical="top" wrapText="1"/>
    </xf>
    <xf numFmtId="0" fontId="56" fillId="55" borderId="73" xfId="271" applyFont="1" applyFill="1" applyBorder="1" applyAlignment="1">
      <alignment vertical="top" wrapText="1"/>
    </xf>
    <xf numFmtId="170" fontId="56" fillId="55" borderId="58" xfId="271" applyNumberFormat="1" applyFont="1" applyFill="1" applyBorder="1" applyAlignment="1">
      <alignment horizontal="center" vertical="top" wrapText="1"/>
    </xf>
    <xf numFmtId="170" fontId="56" fillId="55" borderId="60" xfId="652" applyNumberFormat="1" applyFont="1" applyFill="1" applyBorder="1" applyAlignment="1">
      <alignment horizontal="center" vertical="top" wrapText="1"/>
    </xf>
    <xf numFmtId="0" fontId="55" fillId="46" borderId="10" xfId="271" applyFont="1" applyFill="1" applyBorder="1" applyAlignment="1">
      <alignment horizontal="centerContinuous" vertical="center" wrapText="1"/>
    </xf>
    <xf numFmtId="0" fontId="55" fillId="55" borderId="24" xfId="271" applyFont="1" applyFill="1" applyBorder="1" applyAlignment="1">
      <alignment vertical="center"/>
    </xf>
    <xf numFmtId="0" fontId="55" fillId="55" borderId="24" xfId="271" applyFont="1" applyFill="1" applyBorder="1" applyAlignment="1">
      <alignment horizontal="center" vertical="center"/>
    </xf>
    <xf numFmtId="0" fontId="55" fillId="55" borderId="40" xfId="271" applyFont="1" applyFill="1" applyBorder="1" applyAlignment="1">
      <alignment vertical="center"/>
    </xf>
    <xf numFmtId="0" fontId="55" fillId="55" borderId="22" xfId="271" applyFont="1" applyFill="1" applyBorder="1" applyAlignment="1">
      <alignment vertical="center"/>
    </xf>
    <xf numFmtId="0" fontId="55" fillId="55" borderId="41" xfId="271" applyFont="1" applyFill="1" applyBorder="1" applyAlignment="1">
      <alignment vertical="center"/>
    </xf>
    <xf numFmtId="0" fontId="60" fillId="55" borderId="0" xfId="0" applyFont="1" applyFill="1" applyAlignment="1">
      <alignment horizontal="center" vertical="center" wrapText="1"/>
    </xf>
    <xf numFmtId="170" fontId="60" fillId="55" borderId="0" xfId="0" applyNumberFormat="1" applyFont="1" applyFill="1" applyAlignment="1">
      <alignment horizontal="center" vertical="center" wrapText="1"/>
    </xf>
    <xf numFmtId="170" fontId="60" fillId="55" borderId="49" xfId="0" applyNumberFormat="1" applyFont="1" applyFill="1" applyBorder="1" applyAlignment="1">
      <alignment horizontal="left" vertical="center" wrapText="1"/>
    </xf>
    <xf numFmtId="0" fontId="60" fillId="55" borderId="49" xfId="0" applyFont="1" applyFill="1" applyBorder="1" applyAlignment="1">
      <alignment horizontal="center" vertical="center" wrapText="1"/>
    </xf>
    <xf numFmtId="170" fontId="60" fillId="55" borderId="26" xfId="0" applyNumberFormat="1" applyFont="1" applyFill="1" applyBorder="1" applyAlignment="1">
      <alignment horizontal="left" vertical="center" wrapText="1"/>
    </xf>
    <xf numFmtId="0" fontId="55" fillId="55" borderId="55" xfId="271" applyFont="1" applyFill="1" applyBorder="1" applyAlignment="1">
      <alignment horizontal="center" vertical="center"/>
    </xf>
    <xf numFmtId="0" fontId="56" fillId="55" borderId="55" xfId="0" applyFont="1" applyFill="1" applyBorder="1" applyAlignment="1">
      <alignment horizontal="center" vertical="center" wrapText="1"/>
    </xf>
    <xf numFmtId="170" fontId="56" fillId="55" borderId="96" xfId="0" applyNumberFormat="1" applyFont="1" applyFill="1" applyBorder="1" applyAlignment="1">
      <alignment horizontal="center" vertical="center" wrapText="1"/>
    </xf>
    <xf numFmtId="170" fontId="60" fillId="55" borderId="55" xfId="0" applyNumberFormat="1" applyFont="1" applyFill="1" applyBorder="1" applyAlignment="1">
      <alignment horizontal="left" vertical="center" wrapText="1"/>
    </xf>
    <xf numFmtId="0" fontId="55" fillId="55" borderId="26" xfId="271" applyFont="1" applyFill="1" applyBorder="1" applyAlignment="1">
      <alignment horizontal="center" vertical="center"/>
    </xf>
    <xf numFmtId="0" fontId="55" fillId="55" borderId="26" xfId="271" applyFont="1" applyFill="1" applyBorder="1" applyAlignment="1">
      <alignment vertical="center"/>
    </xf>
    <xf numFmtId="0" fontId="55" fillId="55" borderId="55" xfId="271" applyFont="1" applyFill="1" applyBorder="1" applyAlignment="1">
      <alignment vertical="center"/>
    </xf>
    <xf numFmtId="0" fontId="55" fillId="55" borderId="55" xfId="271" applyFont="1" applyFill="1" applyBorder="1"/>
    <xf numFmtId="0" fontId="55" fillId="55" borderId="55" xfId="271" applyFont="1" applyFill="1" applyBorder="1" applyAlignment="1">
      <alignment horizontal="center"/>
    </xf>
    <xf numFmtId="0" fontId="60" fillId="55" borderId="57" xfId="0" applyFont="1" applyFill="1" applyBorder="1" applyAlignment="1">
      <alignment horizontal="center" vertical="center" wrapText="1"/>
    </xf>
    <xf numFmtId="170" fontId="55" fillId="55" borderId="44" xfId="657" applyNumberFormat="1" applyFont="1" applyFill="1" applyBorder="1" applyAlignment="1"/>
    <xf numFmtId="170" fontId="55" fillId="55" borderId="26" xfId="657" applyNumberFormat="1" applyFont="1" applyFill="1" applyBorder="1" applyAlignment="1"/>
    <xf numFmtId="170" fontId="60" fillId="55" borderId="57" xfId="0" applyNumberFormat="1" applyFont="1" applyFill="1" applyBorder="1" applyAlignment="1">
      <alignment horizontal="center" vertical="center" wrapText="1"/>
    </xf>
    <xf numFmtId="170" fontId="55" fillId="55" borderId="55" xfId="657" applyNumberFormat="1" applyFont="1" applyFill="1" applyBorder="1" applyAlignment="1"/>
    <xf numFmtId="170" fontId="55" fillId="55" borderId="40" xfId="657" applyNumberFormat="1" applyFont="1" applyFill="1" applyBorder="1" applyAlignment="1"/>
    <xf numFmtId="170" fontId="55" fillId="55" borderId="24" xfId="657" applyNumberFormat="1" applyFont="1" applyFill="1" applyBorder="1" applyAlignment="1"/>
    <xf numFmtId="0" fontId="55" fillId="48" borderId="55" xfId="271" applyFont="1" applyFill="1" applyBorder="1" applyAlignment="1">
      <alignment horizontal="center" vertical="center"/>
    </xf>
    <xf numFmtId="0" fontId="55" fillId="46" borderId="53" xfId="271" applyFont="1" applyFill="1" applyBorder="1" applyAlignment="1">
      <alignment horizontal="center" vertical="center" wrapText="1"/>
    </xf>
    <xf numFmtId="0" fontId="55" fillId="46" borderId="29" xfId="271" applyFont="1" applyFill="1" applyBorder="1" applyAlignment="1">
      <alignment vertical="center" wrapText="1"/>
    </xf>
    <xf numFmtId="0" fontId="55" fillId="46" borderId="14" xfId="271" applyFont="1" applyFill="1" applyBorder="1" applyAlignment="1">
      <alignment vertical="center" wrapText="1"/>
    </xf>
    <xf numFmtId="0" fontId="55" fillId="46" borderId="30" xfId="271" applyFont="1" applyFill="1" applyBorder="1" applyAlignment="1">
      <alignment vertical="center" wrapText="1"/>
    </xf>
    <xf numFmtId="0" fontId="55" fillId="46" borderId="12" xfId="271" applyFont="1" applyFill="1" applyBorder="1" applyAlignment="1">
      <alignment vertical="center" wrapText="1"/>
    </xf>
    <xf numFmtId="0" fontId="103" fillId="0" borderId="0" xfId="0" applyFont="1" applyFill="1" applyAlignment="1">
      <alignment horizontal="center" vertical="center" wrapText="1"/>
    </xf>
    <xf numFmtId="0" fontId="103" fillId="0" borderId="0" xfId="0" applyFont="1" applyAlignment="1">
      <alignment horizontal="center" vertical="center" wrapText="1"/>
    </xf>
    <xf numFmtId="0" fontId="103" fillId="48" borderId="55" xfId="0" applyFont="1" applyFill="1" applyBorder="1" applyAlignment="1">
      <alignment horizontal="center" vertical="center" wrapText="1"/>
    </xf>
    <xf numFmtId="0" fontId="103" fillId="48" borderId="57" xfId="0" applyFont="1" applyFill="1" applyBorder="1" applyAlignment="1">
      <alignment horizontal="center" vertical="center" wrapText="1"/>
    </xf>
    <xf numFmtId="0" fontId="103" fillId="48" borderId="24" xfId="0" applyFont="1" applyFill="1" applyBorder="1" applyAlignment="1">
      <alignment horizontal="center" vertical="center" wrapText="1"/>
    </xf>
    <xf numFmtId="0" fontId="103" fillId="48" borderId="59" xfId="0" applyFont="1" applyFill="1" applyBorder="1" applyAlignment="1">
      <alignment horizontal="center" vertical="center" wrapText="1"/>
    </xf>
    <xf numFmtId="0" fontId="103" fillId="0" borderId="0" xfId="0" applyFont="1" applyBorder="1" applyAlignment="1">
      <alignment horizontal="center" vertical="center" wrapText="1"/>
    </xf>
    <xf numFmtId="0" fontId="103" fillId="48" borderId="55" xfId="0" applyFont="1" applyFill="1" applyBorder="1" applyAlignment="1">
      <alignment horizontal="center"/>
    </xf>
    <xf numFmtId="0" fontId="103" fillId="48" borderId="57" xfId="0" applyFont="1" applyFill="1" applyBorder="1" applyAlignment="1">
      <alignment horizontal="center"/>
    </xf>
    <xf numFmtId="0" fontId="103" fillId="48" borderId="24" xfId="0" applyFont="1" applyFill="1" applyBorder="1" applyAlignment="1">
      <alignment horizontal="center"/>
    </xf>
    <xf numFmtId="0" fontId="103" fillId="48" borderId="59" xfId="0" applyFont="1" applyFill="1" applyBorder="1" applyAlignment="1">
      <alignment horizontal="center"/>
    </xf>
    <xf numFmtId="0" fontId="55" fillId="48" borderId="55" xfId="271" applyFont="1" applyFill="1" applyBorder="1" applyAlignment="1">
      <alignment horizontal="center" vertical="center" wrapText="1"/>
    </xf>
    <xf numFmtId="0" fontId="55" fillId="48" borderId="57" xfId="271" applyFont="1" applyFill="1" applyBorder="1" applyAlignment="1">
      <alignment horizontal="center" vertical="center" wrapText="1"/>
    </xf>
    <xf numFmtId="0" fontId="55" fillId="48" borderId="58" xfId="271" applyFont="1" applyFill="1" applyBorder="1" applyAlignment="1">
      <alignment horizontal="center" vertical="center"/>
    </xf>
    <xf numFmtId="0" fontId="55" fillId="48" borderId="58" xfId="271" applyFont="1" applyFill="1" applyBorder="1" applyAlignment="1">
      <alignment horizontal="center" vertical="center" wrapText="1"/>
    </xf>
    <xf numFmtId="0" fontId="55" fillId="48" borderId="26" xfId="271" applyFont="1" applyFill="1" applyBorder="1" applyAlignment="1">
      <alignment horizontal="center" vertical="center" wrapText="1"/>
    </xf>
    <xf numFmtId="0" fontId="61" fillId="48" borderId="55" xfId="272" applyFont="1" applyFill="1" applyBorder="1" applyAlignment="1">
      <alignment vertical="center" wrapText="1"/>
    </xf>
    <xf numFmtId="0" fontId="56" fillId="48" borderId="55" xfId="272" applyFont="1" applyFill="1" applyBorder="1" applyAlignment="1">
      <alignment horizontal="center" vertical="center" wrapText="1"/>
    </xf>
    <xf numFmtId="0" fontId="63" fillId="0" borderId="30" xfId="1" applyFont="1" applyBorder="1" applyAlignment="1">
      <alignment horizontal="center" vertical="center" wrapText="1"/>
    </xf>
    <xf numFmtId="0" fontId="63" fillId="0" borderId="15" xfId="1" applyFont="1" applyBorder="1" applyAlignment="1">
      <alignment horizontal="center" vertical="center" wrapText="1"/>
    </xf>
    <xf numFmtId="0" fontId="103" fillId="0" borderId="0" xfId="0" applyFont="1" applyAlignment="1">
      <alignment wrapText="1"/>
    </xf>
    <xf numFmtId="0" fontId="103" fillId="0" borderId="0" xfId="0" applyFont="1"/>
    <xf numFmtId="170" fontId="103" fillId="0" borderId="0" xfId="0" applyNumberFormat="1" applyFont="1"/>
    <xf numFmtId="0" fontId="103" fillId="48" borderId="59" xfId="0" quotePrefix="1" applyFont="1" applyFill="1" applyBorder="1" applyAlignment="1">
      <alignment horizontal="center" vertical="center"/>
    </xf>
    <xf numFmtId="0" fontId="36" fillId="0" borderId="0" xfId="1" applyFont="1" applyBorder="1" applyAlignment="1">
      <alignment horizontal="center" vertical="center" wrapText="1"/>
    </xf>
    <xf numFmtId="0" fontId="55" fillId="48" borderId="72" xfId="650" applyFont="1" applyFill="1" applyBorder="1" applyAlignment="1">
      <alignment vertical="top"/>
    </xf>
    <xf numFmtId="0" fontId="55" fillId="48" borderId="55" xfId="271" applyFont="1" applyFill="1" applyBorder="1" applyAlignment="1">
      <alignment horizontal="center" vertical="top" wrapText="1"/>
    </xf>
    <xf numFmtId="170" fontId="55" fillId="48" borderId="57" xfId="667" applyNumberFormat="1" applyFont="1" applyFill="1" applyBorder="1" applyAlignment="1">
      <alignment horizontal="center" vertical="top" wrapText="1"/>
    </xf>
    <xf numFmtId="0" fontId="55" fillId="48" borderId="73" xfId="650" applyFont="1" applyFill="1" applyBorder="1" applyAlignment="1">
      <alignment vertical="top"/>
    </xf>
    <xf numFmtId="0" fontId="55" fillId="48" borderId="58" xfId="271" applyFont="1" applyFill="1" applyBorder="1" applyAlignment="1">
      <alignment horizontal="center" vertical="top" wrapText="1"/>
    </xf>
    <xf numFmtId="170" fontId="55" fillId="48" borderId="60" xfId="667" applyNumberFormat="1" applyFont="1" applyFill="1" applyBorder="1" applyAlignment="1">
      <alignment horizontal="center" vertical="top" wrapText="1"/>
    </xf>
    <xf numFmtId="0" fontId="51" fillId="48" borderId="27" xfId="650" applyFont="1" applyFill="1" applyBorder="1" applyAlignment="1">
      <alignment vertical="center"/>
    </xf>
    <xf numFmtId="170" fontId="55" fillId="48" borderId="56" xfId="670" applyNumberFormat="1" applyFont="1" applyFill="1" applyBorder="1" applyAlignment="1">
      <alignment horizontal="center" vertical="center" wrapText="1"/>
    </xf>
    <xf numFmtId="0" fontId="51" fillId="48" borderId="72" xfId="650" applyFont="1" applyFill="1" applyBorder="1" applyAlignment="1">
      <alignment vertical="center"/>
    </xf>
    <xf numFmtId="170" fontId="55" fillId="48" borderId="57" xfId="670" applyNumberFormat="1" applyFont="1" applyFill="1" applyBorder="1" applyAlignment="1">
      <alignment horizontal="center" vertical="center" wrapText="1"/>
    </xf>
    <xf numFmtId="0" fontId="51" fillId="48" borderId="28" xfId="650" applyFont="1" applyFill="1" applyBorder="1" applyAlignment="1">
      <alignment vertical="center"/>
    </xf>
    <xf numFmtId="0" fontId="55" fillId="48" borderId="24" xfId="271" applyFont="1" applyFill="1" applyBorder="1" applyAlignment="1">
      <alignment horizontal="center" vertical="center" wrapText="1"/>
    </xf>
    <xf numFmtId="0" fontId="55" fillId="48" borderId="24" xfId="271" applyFont="1" applyFill="1" applyBorder="1" applyAlignment="1">
      <alignment horizontal="center" vertical="center"/>
    </xf>
    <xf numFmtId="170" fontId="55" fillId="48" borderId="52" xfId="670" applyNumberFormat="1" applyFont="1" applyFill="1" applyBorder="1" applyAlignment="1">
      <alignment horizontal="center" vertical="center" wrapText="1"/>
    </xf>
    <xf numFmtId="170" fontId="55" fillId="48" borderId="59" xfId="670" applyNumberFormat="1" applyFont="1" applyFill="1" applyBorder="1" applyAlignment="1">
      <alignment horizontal="center" vertical="center" wrapText="1"/>
    </xf>
    <xf numFmtId="0" fontId="51" fillId="48" borderId="73" xfId="650" applyFont="1" applyFill="1" applyBorder="1" applyAlignment="1">
      <alignment vertical="center"/>
    </xf>
    <xf numFmtId="170" fontId="55" fillId="48" borderId="60" xfId="670" applyNumberFormat="1" applyFont="1" applyFill="1" applyBorder="1" applyAlignment="1">
      <alignment horizontal="center" vertical="center" wrapText="1"/>
    </xf>
    <xf numFmtId="0" fontId="55" fillId="48" borderId="72" xfId="271" applyFont="1" applyFill="1" applyBorder="1" applyAlignment="1">
      <alignment vertical="center" wrapText="1"/>
    </xf>
    <xf numFmtId="170" fontId="55" fillId="48" borderId="57" xfId="667" applyNumberFormat="1" applyFont="1" applyFill="1" applyBorder="1" applyAlignment="1">
      <alignment horizontal="center" vertical="center" wrapText="1"/>
    </xf>
    <xf numFmtId="170" fontId="55" fillId="48" borderId="60" xfId="667" applyNumberFormat="1" applyFont="1" applyFill="1" applyBorder="1" applyAlignment="1">
      <alignment horizontal="center" vertical="center" wrapText="1"/>
    </xf>
    <xf numFmtId="170" fontId="55" fillId="48" borderId="52" xfId="667" applyNumberFormat="1" applyFont="1" applyFill="1" applyBorder="1" applyAlignment="1">
      <alignment horizontal="center" vertical="center" wrapText="1"/>
    </xf>
    <xf numFmtId="0" fontId="51" fillId="48" borderId="55" xfId="271" applyFont="1" applyFill="1" applyBorder="1" applyAlignment="1">
      <alignment horizontal="center" vertical="center" wrapText="1"/>
    </xf>
    <xf numFmtId="0" fontId="55" fillId="48" borderId="73" xfId="271" applyFont="1" applyFill="1" applyBorder="1" applyAlignment="1">
      <alignment vertical="center" wrapText="1"/>
    </xf>
    <xf numFmtId="170" fontId="55" fillId="48" borderId="54" xfId="667" applyNumberFormat="1" applyFont="1" applyFill="1" applyBorder="1" applyAlignment="1">
      <alignment horizontal="center" vertical="center" wrapText="1"/>
    </xf>
    <xf numFmtId="0" fontId="55" fillId="48" borderId="71" xfId="271" applyFont="1" applyFill="1" applyBorder="1" applyAlignment="1">
      <alignment horizontal="left" wrapText="1"/>
    </xf>
    <xf numFmtId="0" fontId="55" fillId="48" borderId="68" xfId="271" applyFont="1" applyFill="1" applyBorder="1" applyAlignment="1">
      <alignment horizontal="center" wrapText="1"/>
    </xf>
    <xf numFmtId="170" fontId="55" fillId="48" borderId="62" xfId="674" applyNumberFormat="1" applyFont="1" applyFill="1" applyBorder="1" applyAlignment="1">
      <alignment horizontal="center" vertical="top" wrapText="1"/>
    </xf>
    <xf numFmtId="170" fontId="55" fillId="48" borderId="10" xfId="667" applyNumberFormat="1" applyFont="1" applyFill="1" applyBorder="1" applyAlignment="1">
      <alignment horizontal="center" vertical="top" wrapText="1"/>
    </xf>
    <xf numFmtId="0" fontId="55" fillId="48" borderId="72" xfId="271" applyFont="1" applyFill="1" applyBorder="1" applyAlignment="1">
      <alignment horizontal="left" wrapText="1"/>
    </xf>
    <xf numFmtId="0" fontId="55" fillId="48" borderId="55" xfId="271" applyFont="1" applyFill="1" applyBorder="1" applyAlignment="1">
      <alignment horizontal="center" wrapText="1"/>
    </xf>
    <xf numFmtId="0" fontId="55" fillId="48" borderId="58" xfId="271" applyFont="1" applyFill="1" applyBorder="1" applyAlignment="1">
      <alignment horizontal="center" wrapText="1"/>
    </xf>
    <xf numFmtId="0" fontId="55" fillId="48" borderId="27" xfId="271" applyFont="1" applyFill="1" applyBorder="1" applyAlignment="1">
      <alignment vertical="top" wrapText="1"/>
    </xf>
    <xf numFmtId="0" fontId="55" fillId="48" borderId="26" xfId="271" applyFont="1" applyFill="1" applyBorder="1" applyAlignment="1">
      <alignment horizontal="center" vertical="top" wrapText="1"/>
    </xf>
    <xf numFmtId="0" fontId="55" fillId="48" borderId="72" xfId="271" applyFont="1" applyFill="1" applyBorder="1" applyAlignment="1">
      <alignment vertical="top" wrapText="1"/>
    </xf>
    <xf numFmtId="0" fontId="55" fillId="48" borderId="73" xfId="271" applyFont="1" applyFill="1" applyBorder="1" applyAlignment="1">
      <alignment vertical="top" wrapText="1"/>
    </xf>
    <xf numFmtId="0" fontId="55" fillId="48" borderId="55" xfId="271" applyFont="1" applyFill="1" applyBorder="1" applyAlignment="1">
      <alignment vertical="top" wrapText="1"/>
    </xf>
    <xf numFmtId="170" fontId="55" fillId="48" borderId="55" xfId="675" applyNumberFormat="1" applyFont="1" applyFill="1" applyBorder="1" applyAlignment="1">
      <alignment vertical="top" wrapText="1"/>
    </xf>
    <xf numFmtId="0" fontId="55" fillId="49" borderId="55" xfId="271" applyFont="1" applyFill="1" applyBorder="1" applyAlignment="1">
      <alignment vertical="top" wrapText="1"/>
    </xf>
    <xf numFmtId="170" fontId="55" fillId="49" borderId="55" xfId="675" applyNumberFormat="1" applyFont="1" applyFill="1" applyBorder="1" applyAlignment="1">
      <alignment vertical="top" wrapText="1"/>
    </xf>
    <xf numFmtId="0" fontId="55" fillId="48" borderId="57" xfId="271" applyFont="1" applyFill="1" applyBorder="1" applyAlignment="1">
      <alignment horizontal="center" vertical="top" wrapText="1"/>
    </xf>
    <xf numFmtId="0" fontId="55" fillId="49" borderId="57" xfId="271" applyFont="1" applyFill="1" applyBorder="1" applyAlignment="1">
      <alignment horizontal="center" vertical="top" wrapText="1"/>
    </xf>
    <xf numFmtId="0" fontId="55" fillId="48" borderId="58" xfId="271" applyFont="1" applyFill="1" applyBorder="1" applyAlignment="1">
      <alignment vertical="top" wrapText="1"/>
    </xf>
    <xf numFmtId="170" fontId="55" fillId="48" borderId="58" xfId="675" applyNumberFormat="1" applyFont="1" applyFill="1" applyBorder="1" applyAlignment="1">
      <alignment vertical="top" wrapText="1"/>
    </xf>
    <xf numFmtId="0" fontId="55" fillId="48" borderId="60" xfId="271" applyFont="1" applyFill="1" applyBorder="1" applyAlignment="1">
      <alignment horizontal="center" vertical="top" wrapText="1"/>
    </xf>
    <xf numFmtId="170" fontId="55" fillId="48" borderId="26" xfId="675" applyNumberFormat="1" applyFont="1" applyFill="1" applyBorder="1" applyAlignment="1">
      <alignment vertical="top" wrapText="1"/>
    </xf>
    <xf numFmtId="0" fontId="55" fillId="48" borderId="56" xfId="271" applyFont="1" applyFill="1" applyBorder="1" applyAlignment="1">
      <alignment horizontal="center" vertical="top" wrapText="1"/>
    </xf>
    <xf numFmtId="0" fontId="55" fillId="48" borderId="26" xfId="271" applyFont="1" applyFill="1" applyBorder="1" applyAlignment="1">
      <alignment vertical="top" wrapText="1"/>
    </xf>
    <xf numFmtId="0" fontId="65" fillId="48" borderId="108" xfId="650" applyFont="1" applyFill="1" applyBorder="1" applyAlignment="1">
      <alignment wrapText="1"/>
    </xf>
    <xf numFmtId="0" fontId="55" fillId="48" borderId="104" xfId="271" applyFont="1" applyFill="1" applyBorder="1" applyAlignment="1">
      <alignment horizontal="center" vertical="top" wrapText="1"/>
    </xf>
    <xf numFmtId="0" fontId="65" fillId="48" borderId="109" xfId="650" applyFont="1" applyFill="1" applyBorder="1" applyAlignment="1">
      <alignment wrapText="1"/>
    </xf>
    <xf numFmtId="170" fontId="55" fillId="48" borderId="59" xfId="667" applyNumberFormat="1" applyFont="1" applyFill="1" applyBorder="1" applyAlignment="1">
      <alignment horizontal="center" vertical="top" wrapText="1"/>
    </xf>
    <xf numFmtId="0" fontId="55" fillId="48" borderId="1" xfId="271" applyFont="1" applyFill="1" applyBorder="1" applyAlignment="1">
      <alignment horizontal="center" vertical="top" wrapText="1"/>
    </xf>
    <xf numFmtId="170" fontId="55" fillId="48" borderId="62" xfId="667" applyNumberFormat="1" applyFont="1" applyFill="1" applyBorder="1" applyAlignment="1">
      <alignment horizontal="center" vertical="top" wrapText="1"/>
    </xf>
    <xf numFmtId="0" fontId="65" fillId="48" borderId="102" xfId="650" applyFont="1" applyFill="1" applyBorder="1" applyAlignment="1">
      <alignment wrapText="1"/>
    </xf>
    <xf numFmtId="0" fontId="55" fillId="48" borderId="103" xfId="271" applyFont="1" applyFill="1" applyBorder="1" applyAlignment="1">
      <alignment horizontal="center" vertical="top" wrapText="1"/>
    </xf>
    <xf numFmtId="170" fontId="55" fillId="48" borderId="113" xfId="667" applyNumberFormat="1" applyFont="1" applyFill="1" applyBorder="1" applyAlignment="1">
      <alignment horizontal="center" vertical="top" wrapText="1"/>
    </xf>
    <xf numFmtId="170" fontId="55" fillId="48" borderId="52" xfId="667" applyNumberFormat="1" applyFont="1" applyFill="1" applyBorder="1" applyAlignment="1">
      <alignment horizontal="center" vertical="top" wrapText="1"/>
    </xf>
    <xf numFmtId="0" fontId="55" fillId="48" borderId="61" xfId="271" applyFont="1" applyFill="1" applyBorder="1" applyAlignment="1">
      <alignment horizontal="center" vertical="center" wrapText="1"/>
    </xf>
    <xf numFmtId="170" fontId="55" fillId="48" borderId="17" xfId="667" applyNumberFormat="1" applyFont="1" applyFill="1" applyBorder="1" applyAlignment="1">
      <alignment horizontal="center" vertical="top" wrapText="1"/>
    </xf>
    <xf numFmtId="170" fontId="55" fillId="48" borderId="54" xfId="667" applyNumberFormat="1" applyFont="1" applyFill="1" applyBorder="1" applyAlignment="1">
      <alignment horizontal="center" vertical="top" wrapText="1"/>
    </xf>
    <xf numFmtId="0" fontId="55" fillId="48" borderId="61" xfId="271" applyFont="1" applyFill="1" applyBorder="1" applyAlignment="1">
      <alignment horizontal="center" wrapText="1"/>
    </xf>
    <xf numFmtId="0" fontId="55" fillId="48" borderId="67" xfId="271" applyFont="1" applyFill="1" applyBorder="1" applyAlignment="1">
      <alignment horizontal="center" vertical="center" wrapText="1"/>
    </xf>
    <xf numFmtId="0" fontId="55" fillId="48" borderId="24" xfId="271" applyFont="1" applyFill="1" applyBorder="1" applyAlignment="1">
      <alignment horizontal="center" vertical="top" wrapText="1"/>
    </xf>
    <xf numFmtId="0" fontId="55" fillId="48" borderId="67" xfId="271" applyFont="1" applyFill="1" applyBorder="1" applyAlignment="1">
      <alignment horizontal="center" vertical="top" wrapText="1"/>
    </xf>
    <xf numFmtId="0" fontId="55" fillId="48" borderId="107" xfId="271" applyFont="1" applyFill="1" applyBorder="1" applyAlignment="1">
      <alignment horizontal="center" vertical="top" wrapText="1"/>
    </xf>
    <xf numFmtId="0" fontId="55" fillId="48" borderId="27" xfId="271" applyFont="1" applyFill="1" applyBorder="1" applyAlignment="1">
      <alignment vertical="center" wrapText="1"/>
    </xf>
    <xf numFmtId="170" fontId="55" fillId="48" borderId="56" xfId="667" applyNumberFormat="1" applyFont="1" applyFill="1" applyBorder="1" applyAlignment="1">
      <alignment horizontal="center" vertical="top" wrapText="1"/>
    </xf>
    <xf numFmtId="0" fontId="56" fillId="0" borderId="13" xfId="271" applyFont="1" applyFill="1" applyBorder="1" applyAlignment="1">
      <alignment vertical="center"/>
    </xf>
    <xf numFmtId="0" fontId="56" fillId="0" borderId="45" xfId="271" applyFont="1" applyFill="1" applyBorder="1" applyAlignment="1">
      <alignment horizontal="center" vertical="center"/>
    </xf>
    <xf numFmtId="0" fontId="56" fillId="0" borderId="44" xfId="271" applyFont="1" applyFill="1" applyBorder="1" applyAlignment="1">
      <alignment horizontal="center" vertical="center"/>
    </xf>
    <xf numFmtId="0" fontId="56" fillId="0" borderId="65" xfId="271" applyFont="1" applyFill="1" applyBorder="1" applyAlignment="1">
      <alignment horizontal="center" vertical="center"/>
    </xf>
    <xf numFmtId="0" fontId="56" fillId="0" borderId="61" xfId="271" applyFont="1" applyFill="1" applyBorder="1" applyAlignment="1">
      <alignment horizontal="center" vertical="center"/>
    </xf>
    <xf numFmtId="0" fontId="56" fillId="0" borderId="83" xfId="271" applyFont="1" applyFill="1" applyBorder="1" applyAlignment="1">
      <alignment vertical="center"/>
    </xf>
    <xf numFmtId="0" fontId="56" fillId="0" borderId="91" xfId="271" applyFont="1" applyFill="1" applyBorder="1" applyAlignment="1">
      <alignment vertical="center"/>
    </xf>
    <xf numFmtId="0" fontId="60" fillId="0" borderId="0" xfId="0" applyFont="1" applyFill="1" applyBorder="1" applyAlignment="1">
      <alignment vertical="center"/>
    </xf>
    <xf numFmtId="0" fontId="56" fillId="0" borderId="89" xfId="271" applyFont="1" applyFill="1" applyBorder="1" applyAlignment="1">
      <alignment vertical="center"/>
    </xf>
    <xf numFmtId="0" fontId="60" fillId="0" borderId="15" xfId="0" applyFont="1" applyFill="1" applyBorder="1" applyAlignment="1">
      <alignment vertical="center"/>
    </xf>
    <xf numFmtId="0" fontId="56" fillId="0" borderId="71" xfId="271" applyFont="1" applyFill="1" applyBorder="1" applyAlignment="1">
      <alignment vertical="center"/>
    </xf>
    <xf numFmtId="0" fontId="56" fillId="0" borderId="68" xfId="271" applyFont="1" applyFill="1" applyBorder="1" applyAlignment="1">
      <alignment horizontal="center" vertical="center"/>
    </xf>
    <xf numFmtId="0" fontId="56" fillId="0" borderId="72" xfId="271" applyFont="1" applyFill="1" applyBorder="1" applyAlignment="1">
      <alignment vertical="center"/>
    </xf>
    <xf numFmtId="0" fontId="72" fillId="0" borderId="72" xfId="650" applyFont="1" applyFill="1" applyBorder="1" applyAlignment="1">
      <alignment vertical="center"/>
    </xf>
    <xf numFmtId="0" fontId="72" fillId="0" borderId="72" xfId="719" applyFont="1" applyFill="1" applyBorder="1" applyAlignment="1">
      <alignment vertical="center"/>
    </xf>
    <xf numFmtId="0" fontId="72" fillId="0" borderId="73" xfId="719" applyFont="1" applyFill="1" applyBorder="1" applyAlignment="1">
      <alignment vertical="center"/>
    </xf>
    <xf numFmtId="0" fontId="56" fillId="0" borderId="58" xfId="271" applyFont="1" applyFill="1" applyBorder="1" applyAlignment="1">
      <alignment horizontal="center" vertical="center"/>
    </xf>
    <xf numFmtId="0" fontId="69" fillId="0" borderId="10" xfId="650" applyFont="1" applyFill="1" applyBorder="1" applyAlignment="1">
      <alignment vertical="center"/>
    </xf>
    <xf numFmtId="0" fontId="54" fillId="0" borderId="10" xfId="271" applyFont="1" applyFill="1" applyBorder="1" applyAlignment="1">
      <alignment horizontal="center" vertical="center"/>
    </xf>
    <xf numFmtId="0" fontId="24" fillId="0" borderId="10" xfId="271" applyFill="1" applyBorder="1" applyAlignment="1">
      <alignment horizontal="center" vertical="center"/>
    </xf>
    <xf numFmtId="0" fontId="36" fillId="0" borderId="0" xfId="1" applyFont="1" applyAlignment="1">
      <alignment horizontal="center"/>
    </xf>
    <xf numFmtId="0" fontId="43" fillId="55" borderId="27" xfId="0" applyFont="1" applyFill="1" applyBorder="1" applyAlignment="1">
      <alignment horizontal="center" vertical="center" wrapText="1"/>
    </xf>
    <xf numFmtId="0" fontId="43" fillId="55" borderId="72" xfId="0" applyFont="1" applyFill="1" applyBorder="1" applyAlignment="1">
      <alignment horizontal="center" vertical="center" wrapText="1"/>
    </xf>
    <xf numFmtId="0" fontId="61" fillId="51" borderId="10" xfId="271" applyFont="1" applyFill="1" applyBorder="1" applyAlignment="1">
      <alignment horizontal="center" vertical="center" wrapText="1"/>
    </xf>
    <xf numFmtId="0" fontId="61" fillId="0" borderId="0" xfId="1" applyFont="1" applyAlignment="1">
      <alignment horizontal="center"/>
    </xf>
    <xf numFmtId="0" fontId="56" fillId="48" borderId="26" xfId="271" applyNumberFormat="1" applyFont="1" applyFill="1" applyBorder="1" applyAlignment="1">
      <alignment horizontal="center" vertical="center" wrapText="1"/>
    </xf>
    <xf numFmtId="0" fontId="56" fillId="48" borderId="62" xfId="271" applyNumberFormat="1" applyFont="1" applyFill="1" applyBorder="1" applyAlignment="1">
      <alignment horizontal="center" vertical="center" wrapText="1"/>
    </xf>
    <xf numFmtId="0" fontId="56" fillId="48" borderId="55" xfId="271" applyNumberFormat="1" applyFont="1" applyFill="1" applyBorder="1" applyAlignment="1">
      <alignment horizontal="center" vertical="center" wrapText="1"/>
    </xf>
    <xf numFmtId="0" fontId="56" fillId="48" borderId="57" xfId="271" applyNumberFormat="1" applyFont="1" applyFill="1" applyBorder="1" applyAlignment="1">
      <alignment horizontal="center" vertical="center" wrapText="1"/>
    </xf>
    <xf numFmtId="0" fontId="56" fillId="48" borderId="57" xfId="1" applyFont="1" applyFill="1" applyBorder="1" applyAlignment="1">
      <alignment horizontal="center" vertical="center" wrapText="1"/>
    </xf>
    <xf numFmtId="0" fontId="56" fillId="48" borderId="58" xfId="271" applyNumberFormat="1" applyFont="1" applyFill="1" applyBorder="1" applyAlignment="1">
      <alignment horizontal="center" vertical="center" wrapText="1"/>
    </xf>
    <xf numFmtId="0" fontId="56" fillId="48" borderId="60" xfId="1" applyFont="1" applyFill="1" applyBorder="1" applyAlignment="1">
      <alignment horizontal="center" vertical="center" wrapText="1"/>
    </xf>
    <xf numFmtId="0" fontId="60" fillId="48" borderId="0" xfId="0" applyFont="1" applyFill="1" applyBorder="1" applyAlignment="1">
      <alignment horizontal="center" vertical="center"/>
    </xf>
    <xf numFmtId="0" fontId="56" fillId="48" borderId="59" xfId="271" applyFont="1" applyFill="1" applyBorder="1" applyAlignment="1">
      <alignment horizontal="center" vertical="center" wrapText="1"/>
    </xf>
    <xf numFmtId="0" fontId="60" fillId="48" borderId="90" xfId="0" applyFont="1" applyFill="1" applyBorder="1" applyAlignment="1">
      <alignment horizontal="center" vertical="center"/>
    </xf>
    <xf numFmtId="0" fontId="56" fillId="48" borderId="57" xfId="271" applyFont="1" applyFill="1" applyBorder="1" applyAlignment="1">
      <alignment horizontal="center" vertical="center" wrapText="1"/>
    </xf>
    <xf numFmtId="0" fontId="56" fillId="48" borderId="56" xfId="271" applyFont="1" applyFill="1" applyBorder="1" applyAlignment="1">
      <alignment horizontal="center" vertical="center" wrapText="1"/>
    </xf>
    <xf numFmtId="0" fontId="60" fillId="48" borderId="22" xfId="0" applyFont="1" applyFill="1" applyBorder="1" applyAlignment="1">
      <alignment horizontal="center" vertical="center"/>
    </xf>
    <xf numFmtId="0" fontId="60" fillId="48" borderId="55" xfId="0" applyFont="1" applyFill="1" applyBorder="1" applyAlignment="1">
      <alignment horizontal="center" vertical="center"/>
    </xf>
    <xf numFmtId="0" fontId="60" fillId="48" borderId="19" xfId="0" applyFont="1" applyFill="1" applyBorder="1" applyAlignment="1">
      <alignment horizontal="center" vertical="center"/>
    </xf>
    <xf numFmtId="0" fontId="60" fillId="48" borderId="44" xfId="0" applyFont="1" applyFill="1" applyBorder="1" applyAlignment="1">
      <alignment horizontal="center" vertical="center"/>
    </xf>
    <xf numFmtId="0" fontId="56" fillId="48" borderId="72" xfId="271" applyFont="1" applyFill="1" applyBorder="1" applyAlignment="1">
      <alignment vertical="center" wrapText="1"/>
    </xf>
    <xf numFmtId="0" fontId="60" fillId="48" borderId="68" xfId="0" applyFont="1" applyFill="1" applyBorder="1" applyAlignment="1">
      <alignment horizontal="center" vertical="center" wrapText="1"/>
    </xf>
    <xf numFmtId="0" fontId="60" fillId="48" borderId="58" xfId="0" applyFont="1" applyFill="1" applyBorder="1" applyAlignment="1">
      <alignment horizontal="center" vertical="center" wrapText="1"/>
    </xf>
    <xf numFmtId="0" fontId="56" fillId="48" borderId="60" xfId="271" applyFont="1" applyFill="1" applyBorder="1" applyAlignment="1">
      <alignment horizontal="center" vertical="center" wrapText="1"/>
    </xf>
    <xf numFmtId="0" fontId="60" fillId="48" borderId="68" xfId="271" applyFont="1" applyFill="1" applyBorder="1" applyAlignment="1">
      <alignment horizontal="center" vertical="center" wrapText="1"/>
    </xf>
    <xf numFmtId="0" fontId="60" fillId="48" borderId="62" xfId="271" applyFont="1" applyFill="1" applyBorder="1" applyAlignment="1">
      <alignment horizontal="center" vertical="center" wrapText="1"/>
    </xf>
    <xf numFmtId="0" fontId="60" fillId="48" borderId="57" xfId="271" applyFont="1" applyFill="1" applyBorder="1" applyAlignment="1">
      <alignment horizontal="center" vertical="center" wrapText="1"/>
    </xf>
    <xf numFmtId="0" fontId="60" fillId="48" borderId="55" xfId="271" applyFont="1" applyFill="1" applyBorder="1" applyAlignment="1">
      <alignment horizontal="center" vertical="center"/>
    </xf>
    <xf numFmtId="0" fontId="56" fillId="48" borderId="27" xfId="271" applyFont="1" applyFill="1" applyBorder="1" applyAlignment="1">
      <alignment vertical="center"/>
    </xf>
    <xf numFmtId="0" fontId="56" fillId="48" borderId="72" xfId="271" applyFont="1" applyFill="1" applyBorder="1" applyAlignment="1">
      <alignment vertical="center"/>
    </xf>
    <xf numFmtId="0" fontId="56" fillId="48" borderId="28" xfId="271" applyFont="1" applyFill="1" applyBorder="1" applyAlignment="1">
      <alignment vertical="center"/>
    </xf>
    <xf numFmtId="0" fontId="56" fillId="48" borderId="24" xfId="271" applyFont="1" applyFill="1" applyBorder="1" applyAlignment="1">
      <alignment horizontal="center" vertical="center" wrapText="1"/>
    </xf>
    <xf numFmtId="0" fontId="72" fillId="48" borderId="28" xfId="271" applyFont="1" applyFill="1" applyBorder="1" applyAlignment="1">
      <alignment vertical="center"/>
    </xf>
    <xf numFmtId="0" fontId="72" fillId="48" borderId="72" xfId="271" applyFont="1" applyFill="1" applyBorder="1" applyAlignment="1">
      <alignment vertical="center"/>
    </xf>
    <xf numFmtId="0" fontId="60" fillId="48" borderId="58" xfId="271" applyFont="1" applyFill="1" applyBorder="1" applyAlignment="1">
      <alignment horizontal="center" vertical="center" wrapText="1"/>
    </xf>
    <xf numFmtId="0" fontId="60" fillId="48" borderId="60" xfId="271" applyFont="1" applyFill="1" applyBorder="1" applyAlignment="1">
      <alignment horizontal="center" vertical="center" wrapText="1"/>
    </xf>
    <xf numFmtId="0" fontId="56" fillId="51" borderId="10" xfId="271" applyFont="1" applyFill="1" applyBorder="1" applyAlignment="1">
      <alignment horizontal="center" vertical="center"/>
    </xf>
    <xf numFmtId="0" fontId="56" fillId="51" borderId="10" xfId="271" applyNumberFormat="1" applyFont="1" applyFill="1" applyBorder="1" applyAlignment="1">
      <alignment horizontal="center" vertical="center" wrapText="1"/>
    </xf>
    <xf numFmtId="0" fontId="56" fillId="51" borderId="53" xfId="271" applyNumberFormat="1" applyFont="1" applyFill="1" applyBorder="1" applyAlignment="1">
      <alignment horizontal="center" vertical="center" wrapText="1"/>
    </xf>
    <xf numFmtId="0" fontId="60" fillId="48" borderId="62" xfId="0" applyFont="1" applyFill="1" applyBorder="1" applyAlignment="1">
      <alignment horizontal="center" vertical="center"/>
    </xf>
    <xf numFmtId="0" fontId="60" fillId="48" borderId="57" xfId="0" applyFont="1" applyFill="1" applyBorder="1" applyAlignment="1">
      <alignment horizontal="center" vertical="center"/>
    </xf>
    <xf numFmtId="0" fontId="60" fillId="48" borderId="60" xfId="0" applyFont="1" applyFill="1" applyBorder="1" applyAlignment="1">
      <alignment horizontal="center" vertical="center"/>
    </xf>
    <xf numFmtId="0" fontId="56" fillId="48" borderId="26" xfId="271" applyFont="1" applyFill="1" applyBorder="1" applyAlignment="1">
      <alignment vertical="center"/>
    </xf>
    <xf numFmtId="0" fontId="72" fillId="48" borderId="55" xfId="271" applyFont="1" applyFill="1" applyBorder="1" applyAlignment="1">
      <alignment vertical="center" wrapText="1"/>
    </xf>
    <xf numFmtId="0" fontId="56" fillId="48" borderId="55" xfId="271" applyFont="1" applyFill="1" applyBorder="1" applyAlignment="1">
      <alignment vertical="center"/>
    </xf>
    <xf numFmtId="0" fontId="56" fillId="48" borderId="58" xfId="271" applyFont="1" applyFill="1" applyBorder="1" applyAlignment="1">
      <alignment vertical="center" wrapText="1"/>
    </xf>
    <xf numFmtId="0" fontId="60" fillId="48" borderId="55" xfId="271" applyFont="1" applyFill="1" applyBorder="1" applyAlignment="1">
      <alignment vertical="center" wrapText="1"/>
    </xf>
    <xf numFmtId="0" fontId="56" fillId="48" borderId="55" xfId="271" applyFont="1" applyFill="1" applyBorder="1" applyAlignment="1">
      <alignment horizontal="center" vertical="center" wrapText="1"/>
    </xf>
    <xf numFmtId="0" fontId="56" fillId="48" borderId="73" xfId="271" applyFont="1" applyFill="1" applyBorder="1" applyAlignment="1">
      <alignment vertical="center" wrapText="1"/>
    </xf>
    <xf numFmtId="0" fontId="56" fillId="48" borderId="58" xfId="271" applyFont="1" applyFill="1" applyBorder="1" applyAlignment="1">
      <alignment horizontal="center" vertical="center" wrapText="1"/>
    </xf>
    <xf numFmtId="0" fontId="56" fillId="48" borderId="71" xfId="271" applyFont="1" applyFill="1" applyBorder="1" applyAlignment="1">
      <alignment vertical="center" wrapText="1"/>
    </xf>
    <xf numFmtId="0" fontId="56" fillId="48" borderId="24" xfId="271" applyNumberFormat="1" applyFont="1" applyFill="1" applyBorder="1" applyAlignment="1">
      <alignment horizontal="center" vertical="center" wrapText="1"/>
    </xf>
    <xf numFmtId="0" fontId="56" fillId="48" borderId="59" xfId="1" applyFont="1" applyFill="1" applyBorder="1" applyAlignment="1">
      <alignment horizontal="center" vertical="center" wrapText="1"/>
    </xf>
    <xf numFmtId="0" fontId="73" fillId="51" borderId="10" xfId="0" applyFont="1" applyFill="1" applyBorder="1" applyAlignment="1">
      <alignment horizontal="center" vertical="center" wrapText="1"/>
    </xf>
    <xf numFmtId="0" fontId="43" fillId="54" borderId="34" xfId="0" applyFont="1" applyFill="1" applyBorder="1" applyAlignment="1">
      <alignment horizontal="center" vertical="center" wrapText="1"/>
    </xf>
    <xf numFmtId="0" fontId="43" fillId="48" borderId="19" xfId="0" applyFont="1" applyFill="1" applyBorder="1" applyAlignment="1">
      <alignment vertical="center"/>
    </xf>
    <xf numFmtId="0" fontId="17" fillId="48" borderId="26" xfId="0" applyFont="1" applyFill="1" applyBorder="1" applyAlignment="1">
      <alignment horizontal="center" vertical="center" wrapText="1"/>
    </xf>
    <xf numFmtId="0" fontId="43" fillId="0" borderId="45" xfId="0" applyFont="1" applyBorder="1" applyAlignment="1">
      <alignment vertical="center"/>
    </xf>
    <xf numFmtId="0" fontId="56" fillId="48" borderId="56" xfId="271" applyNumberFormat="1" applyFont="1" applyFill="1" applyBorder="1" applyAlignment="1">
      <alignment horizontal="center" vertical="center" wrapText="1"/>
    </xf>
    <xf numFmtId="0" fontId="56" fillId="48" borderId="73" xfId="271" applyFont="1" applyFill="1" applyBorder="1" applyAlignment="1">
      <alignment vertical="center"/>
    </xf>
    <xf numFmtId="0" fontId="60" fillId="48" borderId="66" xfId="0" applyFont="1" applyFill="1" applyBorder="1"/>
    <xf numFmtId="0" fontId="60" fillId="48" borderId="67" xfId="0" applyFont="1" applyFill="1" applyBorder="1" applyAlignment="1">
      <alignment horizontal="center" vertical="center"/>
    </xf>
    <xf numFmtId="0" fontId="56" fillId="48" borderId="56" xfId="1" applyFont="1" applyFill="1" applyBorder="1" applyAlignment="1">
      <alignment horizontal="center" vertical="center" wrapText="1"/>
    </xf>
    <xf numFmtId="0" fontId="43" fillId="55" borderId="26" xfId="0" applyFont="1" applyFill="1" applyBorder="1" applyAlignment="1">
      <alignment horizontal="center" vertical="center" wrapText="1"/>
    </xf>
    <xf numFmtId="0" fontId="43" fillId="55" borderId="55" xfId="0" applyFont="1" applyFill="1" applyBorder="1" applyAlignment="1">
      <alignment horizontal="center" vertical="center" wrapText="1"/>
    </xf>
    <xf numFmtId="0" fontId="43" fillId="55" borderId="57" xfId="0" applyFont="1" applyFill="1" applyBorder="1" applyAlignment="1">
      <alignment horizontal="center" vertical="center" wrapText="1"/>
    </xf>
    <xf numFmtId="0" fontId="43" fillId="46" borderId="10" xfId="0" applyFont="1" applyFill="1" applyBorder="1" applyAlignment="1">
      <alignment horizontal="center" vertical="center" wrapText="1"/>
    </xf>
    <xf numFmtId="0" fontId="43" fillId="55" borderId="55" xfId="0" applyFont="1" applyFill="1" applyBorder="1" applyAlignment="1">
      <alignment horizontal="center" vertical="center"/>
    </xf>
    <xf numFmtId="0" fontId="43" fillId="55" borderId="24" xfId="0" applyFont="1" applyFill="1" applyBorder="1" applyAlignment="1">
      <alignment horizontal="center" vertical="center" wrapText="1"/>
    </xf>
    <xf numFmtId="0" fontId="43" fillId="55" borderId="40" xfId="0" applyFont="1" applyFill="1" applyBorder="1" applyAlignment="1">
      <alignment horizontal="center" vertical="center"/>
    </xf>
    <xf numFmtId="0" fontId="43" fillId="55" borderId="42" xfId="0" applyFont="1" applyFill="1" applyBorder="1" applyAlignment="1">
      <alignment horizontal="center" vertical="center"/>
    </xf>
    <xf numFmtId="0" fontId="43" fillId="55" borderId="49" xfId="0" applyFont="1" applyFill="1" applyBorder="1" applyAlignment="1">
      <alignment horizontal="center" vertical="center" wrapText="1"/>
    </xf>
    <xf numFmtId="0" fontId="43" fillId="55" borderId="15" xfId="0" applyFont="1" applyFill="1" applyBorder="1" applyAlignment="1">
      <alignment horizontal="center" vertical="center" wrapText="1"/>
    </xf>
    <xf numFmtId="0" fontId="43" fillId="55" borderId="26" xfId="0" applyFont="1" applyFill="1" applyBorder="1" applyAlignment="1">
      <alignment horizontal="center" vertical="center" wrapText="1"/>
    </xf>
    <xf numFmtId="0" fontId="43" fillId="55" borderId="55" xfId="0" applyFont="1" applyFill="1" applyBorder="1" applyAlignment="1">
      <alignment horizontal="center" vertical="center" wrapText="1"/>
    </xf>
    <xf numFmtId="0" fontId="43" fillId="55" borderId="26" xfId="0" applyFont="1" applyFill="1" applyBorder="1" applyAlignment="1">
      <alignment horizontal="center" vertical="center"/>
    </xf>
    <xf numFmtId="0" fontId="43" fillId="55" borderId="24" xfId="0" applyFont="1" applyFill="1" applyBorder="1" applyAlignment="1">
      <alignment horizontal="center" vertical="center"/>
    </xf>
    <xf numFmtId="0" fontId="43" fillId="55" borderId="16" xfId="0" applyFont="1" applyFill="1" applyBorder="1" applyAlignment="1">
      <alignment horizontal="center" vertical="center" wrapText="1"/>
    </xf>
    <xf numFmtId="0" fontId="43" fillId="55" borderId="10" xfId="0" applyFont="1" applyFill="1" applyBorder="1" applyAlignment="1">
      <alignment horizontal="center"/>
    </xf>
    <xf numFmtId="0" fontId="43" fillId="55" borderId="57" xfId="0" applyFont="1" applyFill="1" applyBorder="1" applyAlignment="1">
      <alignment horizontal="center" vertical="center"/>
    </xf>
    <xf numFmtId="0" fontId="43" fillId="55" borderId="58" xfId="0" applyFont="1" applyFill="1" applyBorder="1" applyAlignment="1">
      <alignment horizontal="center" vertical="center" wrapText="1"/>
    </xf>
    <xf numFmtId="0" fontId="43" fillId="55" borderId="57" xfId="0" applyFont="1" applyFill="1" applyBorder="1" applyAlignment="1">
      <alignment horizontal="center" vertical="center" wrapText="1"/>
    </xf>
    <xf numFmtId="0" fontId="43" fillId="55" borderId="60" xfId="0" applyFont="1" applyFill="1" applyBorder="1" applyAlignment="1">
      <alignment horizontal="center" vertical="center" wrapText="1"/>
    </xf>
    <xf numFmtId="0" fontId="43" fillId="55" borderId="62" xfId="0" applyFont="1" applyFill="1" applyBorder="1" applyAlignment="1">
      <alignment horizontal="center" vertical="center" wrapText="1"/>
    </xf>
    <xf numFmtId="0" fontId="43" fillId="55" borderId="68" xfId="0" applyFont="1" applyFill="1" applyBorder="1" applyAlignment="1">
      <alignment horizontal="center" vertical="center" wrapText="1"/>
    </xf>
    <xf numFmtId="0" fontId="43" fillId="0" borderId="0" xfId="0" applyFont="1" applyBorder="1"/>
    <xf numFmtId="0" fontId="43" fillId="55" borderId="44" xfId="0" applyFont="1" applyFill="1" applyBorder="1" applyAlignment="1">
      <alignment horizontal="center" vertical="center"/>
    </xf>
    <xf numFmtId="0" fontId="43" fillId="46" borderId="38" xfId="0" applyFont="1" applyFill="1" applyBorder="1" applyAlignment="1">
      <alignment horizontal="center" vertical="center" wrapText="1"/>
    </xf>
    <xf numFmtId="0" fontId="43" fillId="55" borderId="65" xfId="0" applyFont="1" applyFill="1" applyBorder="1" applyAlignment="1">
      <alignment horizontal="center" vertical="center"/>
    </xf>
    <xf numFmtId="0" fontId="43" fillId="55" borderId="27" xfId="0" applyFont="1" applyFill="1" applyBorder="1" applyAlignment="1">
      <alignment horizontal="center" vertical="center" wrapText="1"/>
    </xf>
    <xf numFmtId="0" fontId="43" fillId="55" borderId="72" xfId="0" applyFont="1" applyFill="1" applyBorder="1" applyAlignment="1">
      <alignment horizontal="center" vertical="center" wrapText="1"/>
    </xf>
    <xf numFmtId="0" fontId="43" fillId="55" borderId="26" xfId="0" applyFont="1" applyFill="1" applyBorder="1" applyAlignment="1">
      <alignment horizontal="center"/>
    </xf>
    <xf numFmtId="0" fontId="43" fillId="55" borderId="70" xfId="0" applyFont="1" applyFill="1" applyBorder="1" applyAlignment="1">
      <alignment horizontal="center" vertical="center" wrapText="1"/>
    </xf>
    <xf numFmtId="0" fontId="43" fillId="55" borderId="10" xfId="0" applyFont="1" applyFill="1" applyBorder="1" applyAlignment="1">
      <alignment horizontal="center" vertical="center" wrapText="1"/>
    </xf>
    <xf numFmtId="0" fontId="28" fillId="55" borderId="26" xfId="0" applyFont="1" applyFill="1" applyBorder="1" applyAlignment="1">
      <alignment horizontal="center" vertical="center" wrapText="1"/>
    </xf>
    <xf numFmtId="0" fontId="28" fillId="55" borderId="68" xfId="0" applyFont="1" applyFill="1" applyBorder="1" applyAlignment="1">
      <alignment horizontal="center" vertical="center" wrapText="1"/>
    </xf>
    <xf numFmtId="0" fontId="28" fillId="46" borderId="53" xfId="0" applyFont="1" applyFill="1" applyBorder="1" applyAlignment="1">
      <alignment horizontal="center" vertical="center" wrapText="1"/>
    </xf>
    <xf numFmtId="0" fontId="28" fillId="55" borderId="58" xfId="0" applyFont="1" applyFill="1" applyBorder="1" applyAlignment="1">
      <alignment horizontal="center" vertical="center" wrapText="1"/>
    </xf>
    <xf numFmtId="0" fontId="43" fillId="55" borderId="55" xfId="0" applyFont="1" applyFill="1" applyBorder="1" applyAlignment="1">
      <alignment horizontal="center" vertical="center"/>
    </xf>
    <xf numFmtId="0" fontId="28" fillId="55" borderId="78" xfId="0" applyFont="1" applyFill="1" applyBorder="1" applyAlignment="1">
      <alignment horizontal="center" vertical="center"/>
    </xf>
    <xf numFmtId="0" fontId="28" fillId="55" borderId="100" xfId="0" applyFont="1" applyFill="1" applyBorder="1" applyAlignment="1">
      <alignment vertical="center"/>
    </xf>
    <xf numFmtId="0" fontId="28" fillId="55" borderId="88" xfId="0" applyFont="1" applyFill="1" applyBorder="1" applyAlignment="1">
      <alignment horizontal="center" vertical="center" wrapText="1"/>
    </xf>
    <xf numFmtId="0" fontId="55" fillId="55" borderId="68" xfId="271" applyFont="1" applyFill="1" applyBorder="1" applyAlignment="1">
      <alignment horizontal="center" vertical="center" wrapText="1"/>
    </xf>
    <xf numFmtId="0" fontId="55" fillId="55" borderId="55" xfId="271" applyFont="1" applyFill="1" applyBorder="1" applyAlignment="1">
      <alignment horizontal="center" vertical="center" wrapText="1"/>
    </xf>
    <xf numFmtId="0" fontId="55" fillId="55" borderId="24" xfId="271" applyFont="1" applyFill="1" applyBorder="1" applyAlignment="1">
      <alignment horizontal="center" vertical="center" wrapText="1"/>
    </xf>
    <xf numFmtId="3" fontId="55" fillId="55" borderId="68" xfId="271" applyNumberFormat="1" applyFont="1" applyFill="1" applyBorder="1" applyAlignment="1">
      <alignment horizontal="center" vertical="center" wrapText="1"/>
    </xf>
    <xf numFmtId="3" fontId="55" fillId="48" borderId="49" xfId="271" applyNumberFormat="1" applyFont="1" applyFill="1" applyBorder="1" applyAlignment="1">
      <alignment horizontal="center" vertical="center" wrapText="1"/>
    </xf>
    <xf numFmtId="0" fontId="55" fillId="55" borderId="88" xfId="271" applyFont="1" applyFill="1" applyBorder="1" applyAlignment="1">
      <alignment horizontal="center" vertical="center" wrapText="1"/>
    </xf>
    <xf numFmtId="3" fontId="55" fillId="55" borderId="55" xfId="271" applyNumberFormat="1" applyFont="1" applyFill="1" applyBorder="1" applyAlignment="1">
      <alignment horizontal="center" vertical="center" wrapText="1"/>
    </xf>
    <xf numFmtId="0" fontId="55" fillId="55" borderId="96" xfId="271" applyFont="1" applyFill="1" applyBorder="1" applyAlignment="1">
      <alignment horizontal="center" vertical="center" wrapText="1"/>
    </xf>
    <xf numFmtId="3" fontId="55" fillId="55" borderId="25" xfId="271" applyNumberFormat="1" applyFont="1" applyFill="1" applyBorder="1" applyAlignment="1">
      <alignment horizontal="center" vertical="center" wrapText="1"/>
    </xf>
    <xf numFmtId="0" fontId="55" fillId="55" borderId="39" xfId="271" applyFont="1" applyFill="1" applyBorder="1" applyAlignment="1">
      <alignment horizontal="center" vertical="center" wrapText="1"/>
    </xf>
    <xf numFmtId="3" fontId="55" fillId="48" borderId="55" xfId="271" applyNumberFormat="1" applyFont="1" applyFill="1" applyBorder="1" applyAlignment="1">
      <alignment horizontal="center" vertical="center" wrapText="1"/>
    </xf>
    <xf numFmtId="0" fontId="0" fillId="0" borderId="49" xfId="0" applyBorder="1" applyAlignment="1">
      <alignment vertical="center"/>
    </xf>
    <xf numFmtId="0" fontId="55" fillId="55" borderId="41" xfId="271" applyFont="1" applyFill="1" applyBorder="1" applyAlignment="1">
      <alignment horizontal="center" vertical="center" wrapText="1"/>
    </xf>
    <xf numFmtId="0" fontId="55" fillId="48" borderId="54" xfId="271" applyFont="1" applyFill="1" applyBorder="1" applyAlignment="1">
      <alignment horizontal="center" vertical="center" wrapText="1"/>
    </xf>
    <xf numFmtId="0" fontId="28" fillId="55" borderId="24" xfId="0" applyFont="1" applyFill="1" applyBorder="1" applyAlignment="1">
      <alignment vertical="center"/>
    </xf>
    <xf numFmtId="0" fontId="83" fillId="55" borderId="131" xfId="244" applyFont="1" applyFill="1" applyBorder="1" applyAlignment="1">
      <alignment vertical="center"/>
    </xf>
    <xf numFmtId="0" fontId="43" fillId="55" borderId="40" xfId="0" applyFont="1" applyFill="1" applyBorder="1" applyAlignment="1">
      <alignment horizontal="center" vertical="center" wrapText="1"/>
    </xf>
    <xf numFmtId="0" fontId="43" fillId="55" borderId="19" xfId="0" applyFont="1" applyFill="1" applyBorder="1" applyAlignment="1">
      <alignment vertical="center"/>
    </xf>
    <xf numFmtId="0" fontId="28" fillId="55" borderId="64" xfId="0" applyFont="1" applyFill="1" applyBorder="1" applyAlignment="1">
      <alignment horizontal="center" vertical="center" wrapText="1"/>
    </xf>
    <xf numFmtId="0" fontId="28" fillId="55" borderId="60" xfId="0" applyFont="1" applyFill="1" applyBorder="1" applyAlignment="1">
      <alignment horizontal="center" vertical="center" wrapText="1"/>
    </xf>
    <xf numFmtId="0" fontId="43" fillId="55" borderId="151" xfId="0" applyFont="1" applyFill="1" applyBorder="1" applyAlignment="1">
      <alignment horizontal="center" vertical="center" wrapText="1"/>
    </xf>
    <xf numFmtId="0" fontId="83" fillId="55" borderId="131" xfId="244" applyFont="1" applyFill="1" applyBorder="1" applyAlignment="1">
      <alignment vertical="center"/>
    </xf>
    <xf numFmtId="0" fontId="83" fillId="55" borderId="0" xfId="244" applyFont="1" applyFill="1" applyBorder="1" applyAlignment="1">
      <alignment vertical="center"/>
    </xf>
    <xf numFmtId="0" fontId="43" fillId="55" borderId="55" xfId="0" applyFont="1" applyFill="1" applyBorder="1" applyAlignment="1">
      <alignment horizontal="center" vertical="center"/>
    </xf>
    <xf numFmtId="0" fontId="43" fillId="55" borderId="55" xfId="0" applyFont="1" applyFill="1" applyBorder="1" applyAlignment="1">
      <alignment horizontal="center" vertical="center" wrapText="1"/>
    </xf>
    <xf numFmtId="0" fontId="103" fillId="48" borderId="61" xfId="0" applyFont="1" applyFill="1" applyBorder="1" applyAlignment="1">
      <alignment horizontal="center" vertical="center" wrapText="1"/>
    </xf>
    <xf numFmtId="0" fontId="43" fillId="55" borderId="55" xfId="0" applyFont="1" applyFill="1" applyBorder="1" applyAlignment="1">
      <alignment horizontal="center" vertical="center"/>
    </xf>
    <xf numFmtId="0" fontId="43" fillId="55" borderId="42" xfId="0" applyFont="1" applyFill="1" applyBorder="1" applyAlignment="1">
      <alignment horizontal="center" vertical="center"/>
    </xf>
    <xf numFmtId="0" fontId="43" fillId="55" borderId="26" xfId="0" applyFont="1" applyFill="1" applyBorder="1" applyAlignment="1">
      <alignment horizontal="center" vertical="center" wrapText="1"/>
    </xf>
    <xf numFmtId="0" fontId="43" fillId="55" borderId="61" xfId="0" applyFont="1" applyFill="1" applyBorder="1" applyAlignment="1">
      <alignment horizontal="center" vertical="center"/>
    </xf>
    <xf numFmtId="0" fontId="43" fillId="55" borderId="100" xfId="0" applyFont="1" applyFill="1" applyBorder="1" applyAlignment="1">
      <alignment horizontal="center" vertical="center"/>
    </xf>
    <xf numFmtId="0" fontId="43" fillId="55" borderId="100" xfId="0" applyFont="1" applyFill="1" applyBorder="1" applyAlignment="1">
      <alignment horizontal="center" vertical="center" wrapText="1"/>
    </xf>
    <xf numFmtId="0" fontId="60" fillId="55" borderId="55" xfId="0" applyFont="1" applyFill="1" applyBorder="1" applyAlignment="1">
      <alignment horizontal="center" vertical="center" wrapText="1"/>
    </xf>
    <xf numFmtId="0" fontId="103" fillId="48" borderId="40" xfId="0" applyFont="1" applyFill="1" applyBorder="1" applyAlignment="1">
      <alignment horizontal="center" vertical="center" wrapText="1"/>
    </xf>
    <xf numFmtId="0" fontId="55" fillId="55" borderId="61" xfId="271" applyFont="1" applyFill="1" applyBorder="1" applyAlignment="1">
      <alignment horizontal="center" vertical="center" wrapText="1"/>
    </xf>
    <xf numFmtId="0" fontId="56" fillId="55" borderId="55" xfId="272" applyFont="1" applyFill="1" applyBorder="1" applyAlignment="1">
      <alignment horizontal="center" vertical="center" wrapText="1"/>
    </xf>
    <xf numFmtId="0" fontId="56" fillId="55" borderId="61" xfId="272" applyFont="1" applyFill="1" applyBorder="1" applyAlignment="1">
      <alignment vertical="center" wrapText="1"/>
    </xf>
    <xf numFmtId="0" fontId="56" fillId="55" borderId="90" xfId="272" applyFont="1" applyFill="1" applyBorder="1" applyAlignment="1">
      <alignment vertical="center" wrapText="1"/>
    </xf>
    <xf numFmtId="0" fontId="61" fillId="55" borderId="55" xfId="272" applyFont="1" applyFill="1" applyBorder="1" applyAlignment="1">
      <alignment vertical="center" wrapText="1"/>
    </xf>
    <xf numFmtId="0" fontId="56" fillId="55" borderId="58" xfId="272" applyFont="1" applyFill="1" applyBorder="1" applyAlignment="1">
      <alignment horizontal="center" vertical="center" wrapText="1"/>
    </xf>
    <xf numFmtId="0" fontId="55" fillId="55" borderId="58" xfId="271" applyFont="1" applyFill="1" applyBorder="1" applyAlignment="1">
      <alignment horizontal="center" vertical="center" wrapText="1"/>
    </xf>
    <xf numFmtId="0" fontId="61" fillId="55" borderId="58" xfId="272" applyFont="1" applyFill="1" applyBorder="1" applyAlignment="1">
      <alignment vertical="center" wrapText="1"/>
    </xf>
    <xf numFmtId="0" fontId="55" fillId="55" borderId="67" xfId="271" applyFont="1" applyFill="1" applyBorder="1" applyAlignment="1">
      <alignment horizontal="center" vertical="center" wrapText="1"/>
    </xf>
    <xf numFmtId="0" fontId="103" fillId="55" borderId="55" xfId="0" applyFont="1" applyFill="1" applyBorder="1" applyAlignment="1">
      <alignment horizontal="center" vertical="center" wrapText="1"/>
    </xf>
    <xf numFmtId="0" fontId="103" fillId="55" borderId="26" xfId="0" applyFont="1" applyFill="1" applyBorder="1" applyAlignment="1">
      <alignment horizontal="center" vertical="center" wrapText="1"/>
    </xf>
    <xf numFmtId="0" fontId="103" fillId="55" borderId="62" xfId="0" applyFont="1" applyFill="1" applyBorder="1" applyAlignment="1">
      <alignment horizontal="center" vertical="center" wrapText="1"/>
    </xf>
    <xf numFmtId="0" fontId="55" fillId="55" borderId="26" xfId="1" applyFont="1" applyFill="1" applyBorder="1" applyAlignment="1">
      <alignment horizontal="center" vertical="center" wrapText="1"/>
    </xf>
    <xf numFmtId="0" fontId="55" fillId="55" borderId="26" xfId="271" applyFont="1" applyFill="1" applyBorder="1"/>
    <xf numFmtId="170" fontId="103" fillId="55" borderId="31" xfId="0" applyNumberFormat="1" applyFont="1" applyFill="1" applyBorder="1" applyAlignment="1">
      <alignment horizontal="center" vertical="center" wrapText="1"/>
    </xf>
    <xf numFmtId="170" fontId="55" fillId="55" borderId="26" xfId="659" applyNumberFormat="1" applyFont="1" applyFill="1" applyBorder="1" applyAlignment="1">
      <alignment horizontal="center"/>
    </xf>
    <xf numFmtId="0" fontId="55" fillId="55" borderId="55" xfId="1" applyFont="1" applyFill="1" applyBorder="1" applyAlignment="1">
      <alignment horizontal="center" vertical="center" wrapText="1"/>
    </xf>
    <xf numFmtId="170" fontId="103" fillId="55" borderId="55" xfId="0" applyNumberFormat="1" applyFont="1" applyFill="1" applyBorder="1" applyAlignment="1">
      <alignment horizontal="center" vertical="center" wrapText="1"/>
    </xf>
    <xf numFmtId="170" fontId="55" fillId="55" borderId="55" xfId="659" applyNumberFormat="1" applyFont="1" applyFill="1" applyBorder="1" applyAlignment="1">
      <alignment horizontal="center"/>
    </xf>
    <xf numFmtId="0" fontId="103" fillId="55" borderId="57" xfId="0" applyFont="1" applyFill="1" applyBorder="1" applyAlignment="1">
      <alignment horizontal="center" vertical="center" wrapText="1"/>
    </xf>
    <xf numFmtId="170" fontId="103" fillId="55" borderId="24" xfId="0" applyNumberFormat="1" applyFont="1" applyFill="1" applyBorder="1" applyAlignment="1">
      <alignment horizontal="center" vertical="center" wrapText="1"/>
    </xf>
    <xf numFmtId="0" fontId="55" fillId="55" borderId="67" xfId="271" applyFont="1" applyFill="1" applyBorder="1" applyAlignment="1">
      <alignment horizontal="center" vertical="center" wrapText="1"/>
    </xf>
    <xf numFmtId="0" fontId="103" fillId="55" borderId="26" xfId="0" applyFont="1" applyFill="1" applyBorder="1" applyAlignment="1">
      <alignment horizontal="center"/>
    </xf>
    <xf numFmtId="0" fontId="103" fillId="55" borderId="56" xfId="0" applyFont="1" applyFill="1" applyBorder="1" applyAlignment="1">
      <alignment horizontal="center"/>
    </xf>
    <xf numFmtId="0" fontId="55" fillId="55" borderId="26" xfId="271" applyFont="1" applyFill="1" applyBorder="1" applyAlignment="1">
      <alignment horizontal="center"/>
    </xf>
    <xf numFmtId="0" fontId="103" fillId="55" borderId="55" xfId="0" applyFont="1" applyFill="1" applyBorder="1" applyAlignment="1">
      <alignment horizontal="center"/>
    </xf>
    <xf numFmtId="0" fontId="103" fillId="55" borderId="57" xfId="0" applyFont="1" applyFill="1" applyBorder="1" applyAlignment="1">
      <alignment horizontal="center"/>
    </xf>
    <xf numFmtId="0" fontId="103" fillId="55" borderId="24" xfId="0" applyFont="1" applyFill="1" applyBorder="1" applyAlignment="1">
      <alignment horizontal="center"/>
    </xf>
    <xf numFmtId="0" fontId="55" fillId="55" borderId="24" xfId="271" applyFont="1" applyFill="1" applyBorder="1" applyAlignment="1">
      <alignment horizontal="center"/>
    </xf>
    <xf numFmtId="0" fontId="103" fillId="55" borderId="59" xfId="0" applyFont="1" applyFill="1" applyBorder="1" applyAlignment="1">
      <alignment horizontal="center"/>
    </xf>
    <xf numFmtId="0" fontId="55" fillId="55" borderId="57" xfId="271" applyFont="1" applyFill="1" applyBorder="1" applyAlignment="1">
      <alignment horizontal="center" vertical="center" wrapText="1"/>
    </xf>
    <xf numFmtId="170" fontId="103" fillId="55" borderId="55" xfId="0" applyNumberFormat="1" applyFont="1" applyFill="1" applyBorder="1" applyAlignment="1">
      <alignment horizontal="center" vertical="center"/>
    </xf>
    <xf numFmtId="0" fontId="55" fillId="55" borderId="55" xfId="271" applyFont="1" applyFill="1" applyBorder="1" applyAlignment="1">
      <alignment vertical="center" wrapText="1"/>
    </xf>
    <xf numFmtId="0" fontId="55" fillId="55" borderId="58" xfId="271" applyFont="1" applyFill="1" applyBorder="1" applyAlignment="1">
      <alignment vertical="center" wrapText="1"/>
    </xf>
    <xf numFmtId="0" fontId="103" fillId="55" borderId="58" xfId="0" applyFont="1" applyFill="1" applyBorder="1" applyAlignment="1">
      <alignment horizontal="center" vertical="center" wrapText="1"/>
    </xf>
    <xf numFmtId="0" fontId="55" fillId="55" borderId="58" xfId="271" applyFont="1" applyFill="1" applyBorder="1" applyAlignment="1">
      <alignment horizontal="center" vertical="center"/>
    </xf>
    <xf numFmtId="0" fontId="55" fillId="55" borderId="60" xfId="271" applyFont="1" applyFill="1" applyBorder="1" applyAlignment="1">
      <alignment horizontal="center" vertical="center" wrapText="1"/>
    </xf>
    <xf numFmtId="0" fontId="56" fillId="55" borderId="26" xfId="272" applyFont="1" applyFill="1" applyBorder="1" applyAlignment="1">
      <alignment horizontal="center" vertical="center" wrapText="1"/>
    </xf>
    <xf numFmtId="0" fontId="55" fillId="55" borderId="26" xfId="271" applyFont="1" applyFill="1" applyBorder="1" applyAlignment="1">
      <alignment horizontal="center" vertical="center" wrapText="1"/>
    </xf>
    <xf numFmtId="0" fontId="55" fillId="55" borderId="44" xfId="271" applyFont="1" applyFill="1" applyBorder="1" applyAlignment="1">
      <alignment horizontal="center" vertical="center" wrapText="1"/>
    </xf>
    <xf numFmtId="0" fontId="55" fillId="55" borderId="78" xfId="271" applyFont="1" applyFill="1" applyBorder="1" applyAlignment="1">
      <alignment vertical="center" wrapText="1"/>
    </xf>
    <xf numFmtId="0" fontId="55" fillId="55" borderId="82" xfId="271" applyFont="1" applyFill="1" applyBorder="1" applyAlignment="1">
      <alignment vertical="center" wrapText="1"/>
    </xf>
    <xf numFmtId="0" fontId="43" fillId="55" borderId="10" xfId="0" applyFont="1" applyFill="1" applyBorder="1" applyAlignment="1">
      <alignment vertical="center" wrapText="1"/>
    </xf>
    <xf numFmtId="0" fontId="43" fillId="55" borderId="10" xfId="0" applyFont="1" applyFill="1" applyBorder="1" applyAlignment="1">
      <alignment horizontal="center" vertical="center" wrapText="1"/>
    </xf>
    <xf numFmtId="0" fontId="56" fillId="55" borderId="17" xfId="272" applyNumberFormat="1" applyFont="1" applyFill="1" applyBorder="1" applyAlignment="1" applyProtection="1">
      <alignment horizontal="center" vertical="center"/>
    </xf>
    <xf numFmtId="0" fontId="56" fillId="48" borderId="10" xfId="271" applyFont="1" applyFill="1" applyBorder="1" applyAlignment="1">
      <alignment horizontal="center" vertical="center" wrapText="1"/>
    </xf>
    <xf numFmtId="0" fontId="43" fillId="55" borderId="100" xfId="0" applyFont="1" applyFill="1" applyBorder="1"/>
    <xf numFmtId="0" fontId="103" fillId="55" borderId="44" xfId="0" applyFont="1" applyFill="1" applyBorder="1" applyAlignment="1">
      <alignment horizontal="center" vertical="center" wrapText="1"/>
    </xf>
    <xf numFmtId="0" fontId="103" fillId="55" borderId="61" xfId="0" applyFont="1" applyFill="1" applyBorder="1" applyAlignment="1">
      <alignment horizontal="center" vertical="center" wrapText="1"/>
    </xf>
    <xf numFmtId="0" fontId="60" fillId="55" borderId="26" xfId="0" applyFont="1" applyFill="1" applyBorder="1" applyAlignment="1">
      <alignment horizontal="center" vertical="center" wrapText="1"/>
    </xf>
    <xf numFmtId="0" fontId="60" fillId="55" borderId="44" xfId="0" applyFont="1" applyFill="1" applyBorder="1" applyAlignment="1">
      <alignment horizontal="center" vertical="center" wrapText="1"/>
    </xf>
    <xf numFmtId="0" fontId="60" fillId="55" borderId="61" xfId="0" applyFont="1" applyFill="1" applyBorder="1" applyAlignment="1">
      <alignment horizontal="center" vertical="center" wrapText="1"/>
    </xf>
    <xf numFmtId="0" fontId="55" fillId="55" borderId="26" xfId="272" applyFont="1" applyFill="1" applyBorder="1" applyAlignment="1">
      <alignment horizontal="center" vertical="center" wrapText="1"/>
    </xf>
    <xf numFmtId="0" fontId="63" fillId="55" borderId="26" xfId="272" applyFont="1" applyFill="1" applyBorder="1" applyAlignment="1">
      <alignment vertical="center" wrapText="1"/>
    </xf>
    <xf numFmtId="0" fontId="55" fillId="55" borderId="55" xfId="272" applyFont="1" applyFill="1" applyBorder="1" applyAlignment="1">
      <alignment horizontal="center" vertical="center" wrapText="1"/>
    </xf>
    <xf numFmtId="0" fontId="63" fillId="55" borderId="55" xfId="272" applyFont="1" applyFill="1" applyBorder="1" applyAlignment="1">
      <alignment vertical="center" wrapText="1"/>
    </xf>
    <xf numFmtId="0" fontId="55" fillId="55" borderId="58" xfId="272" applyFont="1" applyFill="1" applyBorder="1" applyAlignment="1">
      <alignment horizontal="center" vertical="center" wrapText="1"/>
    </xf>
    <xf numFmtId="0" fontId="63" fillId="55" borderId="58" xfId="272" applyFont="1" applyFill="1" applyBorder="1" applyAlignment="1">
      <alignment vertical="center" wrapText="1"/>
    </xf>
    <xf numFmtId="0" fontId="85" fillId="0" borderId="0" xfId="0" applyFont="1" applyBorder="1" applyAlignment="1">
      <alignment vertical="center"/>
    </xf>
    <xf numFmtId="0" fontId="85" fillId="0" borderId="135" xfId="0" applyFont="1" applyBorder="1" applyAlignment="1">
      <alignment vertical="center"/>
    </xf>
    <xf numFmtId="0" fontId="56" fillId="48" borderId="10" xfId="272" applyNumberFormat="1" applyFont="1" applyFill="1" applyBorder="1" applyAlignment="1" applyProtection="1">
      <alignment horizontal="center" vertical="center" wrapText="1"/>
    </xf>
    <xf numFmtId="0" fontId="56" fillId="48" borderId="17" xfId="272" applyNumberFormat="1" applyFont="1" applyFill="1" applyBorder="1" applyAlignment="1" applyProtection="1">
      <alignment horizontal="center" vertical="center"/>
    </xf>
    <xf numFmtId="0" fontId="56" fillId="48" borderId="17" xfId="272" quotePrefix="1" applyNumberFormat="1" applyFont="1" applyFill="1" applyBorder="1" applyAlignment="1" applyProtection="1">
      <alignment horizontal="center" vertical="center"/>
    </xf>
    <xf numFmtId="0" fontId="56" fillId="55" borderId="17" xfId="272" quotePrefix="1" applyNumberFormat="1" applyFont="1" applyFill="1" applyBorder="1" applyAlignment="1" applyProtection="1">
      <alignment horizontal="center" vertical="center"/>
    </xf>
    <xf numFmtId="0" fontId="43" fillId="55" borderId="10" xfId="0" applyFont="1" applyFill="1" applyBorder="1" applyAlignment="1">
      <alignment horizontal="center" vertical="center" textRotation="90" wrapText="1"/>
    </xf>
    <xf numFmtId="0" fontId="44" fillId="55" borderId="37" xfId="0" applyNumberFormat="1" applyFont="1" applyFill="1" applyBorder="1" applyAlignment="1" applyProtection="1">
      <alignment horizontal="center" vertical="center"/>
    </xf>
    <xf numFmtId="0" fontId="17" fillId="55" borderId="38" xfId="0" applyNumberFormat="1" applyFont="1" applyFill="1" applyBorder="1" applyAlignment="1" applyProtection="1">
      <alignment horizontal="center" vertical="center"/>
    </xf>
    <xf numFmtId="0" fontId="44" fillId="55" borderId="53" xfId="0" applyNumberFormat="1" applyFont="1" applyFill="1" applyBorder="1" applyAlignment="1" applyProtection="1">
      <alignment horizontal="center" vertical="center"/>
    </xf>
    <xf numFmtId="0" fontId="17" fillId="55" borderId="37" xfId="0" applyNumberFormat="1" applyFont="1" applyFill="1" applyBorder="1" applyAlignment="1" applyProtection="1">
      <alignment horizontal="center" vertical="center"/>
    </xf>
    <xf numFmtId="0" fontId="17" fillId="55" borderId="53" xfId="0" applyNumberFormat="1" applyFont="1" applyFill="1" applyBorder="1" applyAlignment="1" applyProtection="1">
      <alignment horizontal="center" vertical="center"/>
    </xf>
    <xf numFmtId="0" fontId="85" fillId="0" borderId="0" xfId="0" applyFont="1" applyBorder="1" applyAlignment="1">
      <alignment vertical="center"/>
    </xf>
    <xf numFmtId="0" fontId="83" fillId="48" borderId="0" xfId="244" applyFont="1" applyFill="1" applyBorder="1" applyAlignment="1">
      <alignment vertical="center"/>
    </xf>
    <xf numFmtId="0" fontId="43" fillId="55" borderId="55" xfId="0" applyFont="1" applyFill="1" applyBorder="1" applyAlignment="1">
      <alignment horizontal="center" vertical="center" wrapText="1"/>
    </xf>
    <xf numFmtId="0" fontId="43" fillId="55" borderId="68" xfId="0" applyFont="1" applyFill="1" applyBorder="1" applyAlignment="1">
      <alignment horizontal="center" vertical="center" wrapText="1"/>
    </xf>
    <xf numFmtId="0" fontId="43" fillId="55" borderId="72" xfId="0" applyFont="1" applyFill="1" applyBorder="1" applyAlignment="1">
      <alignment horizontal="center" vertical="center" wrapText="1"/>
    </xf>
    <xf numFmtId="0" fontId="43" fillId="55" borderId="71" xfId="0" applyFont="1" applyFill="1" applyBorder="1" applyAlignment="1">
      <alignment horizontal="center" vertical="center" wrapText="1"/>
    </xf>
    <xf numFmtId="0" fontId="103" fillId="55" borderId="55" xfId="0" applyFont="1" applyFill="1" applyBorder="1" applyAlignment="1">
      <alignment horizontal="center"/>
    </xf>
    <xf numFmtId="0" fontId="103" fillId="55" borderId="57" xfId="0" applyFont="1" applyFill="1" applyBorder="1" applyAlignment="1">
      <alignment horizontal="center"/>
    </xf>
    <xf numFmtId="0" fontId="43" fillId="48" borderId="90" xfId="0" applyFont="1" applyFill="1" applyBorder="1" applyAlignment="1">
      <alignment horizontal="center" vertical="center"/>
    </xf>
    <xf numFmtId="0" fontId="43" fillId="48" borderId="96" xfId="0" applyFont="1" applyFill="1" applyBorder="1" applyAlignment="1">
      <alignment horizontal="center" vertical="center" wrapText="1"/>
    </xf>
    <xf numFmtId="0" fontId="56" fillId="55" borderId="27" xfId="271" quotePrefix="1" applyFont="1" applyFill="1" applyBorder="1" applyAlignment="1">
      <alignment horizontal="center" vertical="center" wrapText="1"/>
    </xf>
    <xf numFmtId="0" fontId="56" fillId="55" borderId="26" xfId="271" applyFont="1" applyFill="1" applyBorder="1" applyAlignment="1">
      <alignment horizontal="center" vertical="center" wrapText="1"/>
    </xf>
    <xf numFmtId="16" fontId="56" fillId="55" borderId="26" xfId="271" quotePrefix="1" applyNumberFormat="1" applyFont="1" applyFill="1" applyBorder="1" applyAlignment="1">
      <alignment horizontal="center" vertical="center" wrapText="1"/>
    </xf>
    <xf numFmtId="0" fontId="56" fillId="55" borderId="45" xfId="271" applyFont="1" applyFill="1" applyBorder="1" applyAlignment="1">
      <alignment horizontal="center" vertical="center" wrapText="1"/>
    </xf>
    <xf numFmtId="170" fontId="56" fillId="55" borderId="44" xfId="271" applyNumberFormat="1" applyFont="1" applyFill="1" applyBorder="1" applyAlignment="1">
      <alignment vertical="center" wrapText="1"/>
    </xf>
    <xf numFmtId="170" fontId="56" fillId="55" borderId="56" xfId="652" applyNumberFormat="1" applyFont="1" applyFill="1" applyBorder="1" applyAlignment="1">
      <alignment vertical="center" wrapText="1"/>
    </xf>
    <xf numFmtId="0" fontId="56" fillId="55" borderId="55" xfId="271" applyFont="1" applyFill="1" applyBorder="1" applyAlignment="1">
      <alignment horizontal="center" vertical="center" wrapText="1"/>
    </xf>
    <xf numFmtId="0" fontId="56" fillId="55" borderId="72" xfId="271" quotePrefix="1" applyFont="1" applyFill="1" applyBorder="1" applyAlignment="1">
      <alignment horizontal="center" vertical="center" wrapText="1"/>
    </xf>
    <xf numFmtId="0" fontId="56" fillId="55" borderId="55" xfId="271" quotePrefix="1" applyFont="1" applyFill="1" applyBorder="1" applyAlignment="1">
      <alignment horizontal="center" vertical="center" wrapText="1"/>
    </xf>
    <xf numFmtId="0" fontId="56" fillId="55" borderId="65" xfId="271" applyFont="1" applyFill="1" applyBorder="1" applyAlignment="1">
      <alignment horizontal="center" vertical="center" wrapText="1"/>
    </xf>
    <xf numFmtId="170" fontId="56" fillId="55" borderId="57" xfId="652" applyNumberFormat="1" applyFont="1" applyFill="1" applyBorder="1" applyAlignment="1">
      <alignment vertical="center" wrapText="1"/>
    </xf>
    <xf numFmtId="0" fontId="56" fillId="55" borderId="73" xfId="271" quotePrefix="1" applyFont="1" applyFill="1" applyBorder="1" applyAlignment="1">
      <alignment horizontal="center" vertical="center" wrapText="1"/>
    </xf>
    <xf numFmtId="0" fontId="56" fillId="55" borderId="66" xfId="271" applyFont="1" applyFill="1" applyBorder="1" applyAlignment="1">
      <alignment horizontal="center" vertical="center" wrapText="1"/>
    </xf>
    <xf numFmtId="0" fontId="56" fillId="55" borderId="58" xfId="271" applyFont="1" applyFill="1" applyBorder="1" applyAlignment="1">
      <alignment horizontal="center" vertical="center" wrapText="1"/>
    </xf>
    <xf numFmtId="170" fontId="56" fillId="55" borderId="67" xfId="271" applyNumberFormat="1" applyFont="1" applyFill="1" applyBorder="1" applyAlignment="1">
      <alignment vertical="center" wrapText="1"/>
    </xf>
    <xf numFmtId="170" fontId="56" fillId="55" borderId="60" xfId="652" applyNumberFormat="1" applyFont="1" applyFill="1" applyBorder="1" applyAlignment="1">
      <alignment vertical="center" wrapText="1"/>
    </xf>
    <xf numFmtId="170" fontId="55" fillId="55" borderId="26" xfId="661" applyNumberFormat="1" applyFont="1" applyFill="1" applyBorder="1" applyAlignment="1">
      <alignment horizontal="center" vertical="center"/>
    </xf>
    <xf numFmtId="0" fontId="55" fillId="55" borderId="56" xfId="271" applyFont="1" applyFill="1" applyBorder="1" applyAlignment="1">
      <alignment horizontal="center" vertical="center"/>
    </xf>
    <xf numFmtId="0" fontId="65" fillId="55" borderId="26" xfId="650" applyFont="1" applyFill="1" applyBorder="1" applyAlignment="1">
      <alignment vertical="center"/>
    </xf>
    <xf numFmtId="0" fontId="65" fillId="55" borderId="55" xfId="650" applyFont="1" applyFill="1" applyBorder="1" applyAlignment="1">
      <alignment vertical="center"/>
    </xf>
    <xf numFmtId="170" fontId="55" fillId="55" borderId="55" xfId="661" applyNumberFormat="1" applyFont="1" applyFill="1" applyBorder="1" applyAlignment="1">
      <alignment horizontal="center" vertical="center"/>
    </xf>
    <xf numFmtId="0" fontId="55" fillId="55" borderId="57" xfId="271" applyFont="1" applyFill="1" applyBorder="1" applyAlignment="1">
      <alignment horizontal="center" vertical="center"/>
    </xf>
    <xf numFmtId="0" fontId="65" fillId="55" borderId="26" xfId="650" applyFont="1" applyFill="1" applyBorder="1" applyAlignment="1">
      <alignment horizontal="center" vertical="center"/>
    </xf>
    <xf numFmtId="0" fontId="65" fillId="55" borderId="55" xfId="650" applyFont="1" applyFill="1" applyBorder="1" applyAlignment="1">
      <alignment horizontal="center" vertical="center"/>
    </xf>
    <xf numFmtId="0" fontId="85" fillId="0" borderId="0" xfId="0" applyFont="1" applyBorder="1" applyAlignment="1">
      <alignment vertical="center"/>
    </xf>
    <xf numFmtId="0" fontId="17" fillId="55" borderId="25" xfId="0" applyNumberFormat="1" applyFont="1" applyFill="1" applyBorder="1" applyAlignment="1" applyProtection="1">
      <alignment horizontal="center" vertical="center"/>
    </xf>
    <xf numFmtId="0" fontId="60" fillId="55" borderId="55" xfId="0" applyFont="1" applyFill="1" applyBorder="1" applyAlignment="1">
      <alignment horizontal="center" vertical="center" wrapText="1"/>
    </xf>
    <xf numFmtId="0" fontId="60" fillId="55" borderId="26" xfId="0" applyFont="1" applyFill="1" applyBorder="1" applyAlignment="1">
      <alignment horizontal="center" vertical="center" wrapText="1"/>
    </xf>
    <xf numFmtId="0" fontId="56" fillId="55" borderId="39" xfId="271" applyFont="1" applyFill="1" applyBorder="1" applyAlignment="1">
      <alignment horizontal="center" vertical="center" wrapText="1"/>
    </xf>
    <xf numFmtId="0" fontId="61" fillId="0" borderId="0" xfId="1" applyFont="1" applyBorder="1" applyAlignment="1">
      <alignment horizontal="center" vertical="center" wrapText="1"/>
    </xf>
    <xf numFmtId="0" fontId="60" fillId="48" borderId="55" xfId="271" applyFont="1" applyFill="1" applyBorder="1" applyAlignment="1">
      <alignment horizontal="center" vertical="center" wrapText="1"/>
    </xf>
    <xf numFmtId="0" fontId="61" fillId="0" borderId="15" xfId="1" applyFont="1" applyBorder="1" applyAlignment="1">
      <alignment horizontal="center" vertical="center" wrapText="1"/>
    </xf>
    <xf numFmtId="0" fontId="56" fillId="48" borderId="55" xfId="271" applyFont="1" applyFill="1" applyBorder="1" applyAlignment="1">
      <alignment horizontal="center" vertical="center" wrapText="1"/>
    </xf>
    <xf numFmtId="0" fontId="56" fillId="48" borderId="58" xfId="271" applyFont="1" applyFill="1" applyBorder="1" applyAlignment="1">
      <alignment horizontal="center" vertical="center" wrapText="1"/>
    </xf>
    <xf numFmtId="0" fontId="61" fillId="0" borderId="13" xfId="1" applyFont="1" applyBorder="1" applyAlignment="1">
      <alignment horizontal="center" vertical="center" wrapText="1"/>
    </xf>
    <xf numFmtId="0" fontId="56" fillId="48" borderId="68" xfId="271" applyFont="1" applyFill="1" applyBorder="1" applyAlignment="1">
      <alignment horizontal="center" vertical="center" wrapText="1"/>
    </xf>
    <xf numFmtId="0" fontId="61" fillId="51" borderId="10" xfId="271" applyFont="1" applyFill="1" applyBorder="1" applyAlignment="1">
      <alignment horizontal="center" vertical="center" wrapText="1"/>
    </xf>
    <xf numFmtId="0" fontId="61" fillId="0" borderId="131" xfId="1" applyFont="1" applyBorder="1" applyAlignment="1">
      <alignment horizontal="center"/>
    </xf>
    <xf numFmtId="0" fontId="60" fillId="55" borderId="55" xfId="0" applyFont="1" applyFill="1" applyBorder="1" applyAlignment="1">
      <alignment horizontal="center" vertical="center"/>
    </xf>
    <xf numFmtId="0" fontId="60" fillId="55" borderId="68" xfId="0" applyFont="1" applyFill="1" applyBorder="1" applyAlignment="1">
      <alignment horizontal="center" vertical="center"/>
    </xf>
    <xf numFmtId="0" fontId="60" fillId="55" borderId="68" xfId="0" applyFont="1" applyFill="1" applyBorder="1" applyAlignment="1">
      <alignment horizontal="center" vertical="center" wrapText="1"/>
    </xf>
    <xf numFmtId="170" fontId="56" fillId="55" borderId="68" xfId="662" applyNumberFormat="1" applyFont="1" applyFill="1" applyBorder="1" applyAlignment="1">
      <alignment vertical="center"/>
    </xf>
    <xf numFmtId="0" fontId="56" fillId="55" borderId="88" xfId="271" applyFont="1" applyFill="1" applyBorder="1" applyAlignment="1">
      <alignment horizontal="center" vertical="center"/>
    </xf>
    <xf numFmtId="0" fontId="56" fillId="55" borderId="71" xfId="271" applyFont="1" applyFill="1" applyBorder="1" applyAlignment="1">
      <alignment horizontal="left" vertical="center"/>
    </xf>
    <xf numFmtId="0" fontId="56" fillId="55" borderId="68" xfId="271" applyFont="1" applyFill="1" applyBorder="1" applyAlignment="1">
      <alignment horizontal="center" vertical="center"/>
    </xf>
    <xf numFmtId="0" fontId="56" fillId="55" borderId="82" xfId="271" applyFont="1" applyFill="1" applyBorder="1" applyAlignment="1">
      <alignment horizontal="left" vertical="center"/>
    </xf>
    <xf numFmtId="0" fontId="56" fillId="55" borderId="72" xfId="271" applyFont="1" applyFill="1" applyBorder="1" applyAlignment="1">
      <alignment horizontal="left" vertical="center"/>
    </xf>
    <xf numFmtId="0" fontId="56" fillId="55" borderId="90" xfId="271" applyFont="1" applyFill="1" applyBorder="1" applyAlignment="1">
      <alignment horizontal="left" vertical="center"/>
    </xf>
    <xf numFmtId="0" fontId="56" fillId="55" borderId="55" xfId="271" applyFont="1" applyFill="1" applyBorder="1" applyAlignment="1">
      <alignment horizontal="center" vertical="center"/>
    </xf>
    <xf numFmtId="170" fontId="56" fillId="55" borderId="55" xfId="662" applyNumberFormat="1" applyFont="1" applyFill="1" applyBorder="1" applyAlignment="1">
      <alignment vertical="center"/>
    </xf>
    <xf numFmtId="0" fontId="56" fillId="55" borderId="96" xfId="271" applyFont="1" applyFill="1" applyBorder="1" applyAlignment="1">
      <alignment horizontal="center" vertical="center"/>
    </xf>
    <xf numFmtId="0" fontId="56" fillId="55" borderId="73" xfId="271" applyFont="1" applyFill="1" applyBorder="1" applyAlignment="1">
      <alignment horizontal="left" vertical="center"/>
    </xf>
    <xf numFmtId="0" fontId="56" fillId="55" borderId="81" xfId="271" applyFont="1" applyFill="1" applyBorder="1" applyAlignment="1">
      <alignment horizontal="left" vertical="center"/>
    </xf>
    <xf numFmtId="0" fontId="56" fillId="55" borderId="58" xfId="271" applyFont="1" applyFill="1" applyBorder="1" applyAlignment="1">
      <alignment horizontal="center" vertical="center"/>
    </xf>
    <xf numFmtId="170" fontId="56" fillId="55" borderId="49" xfId="662" applyNumberFormat="1" applyFont="1" applyFill="1" applyBorder="1" applyAlignment="1">
      <alignment vertical="center"/>
    </xf>
    <xf numFmtId="0" fontId="56" fillId="55" borderId="12" xfId="271" applyFont="1" applyFill="1" applyBorder="1" applyAlignment="1">
      <alignment horizontal="center" vertical="center"/>
    </xf>
    <xf numFmtId="0" fontId="56" fillId="55" borderId="71" xfId="271" applyFont="1" applyFill="1" applyBorder="1" applyAlignment="1">
      <alignment vertical="center"/>
    </xf>
    <xf numFmtId="0" fontId="56" fillId="55" borderId="100" xfId="271" applyFont="1" applyFill="1" applyBorder="1" applyAlignment="1">
      <alignment vertical="center"/>
    </xf>
    <xf numFmtId="0" fontId="56" fillId="55" borderId="100" xfId="271" applyFont="1" applyFill="1" applyBorder="1" applyAlignment="1">
      <alignment horizontal="center" vertical="center"/>
    </xf>
    <xf numFmtId="170" fontId="56" fillId="55" borderId="68" xfId="662" applyNumberFormat="1" applyFont="1" applyFill="1" applyBorder="1" applyAlignment="1">
      <alignment horizontal="center" vertical="center"/>
    </xf>
    <xf numFmtId="0" fontId="56" fillId="55" borderId="70" xfId="271" applyFont="1" applyFill="1" applyBorder="1" applyAlignment="1">
      <alignment vertical="center"/>
    </xf>
    <xf numFmtId="0" fontId="56" fillId="55" borderId="48" xfId="271" applyFont="1" applyFill="1" applyBorder="1" applyAlignment="1">
      <alignment vertical="center"/>
    </xf>
    <xf numFmtId="0" fontId="56" fillId="55" borderId="48" xfId="271" applyFont="1" applyFill="1" applyBorder="1" applyAlignment="1">
      <alignment horizontal="center" vertical="center"/>
    </xf>
    <xf numFmtId="0" fontId="56" fillId="55" borderId="49" xfId="271" applyFont="1" applyFill="1" applyBorder="1" applyAlignment="1">
      <alignment horizontal="center" vertical="center"/>
    </xf>
    <xf numFmtId="170" fontId="56" fillId="55" borderId="49" xfId="662" applyNumberFormat="1" applyFont="1" applyFill="1" applyBorder="1" applyAlignment="1">
      <alignment horizontal="center" vertical="center"/>
    </xf>
    <xf numFmtId="0" fontId="56" fillId="55" borderId="30" xfId="271" applyFont="1" applyFill="1" applyBorder="1" applyAlignment="1">
      <alignment vertical="center"/>
    </xf>
    <xf numFmtId="0" fontId="56" fillId="55" borderId="38" xfId="271" applyFont="1" applyFill="1" applyBorder="1" applyAlignment="1">
      <alignment horizontal="center" vertical="center"/>
    </xf>
    <xf numFmtId="170" fontId="60" fillId="55" borderId="0" xfId="0" applyNumberFormat="1" applyFont="1" applyFill="1" applyAlignment="1">
      <alignment horizontal="center" vertical="center"/>
    </xf>
    <xf numFmtId="0" fontId="60" fillId="55" borderId="14" xfId="0" applyFont="1" applyFill="1" applyBorder="1" applyAlignment="1">
      <alignment horizontal="center" vertical="center"/>
    </xf>
    <xf numFmtId="0" fontId="60" fillId="55" borderId="39" xfId="0" applyFont="1" applyFill="1" applyBorder="1" applyAlignment="1">
      <alignment horizontal="center" vertical="center"/>
    </xf>
    <xf numFmtId="0" fontId="60" fillId="55" borderId="12" xfId="0" applyFont="1" applyFill="1" applyBorder="1" applyAlignment="1">
      <alignment horizontal="center" vertical="center"/>
    </xf>
    <xf numFmtId="170" fontId="56" fillId="55" borderId="15" xfId="271" applyNumberFormat="1" applyFont="1" applyFill="1" applyBorder="1" applyAlignment="1">
      <alignment horizontal="center" vertical="center"/>
    </xf>
    <xf numFmtId="0" fontId="56" fillId="55" borderId="53" xfId="271" applyFont="1" applyFill="1" applyBorder="1" applyAlignment="1">
      <alignment horizontal="center" vertical="center"/>
    </xf>
    <xf numFmtId="170" fontId="56" fillId="55" borderId="53" xfId="271" applyNumberFormat="1" applyFont="1" applyFill="1" applyBorder="1" applyAlignment="1">
      <alignment horizontal="center" vertical="center"/>
    </xf>
    <xf numFmtId="0" fontId="56" fillId="55" borderId="26" xfId="271" applyFont="1" applyFill="1" applyBorder="1" applyAlignment="1">
      <alignment vertical="center" wrapText="1"/>
    </xf>
    <xf numFmtId="0" fontId="56" fillId="55" borderId="26" xfId="271" applyNumberFormat="1" applyFont="1" applyFill="1" applyBorder="1" applyAlignment="1">
      <alignment horizontal="center" vertical="center" wrapText="1"/>
    </xf>
    <xf numFmtId="0" fontId="56" fillId="55" borderId="62" xfId="271" applyNumberFormat="1" applyFont="1" applyFill="1" applyBorder="1" applyAlignment="1">
      <alignment horizontal="center" vertical="center" wrapText="1"/>
    </xf>
    <xf numFmtId="0" fontId="56" fillId="55" borderId="55" xfId="271" applyFont="1" applyFill="1" applyBorder="1" applyAlignment="1">
      <alignment vertical="center" wrapText="1"/>
    </xf>
    <xf numFmtId="0" fontId="56" fillId="55" borderId="55" xfId="271" applyNumberFormat="1" applyFont="1" applyFill="1" applyBorder="1" applyAlignment="1">
      <alignment horizontal="center" vertical="center" wrapText="1"/>
    </xf>
    <xf numFmtId="0" fontId="56" fillId="55" borderId="57" xfId="271" applyNumberFormat="1" applyFont="1" applyFill="1" applyBorder="1" applyAlignment="1">
      <alignment horizontal="center" vertical="center" wrapText="1"/>
    </xf>
    <xf numFmtId="0" fontId="56" fillId="55" borderId="55" xfId="1" applyFont="1" applyFill="1" applyBorder="1" applyAlignment="1">
      <alignment vertical="center" wrapText="1"/>
    </xf>
    <xf numFmtId="0" fontId="56" fillId="55" borderId="55" xfId="1" applyFont="1" applyFill="1" applyBorder="1" applyAlignment="1">
      <alignment horizontal="center" vertical="center" wrapText="1"/>
    </xf>
    <xf numFmtId="0" fontId="56" fillId="55" borderId="57" xfId="1" applyFont="1" applyFill="1" applyBorder="1" applyAlignment="1">
      <alignment horizontal="center" vertical="center" wrapText="1"/>
    </xf>
    <xf numFmtId="0" fontId="56" fillId="55" borderId="24" xfId="1" applyFont="1" applyFill="1" applyBorder="1" applyAlignment="1">
      <alignment vertical="center" wrapText="1"/>
    </xf>
    <xf numFmtId="0" fontId="60" fillId="55" borderId="24" xfId="0" applyFont="1" applyFill="1" applyBorder="1" applyAlignment="1">
      <alignment horizontal="center" vertical="center" wrapText="1"/>
    </xf>
    <xf numFmtId="0" fontId="0" fillId="55" borderId="55" xfId="0" applyFill="1" applyBorder="1" applyAlignment="1">
      <alignment vertical="center"/>
    </xf>
    <xf numFmtId="0" fontId="56" fillId="55" borderId="24" xfId="1" applyFont="1" applyFill="1" applyBorder="1" applyAlignment="1">
      <alignment horizontal="center" vertical="center" wrapText="1"/>
    </xf>
    <xf numFmtId="0" fontId="56" fillId="55" borderId="24" xfId="271" applyNumberFormat="1" applyFont="1" applyFill="1" applyBorder="1" applyAlignment="1">
      <alignment horizontal="center" vertical="center" wrapText="1"/>
    </xf>
    <xf numFmtId="0" fontId="56" fillId="55" borderId="59" xfId="1" applyFont="1" applyFill="1" applyBorder="1" applyAlignment="1">
      <alignment horizontal="center" vertical="center" wrapText="1"/>
    </xf>
    <xf numFmtId="0" fontId="56" fillId="51" borderId="17" xfId="271" applyFont="1" applyFill="1" applyBorder="1" applyAlignment="1">
      <alignment vertical="center"/>
    </xf>
    <xf numFmtId="0" fontId="56" fillId="51" borderId="17" xfId="271" applyFont="1" applyFill="1" applyBorder="1" applyAlignment="1">
      <alignment horizontal="center" vertical="center" wrapText="1"/>
    </xf>
    <xf numFmtId="0" fontId="60" fillId="48" borderId="0" xfId="0" applyFont="1" applyFill="1"/>
    <xf numFmtId="0" fontId="60" fillId="48" borderId="48" xfId="0" applyFont="1" applyFill="1" applyBorder="1"/>
    <xf numFmtId="0" fontId="27" fillId="48" borderId="31" xfId="0" applyFont="1" applyFill="1" applyBorder="1"/>
    <xf numFmtId="0" fontId="27" fillId="48" borderId="25" xfId="0" applyFont="1" applyFill="1" applyBorder="1"/>
    <xf numFmtId="0" fontId="27" fillId="48" borderId="49" xfId="0" applyFont="1" applyFill="1" applyBorder="1"/>
    <xf numFmtId="0" fontId="27" fillId="48" borderId="31" xfId="0" applyFont="1" applyFill="1" applyBorder="1" applyAlignment="1">
      <alignment horizontal="center" vertical="center"/>
    </xf>
    <xf numFmtId="0" fontId="27" fillId="48" borderId="25" xfId="0" applyFont="1" applyFill="1" applyBorder="1" applyAlignment="1">
      <alignment horizontal="center" vertical="center"/>
    </xf>
    <xf numFmtId="0" fontId="27" fillId="48" borderId="49" xfId="0" applyFont="1" applyFill="1" applyBorder="1" applyAlignment="1">
      <alignment horizontal="center" vertical="center"/>
    </xf>
    <xf numFmtId="0" fontId="27" fillId="48" borderId="55" xfId="0" applyFont="1" applyFill="1" applyBorder="1"/>
    <xf numFmtId="0" fontId="27" fillId="48" borderId="55" xfId="0" applyFont="1" applyFill="1" applyBorder="1" applyAlignment="1">
      <alignment horizontal="center" vertical="center"/>
    </xf>
    <xf numFmtId="0" fontId="60" fillId="48" borderId="65" xfId="0" applyFont="1" applyFill="1" applyBorder="1"/>
    <xf numFmtId="0" fontId="27" fillId="48" borderId="24" xfId="0" applyFont="1" applyFill="1" applyBorder="1"/>
    <xf numFmtId="0" fontId="27" fillId="48" borderId="24" xfId="0" applyFont="1" applyFill="1" applyBorder="1" applyAlignment="1">
      <alignment horizontal="center" vertical="center"/>
    </xf>
    <xf numFmtId="0" fontId="60" fillId="48" borderId="41" xfId="0" applyFont="1" applyFill="1" applyBorder="1"/>
    <xf numFmtId="0" fontId="27" fillId="48" borderId="26" xfId="0" applyFont="1" applyFill="1" applyBorder="1"/>
    <xf numFmtId="0" fontId="27" fillId="48" borderId="26" xfId="0" applyFont="1" applyFill="1" applyBorder="1" applyAlignment="1">
      <alignment horizontal="center" vertical="center"/>
    </xf>
    <xf numFmtId="0" fontId="60" fillId="48" borderId="45" xfId="0" applyFont="1" applyFill="1" applyBorder="1"/>
    <xf numFmtId="0" fontId="60" fillId="0" borderId="15" xfId="0" applyFont="1" applyBorder="1" applyAlignment="1">
      <alignment horizontal="center" vertical="center"/>
    </xf>
    <xf numFmtId="0" fontId="60" fillId="55" borderId="82" xfId="0" applyFont="1" applyFill="1" applyBorder="1" applyAlignment="1">
      <alignment horizontal="center" vertical="center" wrapText="1"/>
    </xf>
    <xf numFmtId="0" fontId="56" fillId="48" borderId="25" xfId="271" applyFont="1" applyFill="1" applyBorder="1" applyAlignment="1">
      <alignment horizontal="center" vertical="center" wrapText="1"/>
    </xf>
    <xf numFmtId="0" fontId="56" fillId="48" borderId="49" xfId="271" applyFont="1" applyFill="1" applyBorder="1" applyAlignment="1">
      <alignment horizontal="center" vertical="center" wrapText="1"/>
    </xf>
    <xf numFmtId="0" fontId="60" fillId="48" borderId="55" xfId="0" applyFont="1" applyFill="1" applyBorder="1"/>
    <xf numFmtId="0" fontId="60" fillId="48" borderId="49" xfId="0" applyFont="1" applyFill="1" applyBorder="1"/>
    <xf numFmtId="0" fontId="60" fillId="48" borderId="68" xfId="0" applyFont="1" applyFill="1" applyBorder="1"/>
    <xf numFmtId="0" fontId="72" fillId="48" borderId="55" xfId="271" applyFont="1" applyFill="1" applyBorder="1" applyAlignment="1">
      <alignment horizontal="center" vertical="center" wrapText="1"/>
    </xf>
    <xf numFmtId="0" fontId="56" fillId="48" borderId="55" xfId="271" applyFont="1" applyFill="1" applyBorder="1" applyAlignment="1">
      <alignment vertical="center" wrapText="1"/>
    </xf>
    <xf numFmtId="0" fontId="56" fillId="48" borderId="24" xfId="1" applyFont="1" applyFill="1" applyBorder="1" applyAlignment="1">
      <alignment vertical="center" wrapText="1"/>
    </xf>
    <xf numFmtId="0" fontId="60" fillId="48" borderId="24" xfId="0" applyFont="1" applyFill="1" applyBorder="1" applyAlignment="1">
      <alignment horizontal="center" vertical="center" wrapText="1"/>
    </xf>
    <xf numFmtId="0" fontId="56" fillId="48" borderId="24" xfId="1" applyFont="1" applyFill="1" applyBorder="1" applyAlignment="1">
      <alignment horizontal="center" vertical="center" wrapText="1"/>
    </xf>
    <xf numFmtId="0" fontId="0" fillId="48" borderId="55" xfId="0" applyFill="1" applyBorder="1" applyAlignment="1">
      <alignment vertical="center"/>
    </xf>
    <xf numFmtId="0" fontId="56" fillId="48" borderId="58" xfId="1" applyFont="1" applyFill="1" applyBorder="1" applyAlignment="1">
      <alignment vertical="center" wrapText="1"/>
    </xf>
    <xf numFmtId="0" fontId="60" fillId="48" borderId="49" xfId="0" applyFont="1" applyFill="1" applyBorder="1" applyAlignment="1">
      <alignment horizontal="center" vertical="center" wrapText="1"/>
    </xf>
    <xf numFmtId="0" fontId="60" fillId="48" borderId="15" xfId="0" applyFont="1" applyFill="1" applyBorder="1" applyAlignment="1">
      <alignment horizontal="center" vertical="center" wrapText="1"/>
    </xf>
    <xf numFmtId="0" fontId="56" fillId="48" borderId="58" xfId="1" applyFont="1" applyFill="1" applyBorder="1" applyAlignment="1">
      <alignment horizontal="center" vertical="center" wrapText="1"/>
    </xf>
    <xf numFmtId="0" fontId="0" fillId="48" borderId="58" xfId="0" applyFill="1" applyBorder="1" applyAlignment="1">
      <alignment vertical="center"/>
    </xf>
    <xf numFmtId="0" fontId="56" fillId="48" borderId="55" xfId="1" applyFont="1" applyFill="1" applyBorder="1" applyAlignment="1">
      <alignment vertical="center" wrapText="1"/>
    </xf>
    <xf numFmtId="0" fontId="56" fillId="48" borderId="55" xfId="1" applyFont="1" applyFill="1" applyBorder="1" applyAlignment="1">
      <alignment horizontal="center" vertical="center" wrapText="1"/>
    </xf>
    <xf numFmtId="0" fontId="56" fillId="48" borderId="26" xfId="271" applyFont="1" applyFill="1" applyBorder="1" applyAlignment="1">
      <alignment vertical="center" wrapText="1"/>
    </xf>
    <xf numFmtId="0" fontId="60" fillId="48" borderId="26" xfId="0" applyFont="1" applyFill="1" applyBorder="1" applyAlignment="1">
      <alignment horizontal="center" vertical="center" wrapText="1"/>
    </xf>
    <xf numFmtId="0" fontId="60" fillId="48" borderId="25" xfId="0" applyFont="1" applyFill="1" applyBorder="1" applyAlignment="1">
      <alignment horizontal="center" vertical="center" wrapText="1"/>
    </xf>
    <xf numFmtId="0" fontId="60" fillId="48" borderId="0" xfId="0" applyFont="1" applyFill="1" applyAlignment="1">
      <alignment horizontal="center" vertical="center" wrapText="1"/>
    </xf>
    <xf numFmtId="0" fontId="60" fillId="48" borderId="65" xfId="0" applyFont="1" applyFill="1" applyBorder="1" applyAlignment="1">
      <alignment horizontal="center" vertical="center" wrapText="1"/>
    </xf>
    <xf numFmtId="0" fontId="60" fillId="48" borderId="41" xfId="0" applyFont="1" applyFill="1" applyBorder="1" applyAlignment="1">
      <alignment horizontal="center" vertical="center" wrapText="1"/>
    </xf>
    <xf numFmtId="0" fontId="56" fillId="48" borderId="49" xfId="271" applyFont="1" applyFill="1" applyBorder="1" applyAlignment="1">
      <alignment vertical="center" wrapText="1"/>
    </xf>
    <xf numFmtId="0" fontId="56" fillId="48" borderId="26" xfId="1" applyFont="1" applyFill="1" applyBorder="1" applyAlignment="1">
      <alignment vertical="center" wrapText="1"/>
    </xf>
    <xf numFmtId="0" fontId="56" fillId="48" borderId="26" xfId="1" applyFont="1" applyFill="1" applyBorder="1" applyAlignment="1">
      <alignment horizontal="center" vertical="center" wrapText="1"/>
    </xf>
    <xf numFmtId="0" fontId="56" fillId="55" borderId="71" xfId="271" applyFont="1" applyFill="1" applyBorder="1" applyAlignment="1">
      <alignment vertical="center" wrapText="1"/>
    </xf>
    <xf numFmtId="0" fontId="56" fillId="55" borderId="68" xfId="271" applyFont="1" applyFill="1" applyBorder="1" applyAlignment="1">
      <alignment vertical="center" wrapText="1"/>
    </xf>
    <xf numFmtId="0" fontId="60" fillId="55" borderId="68" xfId="0" applyFont="1" applyFill="1" applyBorder="1" applyAlignment="1">
      <alignment wrapText="1"/>
    </xf>
    <xf numFmtId="0" fontId="56" fillId="55" borderId="68" xfId="271" applyFont="1" applyFill="1" applyBorder="1" applyAlignment="1">
      <alignment horizontal="center" vertical="center" wrapText="1"/>
    </xf>
    <xf numFmtId="0" fontId="56" fillId="55" borderId="62" xfId="271" applyFont="1" applyFill="1" applyBorder="1" applyAlignment="1">
      <alignment horizontal="center" vertical="center" wrapText="1"/>
    </xf>
    <xf numFmtId="0" fontId="56" fillId="55" borderId="72" xfId="271" applyFont="1" applyFill="1" applyBorder="1" applyAlignment="1">
      <alignment vertical="center" wrapText="1"/>
    </xf>
    <xf numFmtId="0" fontId="60" fillId="55" borderId="55" xfId="0" applyFont="1" applyFill="1" applyBorder="1" applyAlignment="1">
      <alignment wrapText="1"/>
    </xf>
    <xf numFmtId="0" fontId="56" fillId="55" borderId="57" xfId="271" applyFont="1" applyFill="1" applyBorder="1" applyAlignment="1">
      <alignment horizontal="center" vertical="center" wrapText="1"/>
    </xf>
    <xf numFmtId="0" fontId="56" fillId="55" borderId="73" xfId="271" applyFont="1" applyFill="1" applyBorder="1" applyAlignment="1">
      <alignment vertical="center" wrapText="1"/>
    </xf>
    <xf numFmtId="0" fontId="56" fillId="55" borderId="58" xfId="271" applyFont="1" applyFill="1" applyBorder="1" applyAlignment="1">
      <alignment vertical="center" wrapText="1"/>
    </xf>
    <xf numFmtId="0" fontId="60" fillId="55" borderId="58" xfId="0" applyFont="1" applyFill="1" applyBorder="1" applyAlignment="1">
      <alignment wrapText="1"/>
    </xf>
    <xf numFmtId="0" fontId="56" fillId="55" borderId="60" xfId="271" applyFont="1" applyFill="1" applyBorder="1" applyAlignment="1">
      <alignment horizontal="center" vertical="center" wrapText="1"/>
    </xf>
    <xf numFmtId="0" fontId="73" fillId="51" borderId="10" xfId="271" applyFont="1" applyFill="1" applyBorder="1" applyAlignment="1">
      <alignment horizontal="center" wrapText="1"/>
    </xf>
    <xf numFmtId="0" fontId="56" fillId="48" borderId="64" xfId="271" applyFont="1" applyFill="1" applyBorder="1" applyAlignment="1">
      <alignment horizontal="center" vertical="center" wrapText="1"/>
    </xf>
    <xf numFmtId="0" fontId="56" fillId="48" borderId="39" xfId="271" applyFont="1" applyFill="1" applyBorder="1" applyAlignment="1">
      <alignment horizontal="center" vertical="center" wrapText="1"/>
    </xf>
    <xf numFmtId="0" fontId="56" fillId="48" borderId="88" xfId="271" applyFont="1" applyFill="1" applyBorder="1" applyAlignment="1">
      <alignment horizontal="center" vertical="center" wrapText="1"/>
    </xf>
    <xf numFmtId="0" fontId="56" fillId="48" borderId="96" xfId="271" applyFont="1" applyFill="1" applyBorder="1" applyAlignment="1">
      <alignment horizontal="center" vertical="center" wrapText="1"/>
    </xf>
    <xf numFmtId="0" fontId="56" fillId="48" borderId="85" xfId="271" applyFont="1" applyFill="1" applyBorder="1" applyAlignment="1">
      <alignment horizontal="center" vertical="center" wrapText="1"/>
    </xf>
    <xf numFmtId="0" fontId="72" fillId="48" borderId="26" xfId="750" applyFont="1" applyFill="1" applyBorder="1" applyAlignment="1">
      <alignment vertical="center" wrapText="1"/>
    </xf>
    <xf numFmtId="0" fontId="72" fillId="48" borderId="55" xfId="750" applyFont="1" applyFill="1" applyBorder="1" applyAlignment="1">
      <alignment vertical="center" wrapText="1"/>
    </xf>
    <xf numFmtId="0" fontId="72" fillId="48" borderId="58" xfId="750" applyFont="1" applyFill="1" applyBorder="1" applyAlignment="1">
      <alignment vertical="center" wrapText="1"/>
    </xf>
    <xf numFmtId="0" fontId="56" fillId="48" borderId="26" xfId="271" applyFont="1" applyFill="1" applyBorder="1" applyAlignment="1">
      <alignment wrapText="1"/>
    </xf>
    <xf numFmtId="0" fontId="56" fillId="48" borderId="24" xfId="271" applyFont="1" applyFill="1" applyBorder="1" applyAlignment="1">
      <alignment wrapText="1"/>
    </xf>
    <xf numFmtId="0" fontId="56" fillId="55" borderId="26" xfId="271" applyFont="1" applyFill="1" applyBorder="1" applyAlignment="1">
      <alignment wrapText="1"/>
    </xf>
    <xf numFmtId="0" fontId="56" fillId="55" borderId="64" xfId="271" applyFont="1" applyFill="1" applyBorder="1" applyAlignment="1">
      <alignment horizontal="center" vertical="center" wrapText="1"/>
    </xf>
    <xf numFmtId="0" fontId="56" fillId="55" borderId="96" xfId="271" applyFont="1" applyFill="1" applyBorder="1" applyAlignment="1">
      <alignment horizontal="center" vertical="center" wrapText="1"/>
    </xf>
    <xf numFmtId="0" fontId="56" fillId="55" borderId="25" xfId="271" applyFont="1" applyFill="1" applyBorder="1" applyAlignment="1">
      <alignment wrapText="1"/>
    </xf>
    <xf numFmtId="0" fontId="56" fillId="55" borderId="25" xfId="271" applyFont="1" applyFill="1" applyBorder="1" applyAlignment="1">
      <alignment horizontal="center" vertical="center" wrapText="1"/>
    </xf>
    <xf numFmtId="0" fontId="56" fillId="55" borderId="55" xfId="271" applyFont="1" applyFill="1" applyBorder="1" applyAlignment="1">
      <alignment wrapText="1"/>
    </xf>
    <xf numFmtId="0" fontId="56" fillId="55" borderId="58" xfId="271" applyFont="1" applyFill="1" applyBorder="1" applyAlignment="1">
      <alignment wrapText="1"/>
    </xf>
    <xf numFmtId="0" fontId="60" fillId="55" borderId="71" xfId="0" applyFont="1" applyFill="1" applyBorder="1" applyAlignment="1">
      <alignment vertical="center"/>
    </xf>
    <xf numFmtId="0" fontId="60" fillId="55" borderId="88" xfId="0" applyFont="1" applyFill="1" applyBorder="1" applyAlignment="1">
      <alignment horizontal="center" vertical="center"/>
    </xf>
    <xf numFmtId="0" fontId="60" fillId="55" borderId="72" xfId="0" applyFont="1" applyFill="1" applyBorder="1" applyAlignment="1">
      <alignment vertical="center"/>
    </xf>
    <xf numFmtId="0" fontId="60" fillId="55" borderId="96" xfId="0" applyFont="1" applyFill="1" applyBorder="1" applyAlignment="1">
      <alignment horizontal="center" vertical="center"/>
    </xf>
    <xf numFmtId="0" fontId="60" fillId="55" borderId="70" xfId="0" applyFont="1" applyFill="1" applyBorder="1" applyAlignment="1">
      <alignment vertical="center"/>
    </xf>
    <xf numFmtId="0" fontId="60" fillId="55" borderId="49" xfId="0" applyFont="1" applyFill="1" applyBorder="1" applyAlignment="1">
      <alignment horizontal="center" vertical="center"/>
    </xf>
    <xf numFmtId="0" fontId="56" fillId="55" borderId="26" xfId="271" applyFont="1" applyFill="1" applyBorder="1" applyAlignment="1">
      <alignment horizontal="center"/>
    </xf>
    <xf numFmtId="0" fontId="70" fillId="55" borderId="55" xfId="271" applyFont="1" applyFill="1" applyBorder="1" applyAlignment="1">
      <alignment horizontal="center" vertical="center" wrapText="1"/>
    </xf>
    <xf numFmtId="0" fontId="70" fillId="55" borderId="26" xfId="271" applyFont="1" applyFill="1" applyBorder="1" applyAlignment="1">
      <alignment horizontal="center" vertical="center" wrapText="1"/>
    </xf>
    <xf numFmtId="0" fontId="60" fillId="55" borderId="26" xfId="271" applyFont="1" applyFill="1" applyBorder="1" applyAlignment="1">
      <alignment horizontal="center" vertical="center" wrapText="1"/>
    </xf>
    <xf numFmtId="0" fontId="60" fillId="55" borderId="140" xfId="271" applyFont="1" applyFill="1" applyBorder="1" applyAlignment="1">
      <alignment horizontal="center" vertical="center" wrapText="1"/>
    </xf>
    <xf numFmtId="0" fontId="60" fillId="55" borderId="141" xfId="271" applyFont="1" applyFill="1" applyBorder="1" applyAlignment="1">
      <alignment horizontal="center" vertical="center" wrapText="1"/>
    </xf>
    <xf numFmtId="0" fontId="56" fillId="55" borderId="55" xfId="271" applyFont="1" applyFill="1" applyBorder="1" applyAlignment="1">
      <alignment horizontal="center"/>
    </xf>
    <xf numFmtId="0" fontId="60" fillId="55" borderId="55" xfId="271" applyFont="1" applyFill="1" applyBorder="1" applyAlignment="1">
      <alignment horizontal="center" vertical="center" wrapText="1"/>
    </xf>
    <xf numFmtId="0" fontId="60" fillId="55" borderId="145" xfId="271" applyFont="1" applyFill="1" applyBorder="1" applyAlignment="1">
      <alignment horizontal="center" vertical="center" wrapText="1"/>
    </xf>
    <xf numFmtId="0" fontId="56" fillId="55" borderId="25" xfId="271" applyFont="1" applyFill="1" applyBorder="1" applyAlignment="1">
      <alignment horizontal="center"/>
    </xf>
    <xf numFmtId="0" fontId="70" fillId="55" borderId="25" xfId="271" applyFont="1" applyFill="1" applyBorder="1" applyAlignment="1">
      <alignment horizontal="center" vertical="center" wrapText="1"/>
    </xf>
    <xf numFmtId="0" fontId="60" fillId="55" borderId="25" xfId="271" applyFont="1" applyFill="1" applyBorder="1" applyAlignment="1">
      <alignment horizontal="center" vertical="center" wrapText="1"/>
    </xf>
    <xf numFmtId="0" fontId="60" fillId="55" borderId="135" xfId="271" applyFont="1" applyFill="1" applyBorder="1" applyAlignment="1">
      <alignment horizontal="center" vertical="center" wrapText="1"/>
    </xf>
    <xf numFmtId="0" fontId="60" fillId="55" borderId="146" xfId="271" applyFont="1" applyFill="1" applyBorder="1" applyAlignment="1">
      <alignment horizontal="center" vertical="center" wrapText="1"/>
    </xf>
    <xf numFmtId="0" fontId="56" fillId="55" borderId="26" xfId="271" applyFont="1" applyFill="1" applyBorder="1" applyAlignment="1">
      <alignment horizontal="center" vertical="center"/>
    </xf>
    <xf numFmtId="0" fontId="56" fillId="55" borderId="24" xfId="271" applyFont="1" applyFill="1" applyBorder="1"/>
    <xf numFmtId="0" fontId="56" fillId="55" borderId="24" xfId="271" applyFont="1" applyFill="1" applyBorder="1" applyAlignment="1">
      <alignment horizontal="center" vertical="center" wrapText="1"/>
    </xf>
    <xf numFmtId="0" fontId="70" fillId="55" borderId="24" xfId="271" applyFont="1" applyFill="1" applyBorder="1" applyAlignment="1">
      <alignment horizontal="center" vertical="center" wrapText="1"/>
    </xf>
    <xf numFmtId="0" fontId="83" fillId="55" borderId="0" xfId="244" applyFont="1" applyFill="1" applyBorder="1" applyAlignment="1">
      <alignment vertical="center"/>
    </xf>
    <xf numFmtId="0" fontId="85" fillId="0" borderId="0" xfId="0" applyFont="1" applyBorder="1" applyAlignment="1">
      <alignment vertical="center"/>
    </xf>
    <xf numFmtId="0" fontId="43" fillId="55" borderId="55" xfId="0" applyFont="1" applyFill="1" applyBorder="1" applyAlignment="1">
      <alignment horizontal="center" vertical="center"/>
    </xf>
    <xf numFmtId="0" fontId="43" fillId="55" borderId="26" xfId="0" applyFont="1" applyFill="1" applyBorder="1" applyAlignment="1">
      <alignment horizontal="center" vertical="center"/>
    </xf>
    <xf numFmtId="0" fontId="17" fillId="55" borderId="67" xfId="0" applyNumberFormat="1" applyFont="1" applyFill="1" applyBorder="1" applyAlignment="1" applyProtection="1">
      <alignment horizontal="center" vertical="center"/>
    </xf>
    <xf numFmtId="0" fontId="43" fillId="55" borderId="57" xfId="0" applyFont="1" applyFill="1" applyBorder="1" applyAlignment="1">
      <alignment horizontal="center" vertical="center"/>
    </xf>
    <xf numFmtId="0" fontId="17" fillId="55" borderId="24" xfId="0" applyNumberFormat="1" applyFont="1" applyFill="1" applyBorder="1" applyAlignment="1" applyProtection="1">
      <alignment horizontal="center" vertical="center"/>
    </xf>
    <xf numFmtId="0" fontId="17" fillId="55" borderId="26" xfId="0" applyNumberFormat="1" applyFont="1" applyFill="1" applyBorder="1" applyAlignment="1" applyProtection="1">
      <alignment horizontal="center" vertical="center"/>
    </xf>
    <xf numFmtId="0" fontId="17" fillId="55" borderId="24" xfId="0" applyNumberFormat="1" applyFont="1" applyFill="1" applyBorder="1" applyAlignment="1" applyProtection="1">
      <alignment horizontal="center" vertical="center" wrapText="1"/>
    </xf>
    <xf numFmtId="0" fontId="43" fillId="55" borderId="55" xfId="0" applyFont="1" applyFill="1" applyBorder="1" applyAlignment="1">
      <alignment horizontal="left" vertical="center" wrapText="1"/>
    </xf>
    <xf numFmtId="0" fontId="43" fillId="55" borderId="55" xfId="0" applyFont="1" applyFill="1" applyBorder="1" applyAlignment="1">
      <alignment horizontal="left" vertical="center"/>
    </xf>
    <xf numFmtId="0" fontId="43" fillId="55" borderId="26" xfId="0" applyFont="1" applyFill="1" applyBorder="1" applyAlignment="1">
      <alignment horizontal="left" vertical="center" wrapText="1"/>
    </xf>
    <xf numFmtId="0" fontId="43" fillId="55" borderId="56" xfId="0" applyFont="1" applyFill="1" applyBorder="1" applyAlignment="1">
      <alignment vertical="center" wrapText="1"/>
    </xf>
    <xf numFmtId="0" fontId="43" fillId="48" borderId="73" xfId="0" applyFont="1" applyFill="1" applyBorder="1" applyAlignment="1">
      <alignment horizontal="center" vertical="center" wrapText="1"/>
    </xf>
    <xf numFmtId="0" fontId="43" fillId="48" borderId="66" xfId="0" applyFont="1" applyFill="1" applyBorder="1" applyAlignment="1">
      <alignment horizontal="center" vertical="center" wrapText="1"/>
    </xf>
    <xf numFmtId="0" fontId="43" fillId="48" borderId="58" xfId="0" applyFont="1" applyFill="1" applyBorder="1" applyAlignment="1">
      <alignment horizontal="center" vertical="center"/>
    </xf>
    <xf numFmtId="0" fontId="43" fillId="48" borderId="60" xfId="0" applyFont="1" applyFill="1" applyBorder="1" applyAlignment="1">
      <alignment horizontal="center" vertical="center" wrapText="1"/>
    </xf>
    <xf numFmtId="0" fontId="83" fillId="48" borderId="0" xfId="244" applyFont="1" applyFill="1" applyBorder="1" applyAlignment="1">
      <alignment vertical="center"/>
    </xf>
    <xf numFmtId="0" fontId="43" fillId="0" borderId="0" xfId="0" applyFont="1" applyBorder="1"/>
    <xf numFmtId="0" fontId="86" fillId="55" borderId="0" xfId="244" applyFont="1" applyFill="1" applyBorder="1" applyAlignment="1">
      <alignment vertical="center"/>
    </xf>
    <xf numFmtId="0" fontId="43" fillId="55" borderId="26" xfId="0" applyFont="1" applyFill="1" applyBorder="1" applyAlignment="1">
      <alignment horizontal="center" vertical="center"/>
    </xf>
    <xf numFmtId="0" fontId="17" fillId="55" borderId="26" xfId="0" applyNumberFormat="1" applyFont="1" applyFill="1" applyBorder="1" applyAlignment="1" applyProtection="1">
      <alignment horizontal="center" vertical="center"/>
    </xf>
    <xf numFmtId="0" fontId="43" fillId="55" borderId="62" xfId="0" applyFont="1" applyFill="1" applyBorder="1" applyAlignment="1">
      <alignment horizontal="center" vertical="center"/>
    </xf>
    <xf numFmtId="0" fontId="43" fillId="55" borderId="57" xfId="0" applyFont="1" applyFill="1" applyBorder="1" applyAlignment="1">
      <alignment horizontal="center" vertical="center"/>
    </xf>
    <xf numFmtId="1" fontId="17" fillId="48" borderId="57" xfId="0" applyNumberFormat="1" applyFont="1" applyFill="1" applyBorder="1" applyAlignment="1" applyProtection="1">
      <alignment horizontal="center" vertical="center"/>
    </xf>
    <xf numFmtId="0" fontId="28" fillId="0" borderId="13" xfId="0" applyFont="1" applyFill="1" applyBorder="1" applyAlignment="1">
      <alignment vertical="center" wrapText="1"/>
    </xf>
    <xf numFmtId="0" fontId="43" fillId="48" borderId="119" xfId="0" applyFont="1" applyFill="1" applyBorder="1" applyAlignment="1">
      <alignment horizontal="center" vertical="center" wrapText="1"/>
    </xf>
    <xf numFmtId="0" fontId="43" fillId="48" borderId="119" xfId="0" applyFont="1" applyFill="1" applyBorder="1" applyAlignment="1">
      <alignment vertical="center"/>
    </xf>
    <xf numFmtId="0" fontId="43" fillId="48" borderId="113" xfId="0" applyFont="1" applyFill="1" applyBorder="1" applyAlignment="1">
      <alignment horizontal="center" vertical="center" wrapText="1"/>
    </xf>
    <xf numFmtId="0" fontId="43" fillId="55" borderId="55" xfId="0" applyFont="1" applyFill="1" applyBorder="1" applyAlignment="1">
      <alignment horizontal="center" vertical="center"/>
    </xf>
    <xf numFmtId="0" fontId="43" fillId="55" borderId="26" xfId="0" applyFont="1" applyFill="1" applyBorder="1" applyAlignment="1">
      <alignment horizontal="center" vertical="center"/>
    </xf>
    <xf numFmtId="0" fontId="17" fillId="55" borderId="26" xfId="0" applyNumberFormat="1" applyFont="1" applyFill="1" applyBorder="1" applyAlignment="1" applyProtection="1">
      <alignment horizontal="center" vertical="center"/>
    </xf>
    <xf numFmtId="0" fontId="43" fillId="55" borderId="57" xfId="0" applyFont="1" applyFill="1" applyBorder="1" applyAlignment="1">
      <alignment horizontal="center" vertical="center"/>
    </xf>
    <xf numFmtId="0" fontId="43" fillId="48" borderId="26" xfId="0" applyFont="1" applyFill="1" applyBorder="1" applyAlignment="1">
      <alignment horizontal="center" vertical="center"/>
    </xf>
    <xf numFmtId="0" fontId="43" fillId="55" borderId="58" xfId="0" applyFont="1" applyFill="1" applyBorder="1" applyAlignment="1">
      <alignment horizontal="center" vertical="center"/>
    </xf>
    <xf numFmtId="0" fontId="43" fillId="48" borderId="19" xfId="0" applyFont="1" applyFill="1" applyBorder="1" applyAlignment="1">
      <alignment horizontal="center" vertical="center"/>
    </xf>
    <xf numFmtId="0" fontId="17" fillId="55" borderId="19" xfId="0" quotePrefix="1" applyNumberFormat="1" applyFont="1" applyFill="1" applyBorder="1" applyAlignment="1" applyProtection="1">
      <alignment horizontal="center" vertical="center"/>
    </xf>
    <xf numFmtId="0" fontId="17" fillId="55" borderId="0" xfId="0" quotePrefix="1" applyNumberFormat="1" applyFont="1" applyFill="1" applyBorder="1" applyAlignment="1" applyProtection="1">
      <alignment horizontal="center" vertical="center"/>
    </xf>
    <xf numFmtId="0" fontId="17" fillId="55" borderId="26" xfId="0" quotePrefix="1" applyNumberFormat="1" applyFont="1" applyFill="1" applyBorder="1" applyAlignment="1" applyProtection="1">
      <alignment horizontal="center" vertical="center"/>
    </xf>
    <xf numFmtId="0" fontId="17" fillId="55" borderId="49" xfId="0" quotePrefix="1" applyNumberFormat="1" applyFont="1" applyFill="1" applyBorder="1" applyAlignment="1" applyProtection="1">
      <alignment horizontal="center" vertical="center"/>
    </xf>
    <xf numFmtId="0" fontId="43" fillId="55" borderId="52" xfId="0" applyFont="1" applyFill="1" applyBorder="1" applyAlignment="1">
      <alignment horizontal="center" vertical="center"/>
    </xf>
    <xf numFmtId="0" fontId="17" fillId="54" borderId="44" xfId="0" applyNumberFormat="1" applyFont="1" applyFill="1" applyBorder="1" applyAlignment="1" applyProtection="1">
      <alignment horizontal="center" vertical="center"/>
    </xf>
    <xf numFmtId="0" fontId="17" fillId="54" borderId="26" xfId="0" applyNumberFormat="1" applyFont="1" applyFill="1" applyBorder="1" applyAlignment="1" applyProtection="1">
      <alignment horizontal="center" vertical="center"/>
    </xf>
    <xf numFmtId="0" fontId="43" fillId="54" borderId="26" xfId="0" applyFont="1" applyFill="1" applyBorder="1" applyAlignment="1">
      <alignment horizontal="center" vertical="center"/>
    </xf>
    <xf numFmtId="0" fontId="17" fillId="54" borderId="26" xfId="0" applyNumberFormat="1" applyFont="1" applyFill="1" applyBorder="1" applyAlignment="1" applyProtection="1">
      <alignment vertical="center"/>
    </xf>
    <xf numFmtId="0" fontId="17" fillId="54" borderId="44" xfId="0" quotePrefix="1" applyNumberFormat="1" applyFont="1" applyFill="1" applyBorder="1" applyAlignment="1" applyProtection="1">
      <alignment horizontal="center" vertical="center"/>
    </xf>
    <xf numFmtId="0" fontId="17" fillId="0" borderId="44" xfId="0" applyNumberFormat="1" applyFont="1" applyFill="1" applyBorder="1" applyAlignment="1" applyProtection="1">
      <alignment horizontal="center" vertical="center"/>
    </xf>
    <xf numFmtId="0" fontId="43" fillId="0" borderId="26" xfId="0" applyFont="1" applyFill="1" applyBorder="1" applyAlignment="1">
      <alignment horizontal="center" vertical="center"/>
    </xf>
    <xf numFmtId="0" fontId="17" fillId="0" borderId="61" xfId="0" applyNumberFormat="1" applyFont="1" applyFill="1" applyBorder="1" applyAlignment="1" applyProtection="1">
      <alignment horizontal="center" vertical="center"/>
    </xf>
    <xf numFmtId="0" fontId="43" fillId="0" borderId="57" xfId="0" applyFont="1" applyFill="1" applyBorder="1" applyAlignment="1">
      <alignment horizontal="center" vertical="center"/>
    </xf>
    <xf numFmtId="0" fontId="17" fillId="54" borderId="61" xfId="0" applyNumberFormat="1" applyFont="1" applyFill="1" applyBorder="1" applyAlignment="1" applyProtection="1">
      <alignment horizontal="center" vertical="center"/>
    </xf>
    <xf numFmtId="0" fontId="17" fillId="54" borderId="61" xfId="0" applyNumberFormat="1" applyFont="1" applyFill="1" applyBorder="1" applyAlignment="1" applyProtection="1">
      <alignment horizontal="center" vertical="center" wrapText="1"/>
    </xf>
    <xf numFmtId="0" fontId="43" fillId="54" borderId="52" xfId="0" applyFont="1" applyFill="1" applyBorder="1" applyAlignment="1">
      <alignment horizontal="center" vertical="center"/>
    </xf>
    <xf numFmtId="0" fontId="17" fillId="54" borderId="65" xfId="0" applyNumberFormat="1" applyFont="1" applyFill="1" applyBorder="1" applyAlignment="1" applyProtection="1">
      <alignment horizontal="center" vertical="center"/>
    </xf>
    <xf numFmtId="0" fontId="17" fillId="54" borderId="65" xfId="0" applyNumberFormat="1" applyFont="1" applyFill="1" applyBorder="1" applyAlignment="1" applyProtection="1">
      <alignment vertical="center"/>
    </xf>
    <xf numFmtId="0" fontId="17" fillId="54" borderId="19" xfId="0" quotePrefix="1" applyNumberFormat="1" applyFont="1" applyFill="1" applyBorder="1" applyAlignment="1" applyProtection="1">
      <alignment horizontal="center" vertical="center"/>
    </xf>
    <xf numFmtId="0" fontId="17" fillId="54" borderId="90" xfId="0" applyNumberFormat="1" applyFont="1" applyFill="1" applyBorder="1" applyAlignment="1" applyProtection="1">
      <alignment horizontal="center" vertical="center"/>
    </xf>
    <xf numFmtId="0" fontId="83" fillId="55" borderId="0" xfId="244" applyFont="1" applyFill="1" applyBorder="1" applyAlignment="1">
      <alignment vertical="center"/>
    </xf>
    <xf numFmtId="0" fontId="85" fillId="0" borderId="0" xfId="0" applyFont="1" applyBorder="1" applyAlignment="1">
      <alignment vertical="center"/>
    </xf>
    <xf numFmtId="0" fontId="83" fillId="55" borderId="135" xfId="244" applyFont="1" applyFill="1" applyBorder="1" applyAlignment="1">
      <alignment vertical="center"/>
    </xf>
    <xf numFmtId="0" fontId="36" fillId="0" borderId="0" xfId="1" applyFont="1" applyAlignment="1">
      <alignment horizontal="center"/>
    </xf>
    <xf numFmtId="0" fontId="43" fillId="46" borderId="10" xfId="0" applyFont="1" applyFill="1" applyBorder="1" applyAlignment="1">
      <alignment horizontal="center" vertical="center" wrapText="1"/>
    </xf>
    <xf numFmtId="0" fontId="43" fillId="46" borderId="16" xfId="0" applyFont="1" applyFill="1" applyBorder="1" applyAlignment="1">
      <alignment horizontal="center" vertical="center" wrapText="1"/>
    </xf>
    <xf numFmtId="0" fontId="43" fillId="48" borderId="27" xfId="0" applyFont="1" applyFill="1" applyBorder="1" applyAlignment="1">
      <alignment horizontal="center" vertical="center" wrapText="1"/>
    </xf>
    <xf numFmtId="0" fontId="43" fillId="48" borderId="26" xfId="0" applyFont="1" applyFill="1" applyBorder="1" applyAlignment="1">
      <alignment horizontal="center" vertical="center"/>
    </xf>
    <xf numFmtId="0" fontId="43" fillId="48" borderId="24" xfId="0" applyFont="1" applyFill="1" applyBorder="1" applyAlignment="1">
      <alignment horizontal="center" vertical="center" wrapText="1"/>
    </xf>
    <xf numFmtId="0" fontId="43" fillId="48" borderId="26" xfId="0" applyFont="1" applyFill="1" applyBorder="1" applyAlignment="1">
      <alignment horizontal="center" vertical="center" wrapText="1"/>
    </xf>
    <xf numFmtId="0" fontId="43" fillId="0" borderId="68" xfId="0" applyFont="1" applyFill="1" applyBorder="1" applyAlignment="1">
      <alignment horizontal="center" vertical="center" wrapText="1"/>
    </xf>
    <xf numFmtId="0" fontId="43" fillId="0" borderId="25" xfId="0" applyFont="1" applyFill="1" applyBorder="1" applyAlignment="1">
      <alignment horizontal="center" vertical="center" wrapText="1"/>
    </xf>
    <xf numFmtId="0" fontId="43" fillId="0" borderId="26" xfId="0" applyFont="1" applyFill="1" applyBorder="1" applyAlignment="1">
      <alignment horizontal="center" vertical="center" wrapText="1"/>
    </xf>
    <xf numFmtId="0" fontId="43" fillId="0" borderId="55" xfId="0" applyFont="1" applyFill="1" applyBorder="1" applyAlignment="1">
      <alignment horizontal="center" vertical="center" wrapText="1"/>
    </xf>
    <xf numFmtId="0" fontId="43" fillId="0" borderId="73" xfId="0" applyFont="1" applyBorder="1" applyAlignment="1">
      <alignment horizontal="center" vertical="center" wrapText="1"/>
    </xf>
    <xf numFmtId="0" fontId="43" fillId="48" borderId="45" xfId="0" applyFont="1" applyFill="1" applyBorder="1" applyAlignment="1">
      <alignment horizontal="center" vertical="center"/>
    </xf>
    <xf numFmtId="0" fontId="43" fillId="0" borderId="49" xfId="0" applyFont="1" applyFill="1" applyBorder="1" applyAlignment="1">
      <alignment horizontal="center" vertical="center" wrapText="1"/>
    </xf>
    <xf numFmtId="0" fontId="43" fillId="0" borderId="55" xfId="0" applyFont="1" applyBorder="1" applyAlignment="1">
      <alignment horizontal="center"/>
    </xf>
    <xf numFmtId="0" fontId="0" fillId="0" borderId="43" xfId="0" applyBorder="1"/>
    <xf numFmtId="0" fontId="43" fillId="0" borderId="40" xfId="0" applyFont="1" applyBorder="1" applyAlignment="1">
      <alignment horizontal="center"/>
    </xf>
    <xf numFmtId="0" fontId="36" fillId="0" borderId="0" xfId="1" applyFont="1" applyBorder="1" applyAlignment="1">
      <alignment horizontal="center" vertical="center"/>
    </xf>
    <xf numFmtId="0" fontId="36" fillId="0" borderId="13" xfId="1" applyFont="1" applyBorder="1" applyAlignment="1">
      <alignment horizontal="center" vertical="center"/>
    </xf>
    <xf numFmtId="0" fontId="17" fillId="48" borderId="61" xfId="0" applyNumberFormat="1" applyFont="1" applyFill="1" applyBorder="1" applyAlignment="1" applyProtection="1">
      <alignment horizontal="center" vertical="center"/>
    </xf>
    <xf numFmtId="0" fontId="43" fillId="48" borderId="57" xfId="0" applyFont="1" applyFill="1" applyBorder="1" applyAlignment="1">
      <alignment horizontal="center" vertical="center"/>
    </xf>
    <xf numFmtId="0" fontId="17" fillId="48" borderId="19" xfId="0" applyNumberFormat="1" applyFont="1" applyFill="1" applyBorder="1" applyAlignment="1" applyProtection="1">
      <alignment horizontal="center" vertical="center"/>
    </xf>
    <xf numFmtId="0" fontId="43" fillId="48" borderId="60" xfId="0" applyFont="1" applyFill="1" applyBorder="1" applyAlignment="1">
      <alignment horizontal="center" vertical="center"/>
    </xf>
    <xf numFmtId="0" fontId="43" fillId="48" borderId="48" xfId="0" applyFont="1" applyFill="1" applyBorder="1" applyAlignment="1">
      <alignment horizontal="center" vertical="center"/>
    </xf>
    <xf numFmtId="0" fontId="17" fillId="48" borderId="65" xfId="0" applyNumberFormat="1" applyFont="1" applyFill="1" applyBorder="1" applyAlignment="1" applyProtection="1">
      <alignment horizontal="center" vertical="center"/>
    </xf>
    <xf numFmtId="0" fontId="17" fillId="48" borderId="65" xfId="0" applyNumberFormat="1" applyFont="1" applyFill="1" applyBorder="1" applyAlignment="1" applyProtection="1">
      <alignment vertical="center"/>
    </xf>
    <xf numFmtId="0" fontId="17" fillId="48" borderId="19" xfId="0" quotePrefix="1" applyNumberFormat="1" applyFont="1" applyFill="1" applyBorder="1" applyAlignment="1" applyProtection="1">
      <alignment horizontal="center" vertical="center"/>
    </xf>
    <xf numFmtId="0" fontId="17" fillId="48" borderId="90" xfId="0" applyNumberFormat="1" applyFont="1" applyFill="1" applyBorder="1" applyAlignment="1" applyProtection="1">
      <alignment horizontal="center" vertical="center"/>
    </xf>
    <xf numFmtId="0" fontId="17" fillId="48" borderId="45" xfId="0" applyNumberFormat="1" applyFont="1" applyFill="1" applyBorder="1" applyAlignment="1" applyProtection="1">
      <alignment horizontal="center" vertical="center"/>
    </xf>
    <xf numFmtId="0" fontId="43" fillId="55" borderId="90" xfId="0" applyFont="1" applyFill="1" applyBorder="1" applyAlignment="1">
      <alignment horizontal="center"/>
    </xf>
    <xf numFmtId="0" fontId="17" fillId="48" borderId="42" xfId="0" applyNumberFormat="1" applyFont="1" applyFill="1" applyBorder="1" applyAlignment="1" applyProtection="1">
      <alignment horizontal="center" vertical="center"/>
    </xf>
    <xf numFmtId="0" fontId="17" fillId="48" borderId="26" xfId="0" applyNumberFormat="1" applyFont="1" applyFill="1" applyBorder="1" applyAlignment="1" applyProtection="1">
      <alignment vertical="center"/>
    </xf>
    <xf numFmtId="0" fontId="17" fillId="48" borderId="44" xfId="0" applyNumberFormat="1" applyFont="1" applyFill="1" applyBorder="1" applyAlignment="1" applyProtection="1">
      <alignment horizontal="center" vertical="center" wrapText="1"/>
    </xf>
    <xf numFmtId="0" fontId="17" fillId="48" borderId="44" xfId="0" quotePrefix="1" applyNumberFormat="1" applyFont="1" applyFill="1" applyBorder="1" applyAlignment="1" applyProtection="1">
      <alignment horizontal="center" vertical="center"/>
    </xf>
    <xf numFmtId="0" fontId="17" fillId="48" borderId="40" xfId="0" applyNumberFormat="1" applyFont="1" applyFill="1" applyBorder="1" applyAlignment="1" applyProtection="1">
      <alignment horizontal="center" vertical="center"/>
    </xf>
    <xf numFmtId="0" fontId="86" fillId="55" borderId="0" xfId="244" applyFont="1" applyFill="1" applyBorder="1" applyAlignment="1">
      <alignment vertical="center"/>
    </xf>
    <xf numFmtId="0" fontId="43" fillId="55" borderId="55" xfId="0" applyFont="1" applyFill="1" applyBorder="1" applyAlignment="1">
      <alignment horizontal="center" vertical="center"/>
    </xf>
    <xf numFmtId="0" fontId="43" fillId="55" borderId="55" xfId="0" applyFont="1" applyFill="1" applyBorder="1" applyAlignment="1">
      <alignment horizontal="center" vertical="center" wrapText="1"/>
    </xf>
    <xf numFmtId="0" fontId="43" fillId="55" borderId="24" xfId="0" applyFont="1" applyFill="1" applyBorder="1" applyAlignment="1">
      <alignment horizontal="center" vertical="center"/>
    </xf>
    <xf numFmtId="0" fontId="43" fillId="55" borderId="57" xfId="0" applyFont="1" applyFill="1" applyBorder="1" applyAlignment="1">
      <alignment horizontal="center" vertical="center"/>
    </xf>
    <xf numFmtId="0" fontId="43" fillId="55" borderId="60" xfId="0" applyFont="1" applyFill="1" applyBorder="1" applyAlignment="1">
      <alignment horizontal="center" vertical="center"/>
    </xf>
    <xf numFmtId="0" fontId="43" fillId="55" borderId="57" xfId="0" applyFont="1" applyFill="1" applyBorder="1" applyAlignment="1">
      <alignment horizontal="center" vertical="center" wrapText="1"/>
    </xf>
    <xf numFmtId="0" fontId="43" fillId="55" borderId="27" xfId="0" applyFont="1" applyFill="1" applyBorder="1" applyAlignment="1">
      <alignment horizontal="center" vertical="center" wrapText="1"/>
    </xf>
    <xf numFmtId="0" fontId="43" fillId="55" borderId="55" xfId="0" applyFont="1" applyFill="1" applyBorder="1"/>
    <xf numFmtId="0" fontId="43" fillId="48" borderId="27" xfId="0" applyFont="1" applyFill="1" applyBorder="1" applyAlignment="1">
      <alignment horizontal="center" vertical="center" wrapText="1"/>
    </xf>
    <xf numFmtId="0" fontId="43" fillId="0" borderId="24" xfId="0" applyFont="1" applyFill="1" applyBorder="1" applyAlignment="1">
      <alignment horizontal="center" vertical="center" wrapText="1"/>
    </xf>
    <xf numFmtId="0" fontId="43" fillId="55" borderId="58" xfId="0" applyFont="1" applyFill="1" applyBorder="1" applyAlignment="1">
      <alignment horizontal="center" vertical="center"/>
    </xf>
    <xf numFmtId="0" fontId="43" fillId="0" borderId="55" xfId="0" applyFont="1" applyFill="1" applyBorder="1" applyAlignment="1">
      <alignment horizontal="center" vertical="center" wrapText="1"/>
    </xf>
    <xf numFmtId="0" fontId="43" fillId="0" borderId="25" xfId="0" applyFont="1" applyFill="1" applyBorder="1" applyAlignment="1">
      <alignment horizontal="center" vertical="center" wrapText="1"/>
    </xf>
    <xf numFmtId="0" fontId="43" fillId="0" borderId="26" xfId="0" applyFont="1" applyFill="1" applyBorder="1" applyAlignment="1">
      <alignment horizontal="center" vertical="center" wrapText="1"/>
    </xf>
    <xf numFmtId="0" fontId="43" fillId="0" borderId="58" xfId="0" applyFont="1" applyFill="1" applyBorder="1" applyAlignment="1">
      <alignment horizontal="center" vertical="center" wrapText="1"/>
    </xf>
    <xf numFmtId="0" fontId="43" fillId="0" borderId="60" xfId="0" applyFont="1" applyFill="1" applyBorder="1" applyAlignment="1">
      <alignment horizontal="center" vertical="center" wrapText="1"/>
    </xf>
    <xf numFmtId="0" fontId="43" fillId="0" borderId="27" xfId="0" applyFont="1" applyBorder="1" applyAlignment="1">
      <alignment horizontal="center" vertical="center" wrapText="1"/>
    </xf>
    <xf numFmtId="0" fontId="43" fillId="0" borderId="44" xfId="0" applyFont="1" applyBorder="1" applyAlignment="1">
      <alignment vertical="center"/>
    </xf>
    <xf numFmtId="0" fontId="43" fillId="0" borderId="26" xfId="0" applyFont="1" applyBorder="1" applyAlignment="1">
      <alignment horizontal="center"/>
    </xf>
    <xf numFmtId="0" fontId="43" fillId="48" borderId="82" xfId="0" applyFont="1" applyFill="1" applyBorder="1"/>
    <xf numFmtId="0" fontId="43" fillId="48" borderId="100" xfId="0" applyFont="1" applyFill="1" applyBorder="1" applyAlignment="1">
      <alignment horizontal="center" vertical="center" wrapText="1"/>
    </xf>
    <xf numFmtId="0" fontId="43" fillId="48" borderId="88" xfId="0" applyFont="1" applyFill="1" applyBorder="1" applyAlignment="1">
      <alignment horizontal="center" vertical="center" wrapText="1"/>
    </xf>
    <xf numFmtId="0" fontId="43" fillId="48" borderId="55" xfId="0" applyFont="1" applyFill="1" applyBorder="1"/>
    <xf numFmtId="0" fontId="43" fillId="48" borderId="59" xfId="0" applyFont="1" applyFill="1" applyBorder="1" applyAlignment="1">
      <alignment horizontal="center" vertical="center" wrapText="1"/>
    </xf>
    <xf numFmtId="0" fontId="43" fillId="48" borderId="71" xfId="0" applyFont="1" applyFill="1" applyBorder="1" applyAlignment="1">
      <alignment horizontal="center" vertical="center" wrapText="1"/>
    </xf>
    <xf numFmtId="0" fontId="43" fillId="0" borderId="15" xfId="0" applyFont="1" applyFill="1" applyBorder="1" applyAlignment="1">
      <alignment horizontal="center" vertical="center" wrapText="1"/>
    </xf>
    <xf numFmtId="0" fontId="43" fillId="0" borderId="67" xfId="0" applyFont="1" applyBorder="1" applyAlignment="1">
      <alignment vertical="center"/>
    </xf>
    <xf numFmtId="0" fontId="0" fillId="0" borderId="45" xfId="0" applyBorder="1"/>
    <xf numFmtId="0" fontId="43" fillId="0" borderId="26" xfId="0" applyFont="1" applyBorder="1" applyAlignment="1">
      <alignment vertical="center" wrapText="1"/>
    </xf>
    <xf numFmtId="0" fontId="43" fillId="48" borderId="62" xfId="0" applyFont="1" applyFill="1" applyBorder="1" applyAlignment="1">
      <alignment horizontal="center" vertical="center" wrapText="1"/>
    </xf>
    <xf numFmtId="0" fontId="83" fillId="48" borderId="0" xfId="244" applyFont="1" applyFill="1" applyBorder="1" applyAlignment="1">
      <alignment horizontal="left" vertical="center"/>
    </xf>
    <xf numFmtId="0" fontId="43" fillId="48" borderId="61" xfId="0" applyFont="1" applyFill="1" applyBorder="1" applyAlignment="1">
      <alignment vertical="center"/>
    </xf>
    <xf numFmtId="0" fontId="43" fillId="48" borderId="67" xfId="0" applyFont="1" applyFill="1" applyBorder="1" applyAlignment="1">
      <alignment vertical="center"/>
    </xf>
    <xf numFmtId="0" fontId="43" fillId="48" borderId="49" xfId="0" applyFont="1" applyFill="1" applyBorder="1" applyAlignment="1">
      <alignment horizontal="center" vertical="center" wrapText="1"/>
    </xf>
    <xf numFmtId="0" fontId="43" fillId="48" borderId="49" xfId="0" applyFont="1" applyFill="1" applyBorder="1" applyAlignment="1">
      <alignment horizontal="center" vertical="center"/>
    </xf>
    <xf numFmtId="0" fontId="43" fillId="48" borderId="68" xfId="0" applyFont="1" applyFill="1" applyBorder="1"/>
    <xf numFmtId="0" fontId="43" fillId="55" borderId="59" xfId="0" applyFont="1" applyFill="1" applyBorder="1" applyAlignment="1">
      <alignment horizontal="center" vertical="center"/>
    </xf>
    <xf numFmtId="0" fontId="86" fillId="55" borderId="0" xfId="244" applyFont="1" applyFill="1" applyBorder="1" applyAlignment="1">
      <alignment vertical="center"/>
    </xf>
    <xf numFmtId="0" fontId="43" fillId="55" borderId="55" xfId="0" applyFont="1" applyFill="1" applyBorder="1" applyAlignment="1">
      <alignment horizontal="center" vertical="center" wrapText="1"/>
    </xf>
    <xf numFmtId="0" fontId="43" fillId="55" borderId="26" xfId="0" applyFont="1" applyFill="1" applyBorder="1" applyAlignment="1">
      <alignment horizontal="center" vertical="center"/>
    </xf>
    <xf numFmtId="0" fontId="17" fillId="55" borderId="26" xfId="0" applyNumberFormat="1" applyFont="1" applyFill="1" applyBorder="1" applyAlignment="1" applyProtection="1">
      <alignment horizontal="center" vertical="center"/>
    </xf>
    <xf numFmtId="0" fontId="43" fillId="55" borderId="60" xfId="0" applyFont="1" applyFill="1" applyBorder="1" applyAlignment="1">
      <alignment horizontal="center" vertical="center"/>
    </xf>
    <xf numFmtId="0" fontId="17" fillId="55" borderId="67" xfId="0" applyNumberFormat="1" applyFont="1" applyFill="1" applyBorder="1" applyAlignment="1" applyProtection="1">
      <alignment horizontal="center" vertical="center"/>
    </xf>
    <xf numFmtId="0" fontId="43" fillId="55" borderId="58" xfId="0" applyFont="1" applyFill="1" applyBorder="1" applyAlignment="1">
      <alignment horizontal="center" vertical="center"/>
    </xf>
    <xf numFmtId="0" fontId="17" fillId="55" borderId="67" xfId="0" applyNumberFormat="1" applyFont="1" applyFill="1" applyBorder="1" applyAlignment="1" applyProtection="1">
      <alignment horizontal="center" vertical="center" wrapText="1"/>
    </xf>
    <xf numFmtId="0" fontId="17" fillId="55" borderId="50" xfId="0" applyNumberFormat="1" applyFont="1" applyFill="1" applyBorder="1" applyAlignment="1" applyProtection="1">
      <alignment horizontal="center" vertical="center"/>
    </xf>
    <xf numFmtId="0" fontId="43" fillId="55" borderId="26" xfId="0" applyFont="1" applyFill="1" applyBorder="1" applyAlignment="1">
      <alignment horizontal="center" vertical="center" wrapText="1"/>
    </xf>
    <xf numFmtId="0" fontId="43" fillId="55" borderId="68" xfId="0" applyFont="1" applyFill="1" applyBorder="1" applyAlignment="1">
      <alignment horizontal="center" vertical="center" wrapText="1"/>
    </xf>
    <xf numFmtId="0" fontId="43" fillId="55" borderId="55" xfId="0" applyFont="1" applyFill="1" applyBorder="1" applyAlignment="1">
      <alignment horizontal="center" vertical="center" wrapText="1"/>
    </xf>
    <xf numFmtId="0" fontId="43" fillId="55" borderId="57" xfId="0" applyFont="1" applyFill="1" applyBorder="1" applyAlignment="1">
      <alignment horizontal="center" vertical="center" wrapText="1"/>
    </xf>
    <xf numFmtId="0" fontId="43" fillId="55" borderId="23" xfId="0" applyFont="1" applyFill="1" applyBorder="1" applyAlignment="1">
      <alignment horizontal="center" vertical="center" wrapText="1"/>
    </xf>
    <xf numFmtId="0" fontId="43" fillId="55" borderId="55" xfId="0" applyFont="1" applyFill="1" applyBorder="1" applyAlignment="1">
      <alignment horizontal="center" vertical="center"/>
    </xf>
    <xf numFmtId="0" fontId="43" fillId="55" borderId="26" xfId="0" applyFont="1" applyFill="1" applyBorder="1" applyAlignment="1">
      <alignment horizontal="center" vertical="center" wrapText="1"/>
    </xf>
    <xf numFmtId="0" fontId="43" fillId="55" borderId="55" xfId="0" applyFont="1" applyFill="1" applyBorder="1" applyAlignment="1">
      <alignment horizontal="center" vertical="center" wrapText="1"/>
    </xf>
    <xf numFmtId="0" fontId="43" fillId="55" borderId="55" xfId="0" applyFont="1" applyFill="1" applyBorder="1" applyAlignment="1">
      <alignment horizontal="center" vertical="center" wrapText="1"/>
    </xf>
    <xf numFmtId="0" fontId="43" fillId="55" borderId="60" xfId="0" applyFont="1" applyFill="1" applyBorder="1" applyAlignment="1">
      <alignment horizontal="center" vertical="center" wrapText="1"/>
    </xf>
    <xf numFmtId="0" fontId="43" fillId="55" borderId="58" xfId="0" applyFont="1" applyFill="1" applyBorder="1" applyAlignment="1">
      <alignment horizontal="center" vertical="center" wrapText="1"/>
    </xf>
    <xf numFmtId="0" fontId="43" fillId="0" borderId="0" xfId="0" applyFont="1" applyBorder="1"/>
    <xf numFmtId="0" fontId="28" fillId="55" borderId="55" xfId="0" applyFont="1" applyFill="1" applyBorder="1" applyAlignment="1">
      <alignment horizontal="center" vertical="center" wrapText="1"/>
    </xf>
    <xf numFmtId="0" fontId="28" fillId="55" borderId="26" xfId="0" applyFont="1" applyFill="1" applyBorder="1" applyAlignment="1">
      <alignment horizontal="center" vertical="center" wrapText="1"/>
    </xf>
    <xf numFmtId="0" fontId="28" fillId="55" borderId="68" xfId="0" applyFont="1" applyFill="1" applyBorder="1" applyAlignment="1">
      <alignment horizontal="center" vertical="center" wrapText="1"/>
    </xf>
    <xf numFmtId="0" fontId="43" fillId="55" borderId="55" xfId="0" applyFont="1" applyFill="1" applyBorder="1" applyAlignment="1">
      <alignment horizontal="center" vertical="center" wrapText="1"/>
    </xf>
    <xf numFmtId="0" fontId="43" fillId="0" borderId="13" xfId="0" applyFont="1" applyBorder="1"/>
    <xf numFmtId="0" fontId="43" fillId="0" borderId="57" xfId="0" applyFont="1" applyFill="1" applyBorder="1" applyAlignment="1">
      <alignment horizontal="center" vertical="center" wrapText="1"/>
    </xf>
    <xf numFmtId="0" fontId="43" fillId="0" borderId="62" xfId="0" applyFont="1" applyFill="1" applyBorder="1" applyAlignment="1">
      <alignment horizontal="center" vertical="center" wrapText="1"/>
    </xf>
    <xf numFmtId="0" fontId="43" fillId="55" borderId="66" xfId="0" applyFont="1" applyFill="1" applyBorder="1" applyAlignment="1">
      <alignment horizontal="center" vertical="center" wrapText="1"/>
    </xf>
    <xf numFmtId="0" fontId="43" fillId="55" borderId="73" xfId="0" applyFont="1" applyFill="1" applyBorder="1" applyAlignment="1">
      <alignment horizontal="center" vertical="center" wrapText="1"/>
    </xf>
    <xf numFmtId="0" fontId="43" fillId="46" borderId="10" xfId="0" applyFont="1" applyFill="1" applyBorder="1" applyAlignment="1">
      <alignment horizontal="center" vertical="center" wrapText="1"/>
    </xf>
    <xf numFmtId="0" fontId="43" fillId="48" borderId="19" xfId="0" applyFont="1" applyFill="1" applyBorder="1" applyAlignment="1">
      <alignment horizontal="center" vertical="center"/>
    </xf>
    <xf numFmtId="0" fontId="43" fillId="48" borderId="55" xfId="0" applyFont="1" applyFill="1" applyBorder="1" applyAlignment="1">
      <alignment horizontal="center" vertical="center"/>
    </xf>
    <xf numFmtId="0" fontId="43" fillId="48" borderId="90" xfId="0" applyFont="1" applyFill="1" applyBorder="1" applyAlignment="1">
      <alignment vertical="center"/>
    </xf>
    <xf numFmtId="0" fontId="17" fillId="48" borderId="55" xfId="0" applyFont="1" applyFill="1" applyBorder="1" applyAlignment="1">
      <alignment horizontal="center" vertical="center" wrapText="1"/>
    </xf>
    <xf numFmtId="0" fontId="17" fillId="55" borderId="66" xfId="0" applyFont="1" applyFill="1" applyBorder="1" applyAlignment="1">
      <alignment horizontal="center" vertical="center" wrapText="1"/>
    </xf>
    <xf numFmtId="0" fontId="43" fillId="48" borderId="39" xfId="0" applyFont="1" applyFill="1" applyBorder="1" applyAlignment="1">
      <alignment horizontal="center" vertical="center" wrapText="1"/>
    </xf>
    <xf numFmtId="0" fontId="43" fillId="48" borderId="68" xfId="0" applyFont="1" applyFill="1" applyBorder="1" applyAlignment="1">
      <alignment horizontal="center" vertical="center" wrapText="1"/>
    </xf>
    <xf numFmtId="0" fontId="83" fillId="48" borderId="0" xfId="244" applyFont="1" applyFill="1" applyBorder="1" applyAlignment="1">
      <alignment vertical="center"/>
    </xf>
    <xf numFmtId="0" fontId="43" fillId="55" borderId="62" xfId="0" applyFont="1" applyFill="1" applyBorder="1" applyAlignment="1">
      <alignment horizontal="center" vertical="center" wrapText="1"/>
    </xf>
    <xf numFmtId="0" fontId="2" fillId="48" borderId="30" xfId="0" applyFont="1" applyFill="1" applyBorder="1" applyAlignment="1">
      <alignment vertical="center" wrapText="1"/>
    </xf>
    <xf numFmtId="0" fontId="2" fillId="48" borderId="58" xfId="371" applyNumberFormat="1" applyFont="1" applyFill="1" applyBorder="1" applyAlignment="1" applyProtection="1">
      <alignment horizontal="center" vertical="center" wrapText="1"/>
    </xf>
    <xf numFmtId="0" fontId="2" fillId="48" borderId="49" xfId="371" applyNumberFormat="1" applyFont="1" applyFill="1" applyBorder="1" applyAlignment="1" applyProtection="1">
      <alignment horizontal="center" vertical="center" wrapText="1"/>
    </xf>
    <xf numFmtId="0" fontId="2" fillId="48" borderId="0" xfId="371" quotePrefix="1" applyNumberFormat="1" applyFont="1" applyFill="1" applyBorder="1" applyAlignment="1" applyProtection="1">
      <alignment horizontal="center" vertical="center" wrapText="1"/>
    </xf>
    <xf numFmtId="0" fontId="2" fillId="48" borderId="60" xfId="0" quotePrefix="1" applyNumberFormat="1" applyFont="1" applyFill="1" applyBorder="1" applyAlignment="1" applyProtection="1">
      <alignment horizontal="center" vertical="center" wrapText="1"/>
    </xf>
    <xf numFmtId="0" fontId="83" fillId="55" borderId="0" xfId="244" applyFont="1" applyFill="1" applyBorder="1" applyAlignment="1">
      <alignment vertical="center"/>
    </xf>
    <xf numFmtId="0" fontId="83" fillId="55" borderId="135" xfId="244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87" fillId="0" borderId="137" xfId="1" applyFont="1" applyBorder="1" applyAlignment="1">
      <alignment horizontal="center" vertical="center"/>
    </xf>
    <xf numFmtId="0" fontId="87" fillId="0" borderId="0" xfId="1" applyFont="1" applyBorder="1" applyAlignment="1">
      <alignment horizontal="center" vertical="center"/>
    </xf>
    <xf numFmtId="0" fontId="87" fillId="0" borderId="135" xfId="1" applyFont="1" applyBorder="1" applyAlignment="1">
      <alignment horizontal="center" vertical="center"/>
    </xf>
    <xf numFmtId="0" fontId="33" fillId="0" borderId="122" xfId="1" applyFont="1" applyBorder="1" applyAlignment="1">
      <alignment horizontal="center" vertical="center"/>
    </xf>
    <xf numFmtId="0" fontId="33" fillId="0" borderId="95" xfId="1" applyFont="1" applyBorder="1" applyAlignment="1">
      <alignment horizontal="center" vertical="center"/>
    </xf>
    <xf numFmtId="0" fontId="33" fillId="0" borderId="123" xfId="1" applyFont="1" applyBorder="1" applyAlignment="1">
      <alignment horizontal="center" vertical="center"/>
    </xf>
    <xf numFmtId="0" fontId="2" fillId="48" borderId="122" xfId="1" applyFont="1" applyFill="1" applyBorder="1" applyAlignment="1">
      <alignment horizontal="center" vertical="center" wrapText="1"/>
    </xf>
    <xf numFmtId="0" fontId="2" fillId="48" borderId="123" xfId="1" applyFont="1" applyFill="1" applyBorder="1" applyAlignment="1">
      <alignment horizontal="center" vertical="center" wrapText="1"/>
    </xf>
    <xf numFmtId="0" fontId="2" fillId="55" borderId="122" xfId="1" applyFont="1" applyFill="1" applyBorder="1" applyAlignment="1">
      <alignment horizontal="center" vertical="center"/>
    </xf>
    <xf numFmtId="0" fontId="2" fillId="55" borderId="123" xfId="1" applyFont="1" applyFill="1" applyBorder="1" applyAlignment="1">
      <alignment horizontal="center" vertical="center"/>
    </xf>
    <xf numFmtId="0" fontId="2" fillId="0" borderId="122" xfId="1" applyFont="1" applyBorder="1" applyAlignment="1">
      <alignment horizontal="center" vertical="center"/>
    </xf>
    <xf numFmtId="0" fontId="2" fillId="0" borderId="123" xfId="1" applyFont="1" applyBorder="1" applyAlignment="1">
      <alignment horizontal="center" vertical="center"/>
    </xf>
    <xf numFmtId="0" fontId="28" fillId="54" borderId="122" xfId="0" applyFont="1" applyFill="1" applyBorder="1" applyAlignment="1">
      <alignment horizontal="center" vertical="center"/>
    </xf>
    <xf numFmtId="0" fontId="28" fillId="54" borderId="123" xfId="0" applyFont="1" applyFill="1" applyBorder="1" applyAlignment="1">
      <alignment horizontal="center" vertical="center"/>
    </xf>
    <xf numFmtId="0" fontId="86" fillId="55" borderId="0" xfId="244" applyFont="1" applyFill="1" applyBorder="1" applyAlignment="1">
      <alignment vertical="center"/>
    </xf>
    <xf numFmtId="0" fontId="86" fillId="55" borderId="135" xfId="244" applyFont="1" applyFill="1" applyBorder="1" applyAlignment="1">
      <alignment vertical="center"/>
    </xf>
    <xf numFmtId="0" fontId="83" fillId="48" borderId="0" xfId="244" applyFont="1" applyFill="1" applyBorder="1" applyAlignment="1">
      <alignment vertical="center"/>
    </xf>
    <xf numFmtId="0" fontId="83" fillId="48" borderId="135" xfId="244" applyFont="1" applyFill="1" applyBorder="1" applyAlignment="1">
      <alignment vertical="center"/>
    </xf>
    <xf numFmtId="0" fontId="88" fillId="0" borderId="0" xfId="0" applyFont="1" applyBorder="1" applyAlignment="1">
      <alignment horizontal="center" vertical="center"/>
    </xf>
    <xf numFmtId="0" fontId="88" fillId="0" borderId="135" xfId="0" applyFont="1" applyBorder="1" applyAlignment="1">
      <alignment horizontal="center" vertical="center"/>
    </xf>
    <xf numFmtId="0" fontId="88" fillId="0" borderId="137" xfId="0" applyFont="1" applyBorder="1" applyAlignment="1">
      <alignment horizontal="center" vertical="center"/>
    </xf>
    <xf numFmtId="0" fontId="83" fillId="55" borderId="131" xfId="244" applyFont="1" applyFill="1" applyBorder="1" applyAlignment="1">
      <alignment vertical="center"/>
    </xf>
    <xf numFmtId="0" fontId="83" fillId="55" borderId="132" xfId="244" applyFont="1" applyFill="1" applyBorder="1" applyAlignment="1">
      <alignment vertical="center"/>
    </xf>
    <xf numFmtId="0" fontId="85" fillId="0" borderId="0" xfId="0" applyFont="1" applyBorder="1" applyAlignment="1">
      <alignment vertical="center"/>
    </xf>
    <xf numFmtId="0" fontId="85" fillId="0" borderId="135" xfId="0" applyFont="1" applyBorder="1" applyAlignment="1">
      <alignment vertical="center"/>
    </xf>
    <xf numFmtId="0" fontId="43" fillId="0" borderId="29" xfId="0" applyFont="1" applyBorder="1" applyAlignment="1">
      <alignment vertical="center" wrapText="1"/>
    </xf>
    <xf numFmtId="0" fontId="43" fillId="0" borderId="11" xfId="0" applyFont="1" applyBorder="1" applyAlignment="1">
      <alignment vertical="center" wrapText="1"/>
    </xf>
    <xf numFmtId="0" fontId="43" fillId="0" borderId="14" xfId="0" applyFont="1" applyBorder="1" applyAlignment="1">
      <alignment vertical="center" wrapText="1"/>
    </xf>
    <xf numFmtId="0" fontId="43" fillId="0" borderId="13" xfId="0" applyFont="1" applyBorder="1" applyAlignment="1">
      <alignment vertical="center" wrapText="1"/>
    </xf>
    <xf numFmtId="0" fontId="43" fillId="0" borderId="0" xfId="0" applyFont="1" applyBorder="1" applyAlignment="1">
      <alignment vertical="center" wrapText="1"/>
    </xf>
    <xf numFmtId="0" fontId="43" fillId="0" borderId="39" xfId="0" applyFont="1" applyBorder="1" applyAlignment="1">
      <alignment vertical="center" wrapText="1"/>
    </xf>
    <xf numFmtId="0" fontId="43" fillId="0" borderId="30" xfId="0" applyFont="1" applyBorder="1" applyAlignment="1">
      <alignment vertical="center" wrapText="1"/>
    </xf>
    <xf numFmtId="0" fontId="43" fillId="0" borderId="15" xfId="0" applyFont="1" applyBorder="1" applyAlignment="1">
      <alignment vertical="center" wrapText="1"/>
    </xf>
    <xf numFmtId="0" fontId="43" fillId="0" borderId="12" xfId="0" applyFont="1" applyBorder="1" applyAlignment="1">
      <alignment vertical="center" wrapText="1"/>
    </xf>
    <xf numFmtId="0" fontId="43" fillId="46" borderId="10" xfId="0" applyFont="1" applyFill="1" applyBorder="1" applyAlignment="1">
      <alignment horizontal="center" vertical="center" wrapText="1"/>
    </xf>
    <xf numFmtId="0" fontId="43" fillId="46" borderId="10" xfId="0" applyFont="1" applyFill="1" applyBorder="1" applyAlignment="1">
      <alignment horizontal="center" vertical="center"/>
    </xf>
    <xf numFmtId="0" fontId="43" fillId="55" borderId="47" xfId="0" applyFont="1" applyFill="1" applyBorder="1" applyAlignment="1">
      <alignment horizontal="center" vertical="center" textRotation="90"/>
    </xf>
    <xf numFmtId="0" fontId="43" fillId="55" borderId="43" xfId="0" applyFont="1" applyFill="1" applyBorder="1" applyAlignment="1">
      <alignment horizontal="center" vertical="center" textRotation="90"/>
    </xf>
    <xf numFmtId="0" fontId="43" fillId="55" borderId="48" xfId="0" applyFont="1" applyFill="1" applyBorder="1" applyAlignment="1">
      <alignment horizontal="center" vertical="center" textRotation="90"/>
    </xf>
    <xf numFmtId="0" fontId="36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43" fillId="46" borderId="10" xfId="0" applyFont="1" applyFill="1" applyBorder="1" applyAlignment="1">
      <alignment horizontal="center"/>
    </xf>
    <xf numFmtId="0" fontId="43" fillId="46" borderId="10" xfId="0" applyFont="1" applyFill="1" applyBorder="1" applyAlignment="1">
      <alignment horizontal="center" vertical="center" textRotation="90" wrapText="1"/>
    </xf>
    <xf numFmtId="0" fontId="43" fillId="0" borderId="40" xfId="0" applyFont="1" applyFill="1" applyBorder="1" applyAlignment="1">
      <alignment horizontal="center" vertical="center" textRotation="90"/>
    </xf>
    <xf numFmtId="0" fontId="43" fillId="0" borderId="42" xfId="0" applyFont="1" applyFill="1" applyBorder="1" applyAlignment="1">
      <alignment horizontal="center" vertical="center" textRotation="90"/>
    </xf>
    <xf numFmtId="0" fontId="43" fillId="0" borderId="41" xfId="0" applyFont="1" applyFill="1" applyBorder="1" applyAlignment="1">
      <alignment horizontal="center" vertical="center" textRotation="90" wrapText="1"/>
    </xf>
    <xf numFmtId="0" fontId="43" fillId="0" borderId="43" xfId="0" applyFont="1" applyFill="1" applyBorder="1" applyAlignment="1">
      <alignment horizontal="center" vertical="center" textRotation="90" wrapText="1"/>
    </xf>
    <xf numFmtId="0" fontId="43" fillId="0" borderId="24" xfId="0" applyFont="1" applyFill="1" applyBorder="1" applyAlignment="1">
      <alignment horizontal="center" vertical="center"/>
    </xf>
    <xf numFmtId="0" fontId="43" fillId="0" borderId="55" xfId="0" applyFont="1" applyFill="1" applyBorder="1" applyAlignment="1">
      <alignment horizontal="center" vertical="center"/>
    </xf>
    <xf numFmtId="0" fontId="43" fillId="55" borderId="11" xfId="0" applyFont="1" applyFill="1" applyBorder="1" applyAlignment="1">
      <alignment horizontal="center" vertical="center" wrapText="1"/>
    </xf>
    <xf numFmtId="0" fontId="43" fillId="55" borderId="0" xfId="0" applyFont="1" applyFill="1" applyAlignment="1">
      <alignment horizontal="center" vertical="center" wrapText="1"/>
    </xf>
    <xf numFmtId="0" fontId="43" fillId="55" borderId="15" xfId="0" applyFont="1" applyFill="1" applyBorder="1" applyAlignment="1">
      <alignment horizontal="center" vertical="center" wrapText="1"/>
    </xf>
    <xf numFmtId="0" fontId="43" fillId="55" borderId="24" xfId="0" applyFont="1" applyFill="1" applyBorder="1" applyAlignment="1">
      <alignment horizontal="center" vertical="center" wrapText="1"/>
    </xf>
    <xf numFmtId="0" fontId="43" fillId="55" borderId="25" xfId="0" applyFont="1" applyFill="1" applyBorder="1" applyAlignment="1">
      <alignment horizontal="center" vertical="center" wrapText="1"/>
    </xf>
    <xf numFmtId="0" fontId="43" fillId="55" borderId="49" xfId="0" applyFont="1" applyFill="1" applyBorder="1" applyAlignment="1">
      <alignment horizontal="center" vertical="center" wrapText="1"/>
    </xf>
    <xf numFmtId="0" fontId="43" fillId="55" borderId="25" xfId="0" applyFont="1" applyFill="1" applyBorder="1" applyAlignment="1">
      <alignment horizontal="center"/>
    </xf>
    <xf numFmtId="0" fontId="43" fillId="55" borderId="49" xfId="0" applyFont="1" applyFill="1" applyBorder="1" applyAlignment="1">
      <alignment horizontal="center"/>
    </xf>
    <xf numFmtId="0" fontId="43" fillId="55" borderId="24" xfId="0" applyFont="1" applyFill="1" applyBorder="1" applyAlignment="1">
      <alignment horizontal="center"/>
    </xf>
    <xf numFmtId="0" fontId="43" fillId="55" borderId="55" xfId="0" applyFont="1" applyFill="1" applyBorder="1" applyAlignment="1">
      <alignment horizontal="center" vertical="center"/>
    </xf>
    <xf numFmtId="0" fontId="43" fillId="55" borderId="41" xfId="0" applyFont="1" applyFill="1" applyBorder="1" applyAlignment="1">
      <alignment horizontal="center" vertical="center" textRotation="90" wrapText="1"/>
    </xf>
    <xf numFmtId="0" fontId="43" fillId="55" borderId="43" xfId="0" applyFont="1" applyFill="1" applyBorder="1" applyAlignment="1">
      <alignment horizontal="center" vertical="center" textRotation="90" wrapText="1"/>
    </xf>
    <xf numFmtId="0" fontId="43" fillId="55" borderId="55" xfId="0" quotePrefix="1" applyNumberFormat="1" applyFont="1" applyFill="1" applyBorder="1" applyAlignment="1">
      <alignment horizontal="center" vertical="center"/>
    </xf>
    <xf numFmtId="0" fontId="43" fillId="55" borderId="55" xfId="0" applyNumberFormat="1" applyFont="1" applyFill="1" applyBorder="1" applyAlignment="1">
      <alignment horizontal="center" vertical="center"/>
    </xf>
    <xf numFmtId="0" fontId="43" fillId="55" borderId="40" xfId="0" applyFont="1" applyFill="1" applyBorder="1" applyAlignment="1">
      <alignment horizontal="center" vertical="center"/>
    </xf>
    <xf numFmtId="0" fontId="43" fillId="55" borderId="22" xfId="0" applyFont="1" applyFill="1" applyBorder="1" applyAlignment="1">
      <alignment horizontal="center" vertical="center"/>
    </xf>
    <xf numFmtId="0" fontId="43" fillId="55" borderId="42" xfId="0" applyFont="1" applyFill="1" applyBorder="1" applyAlignment="1">
      <alignment horizontal="center" vertical="center"/>
    </xf>
    <xf numFmtId="0" fontId="43" fillId="55" borderId="0" xfId="0" applyFont="1" applyFill="1" applyBorder="1" applyAlignment="1">
      <alignment horizontal="center" vertical="center"/>
    </xf>
    <xf numFmtId="0" fontId="43" fillId="55" borderId="22" xfId="0" applyFont="1" applyFill="1" applyBorder="1" applyAlignment="1">
      <alignment horizontal="center" vertical="center" textRotation="90"/>
    </xf>
    <xf numFmtId="0" fontId="43" fillId="55" borderId="0" xfId="0" applyFont="1" applyFill="1" applyBorder="1" applyAlignment="1">
      <alignment horizontal="center" vertical="center" textRotation="90"/>
    </xf>
    <xf numFmtId="0" fontId="43" fillId="55" borderId="55" xfId="0" applyFont="1" applyFill="1" applyBorder="1" applyAlignment="1">
      <alignment horizontal="center" vertical="center" textRotation="90" wrapText="1"/>
    </xf>
    <xf numFmtId="0" fontId="43" fillId="46" borderId="37" xfId="0" applyFont="1" applyFill="1" applyBorder="1" applyAlignment="1">
      <alignment horizontal="center" vertical="center" wrapText="1"/>
    </xf>
    <xf numFmtId="0" fontId="43" fillId="55" borderId="24" xfId="0" applyFont="1" applyFill="1" applyBorder="1" applyAlignment="1">
      <alignment horizontal="center" vertical="center" textRotation="90"/>
    </xf>
    <xf numFmtId="0" fontId="43" fillId="55" borderId="26" xfId="0" applyFont="1" applyFill="1" applyBorder="1" applyAlignment="1">
      <alignment horizontal="center" vertical="center" textRotation="90"/>
    </xf>
    <xf numFmtId="0" fontId="43" fillId="55" borderId="13" xfId="0" applyFont="1" applyFill="1" applyBorder="1" applyAlignment="1">
      <alignment horizontal="center" vertical="center" wrapText="1"/>
    </xf>
    <xf numFmtId="0" fontId="43" fillId="55" borderId="0" xfId="0" applyFont="1" applyFill="1" applyBorder="1" applyAlignment="1">
      <alignment horizontal="center" vertical="center" wrapText="1"/>
    </xf>
    <xf numFmtId="0" fontId="43" fillId="55" borderId="43" xfId="0" applyFont="1" applyFill="1" applyBorder="1" applyAlignment="1">
      <alignment horizontal="center" vertical="center" wrapText="1"/>
    </xf>
    <xf numFmtId="0" fontId="43" fillId="55" borderId="83" xfId="0" applyFont="1" applyFill="1" applyBorder="1" applyAlignment="1">
      <alignment horizontal="center" vertical="center" wrapText="1"/>
    </xf>
    <xf numFmtId="0" fontId="43" fillId="55" borderId="19" xfId="0" applyFont="1" applyFill="1" applyBorder="1" applyAlignment="1">
      <alignment horizontal="center" vertical="center" wrapText="1"/>
    </xf>
    <xf numFmtId="0" fontId="43" fillId="55" borderId="45" xfId="0" applyFont="1" applyFill="1" applyBorder="1" applyAlignment="1">
      <alignment horizontal="center" vertical="center" wrapText="1"/>
    </xf>
    <xf numFmtId="0" fontId="43" fillId="55" borderId="99" xfId="0" applyFont="1" applyFill="1" applyBorder="1" applyAlignment="1">
      <alignment horizontal="center" vertical="center" wrapText="1"/>
    </xf>
    <xf numFmtId="0" fontId="43" fillId="55" borderId="22" xfId="0" applyFont="1" applyFill="1" applyBorder="1" applyAlignment="1">
      <alignment horizontal="center" vertical="center" wrapText="1"/>
    </xf>
    <xf numFmtId="0" fontId="43" fillId="55" borderId="41" xfId="0" applyFont="1" applyFill="1" applyBorder="1" applyAlignment="1">
      <alignment horizontal="center" vertical="center" wrapText="1"/>
    </xf>
    <xf numFmtId="0" fontId="43" fillId="55" borderId="67" xfId="0" applyFont="1" applyFill="1" applyBorder="1" applyAlignment="1">
      <alignment horizontal="center" vertical="center" wrapText="1"/>
    </xf>
    <xf numFmtId="0" fontId="43" fillId="55" borderId="81" xfId="0" applyFont="1" applyFill="1" applyBorder="1" applyAlignment="1">
      <alignment horizontal="center" vertical="center" wrapText="1"/>
    </xf>
    <xf numFmtId="0" fontId="43" fillId="55" borderId="66" xfId="0" applyFont="1" applyFill="1" applyBorder="1" applyAlignment="1">
      <alignment horizontal="center" vertical="center" wrapText="1"/>
    </xf>
    <xf numFmtId="0" fontId="43" fillId="46" borderId="37" xfId="0" applyFont="1" applyFill="1" applyBorder="1" applyAlignment="1">
      <alignment horizontal="center" vertical="center"/>
    </xf>
    <xf numFmtId="0" fontId="43" fillId="46" borderId="38" xfId="0" applyFont="1" applyFill="1" applyBorder="1" applyAlignment="1">
      <alignment horizontal="center" vertical="center"/>
    </xf>
    <xf numFmtId="0" fontId="43" fillId="46" borderId="53" xfId="0" applyFont="1" applyFill="1" applyBorder="1" applyAlignment="1">
      <alignment horizontal="center" vertical="center"/>
    </xf>
    <xf numFmtId="0" fontId="43" fillId="55" borderId="42" xfId="0" applyFont="1" applyFill="1" applyBorder="1" applyAlignment="1">
      <alignment horizontal="center" vertical="center" wrapText="1"/>
    </xf>
    <xf numFmtId="0" fontId="43" fillId="55" borderId="44" xfId="0" applyFont="1" applyFill="1" applyBorder="1" applyAlignment="1">
      <alignment horizontal="center" vertical="center" wrapText="1"/>
    </xf>
    <xf numFmtId="0" fontId="43" fillId="0" borderId="10" xfId="0" applyFont="1" applyBorder="1" applyAlignment="1">
      <alignment vertical="center" wrapText="1"/>
    </xf>
    <xf numFmtId="0" fontId="43" fillId="46" borderId="16" xfId="0" applyFont="1" applyFill="1" applyBorder="1" applyAlignment="1">
      <alignment horizontal="center" vertical="center" wrapText="1"/>
    </xf>
    <xf numFmtId="0" fontId="43" fillId="46" borderId="17" xfId="0" applyFont="1" applyFill="1" applyBorder="1" applyAlignment="1">
      <alignment horizontal="center" vertical="center" wrapText="1"/>
    </xf>
    <xf numFmtId="0" fontId="43" fillId="55" borderId="26" xfId="0" applyFont="1" applyFill="1" applyBorder="1" applyAlignment="1">
      <alignment horizontal="center" vertical="center" wrapText="1"/>
    </xf>
    <xf numFmtId="0" fontId="43" fillId="55" borderId="55" xfId="0" applyFont="1" applyFill="1" applyBorder="1" applyAlignment="1">
      <alignment horizontal="center" vertical="center" wrapText="1"/>
    </xf>
    <xf numFmtId="0" fontId="43" fillId="55" borderId="26" xfId="0" applyFont="1" applyFill="1" applyBorder="1" applyAlignment="1">
      <alignment horizontal="center" vertical="center"/>
    </xf>
    <xf numFmtId="0" fontId="43" fillId="55" borderId="24" xfId="0" applyFont="1" applyFill="1" applyBorder="1" applyAlignment="1">
      <alignment horizontal="center" vertical="center"/>
    </xf>
    <xf numFmtId="0" fontId="48" fillId="0" borderId="0" xfId="0" applyFont="1" applyAlignment="1">
      <alignment horizontal="center"/>
    </xf>
    <xf numFmtId="0" fontId="43" fillId="46" borderId="16" xfId="0" applyFont="1" applyFill="1" applyBorder="1" applyAlignment="1">
      <alignment horizontal="center" vertical="center"/>
    </xf>
    <xf numFmtId="0" fontId="43" fillId="46" borderId="17" xfId="0" applyFont="1" applyFill="1" applyBorder="1" applyAlignment="1">
      <alignment horizontal="center" vertical="center"/>
    </xf>
    <xf numFmtId="0" fontId="44" fillId="0" borderId="0" xfId="1" applyFont="1" applyAlignment="1">
      <alignment horizontal="center"/>
    </xf>
    <xf numFmtId="0" fontId="43" fillId="55" borderId="10" xfId="0" applyFont="1" applyFill="1" applyBorder="1" applyAlignment="1">
      <alignment vertical="center" wrapText="1"/>
    </xf>
    <xf numFmtId="0" fontId="17" fillId="0" borderId="30" xfId="0" applyNumberFormat="1" applyFont="1" applyFill="1" applyBorder="1" applyAlignment="1" applyProtection="1">
      <alignment horizontal="left" vertical="center"/>
    </xf>
    <xf numFmtId="0" fontId="17" fillId="0" borderId="15" xfId="0" applyNumberFormat="1" applyFont="1" applyFill="1" applyBorder="1" applyAlignment="1" applyProtection="1">
      <alignment horizontal="left" vertical="center"/>
    </xf>
    <xf numFmtId="0" fontId="17" fillId="0" borderId="12" xfId="0" applyNumberFormat="1" applyFont="1" applyFill="1" applyBorder="1" applyAlignment="1" applyProtection="1">
      <alignment horizontal="left" vertical="center"/>
    </xf>
    <xf numFmtId="0" fontId="36" fillId="0" borderId="0" xfId="1" applyFont="1" applyAlignment="1">
      <alignment horizontal="center" vertical="center"/>
    </xf>
    <xf numFmtId="0" fontId="17" fillId="55" borderId="25" xfId="0" applyNumberFormat="1" applyFont="1" applyFill="1" applyBorder="1" applyAlignment="1" applyProtection="1">
      <alignment horizontal="center" vertical="center" wrapText="1"/>
    </xf>
    <xf numFmtId="0" fontId="17" fillId="55" borderId="49" xfId="0" applyNumberFormat="1" applyFont="1" applyFill="1" applyBorder="1" applyAlignment="1" applyProtection="1">
      <alignment horizontal="center" vertical="center" wrapText="1"/>
    </xf>
    <xf numFmtId="0" fontId="17" fillId="55" borderId="31" xfId="0" applyNumberFormat="1" applyFont="1" applyFill="1" applyBorder="1" applyAlignment="1" applyProtection="1">
      <alignment horizontal="center" vertical="center"/>
    </xf>
    <xf numFmtId="0" fontId="17" fillId="55" borderId="25" xfId="0" applyNumberFormat="1" applyFont="1" applyFill="1" applyBorder="1" applyAlignment="1" applyProtection="1">
      <alignment horizontal="center" vertical="center"/>
    </xf>
    <xf numFmtId="0" fontId="17" fillId="55" borderId="49" xfId="0" applyNumberFormat="1" applyFont="1" applyFill="1" applyBorder="1" applyAlignment="1" applyProtection="1">
      <alignment horizontal="center" vertical="center"/>
    </xf>
    <xf numFmtId="0" fontId="17" fillId="0" borderId="37" xfId="0" applyNumberFormat="1" applyFont="1" applyFill="1" applyBorder="1" applyAlignment="1" applyProtection="1">
      <alignment vertical="center"/>
    </xf>
    <xf numFmtId="0" fontId="17" fillId="0" borderId="38" xfId="0" applyNumberFormat="1" applyFont="1" applyFill="1" applyBorder="1" applyAlignment="1" applyProtection="1">
      <alignment vertical="center"/>
    </xf>
    <xf numFmtId="0" fontId="17" fillId="0" borderId="53" xfId="0" applyNumberFormat="1" applyFont="1" applyFill="1" applyBorder="1" applyAlignment="1" applyProtection="1">
      <alignment vertical="center"/>
    </xf>
    <xf numFmtId="0" fontId="43" fillId="46" borderId="14" xfId="0" applyFont="1" applyFill="1" applyBorder="1" applyAlignment="1">
      <alignment horizontal="center" vertical="center"/>
    </xf>
    <xf numFmtId="0" fontId="43" fillId="46" borderId="12" xfId="0" applyFont="1" applyFill="1" applyBorder="1" applyAlignment="1">
      <alignment horizontal="center" vertical="center"/>
    </xf>
    <xf numFmtId="0" fontId="43" fillId="55" borderId="16" xfId="0" applyFont="1" applyFill="1" applyBorder="1" applyAlignment="1">
      <alignment horizontal="center" vertical="center" wrapText="1"/>
    </xf>
    <xf numFmtId="0" fontId="43" fillId="55" borderId="17" xfId="0" applyFont="1" applyFill="1" applyBorder="1" applyAlignment="1">
      <alignment horizontal="center" vertical="center" wrapText="1"/>
    </xf>
    <xf numFmtId="0" fontId="43" fillId="55" borderId="63" xfId="0" applyFont="1" applyFill="1" applyBorder="1" applyAlignment="1">
      <alignment horizontal="center" vertical="center" textRotation="90" wrapText="1"/>
    </xf>
    <xf numFmtId="0" fontId="43" fillId="55" borderId="17" xfId="0" applyFont="1" applyFill="1" applyBorder="1" applyAlignment="1">
      <alignment horizontal="center" vertical="center" textRotation="90" wrapText="1"/>
    </xf>
    <xf numFmtId="0" fontId="43" fillId="55" borderId="63" xfId="0" applyFont="1" applyFill="1" applyBorder="1" applyAlignment="1">
      <alignment horizontal="center" vertical="center" wrapText="1"/>
    </xf>
    <xf numFmtId="0" fontId="43" fillId="55" borderId="29" xfId="0" applyFont="1" applyFill="1" applyBorder="1" applyAlignment="1">
      <alignment horizontal="center"/>
    </xf>
    <xf numFmtId="0" fontId="43" fillId="55" borderId="14" xfId="0" applyFont="1" applyFill="1" applyBorder="1" applyAlignment="1">
      <alignment horizontal="center"/>
    </xf>
    <xf numFmtId="0" fontId="43" fillId="55" borderId="30" xfId="0" applyFont="1" applyFill="1" applyBorder="1" applyAlignment="1">
      <alignment horizontal="center"/>
    </xf>
    <xf numFmtId="0" fontId="43" fillId="55" borderId="12" xfId="0" applyFont="1" applyFill="1" applyBorder="1" applyAlignment="1">
      <alignment horizontal="center"/>
    </xf>
    <xf numFmtId="0" fontId="43" fillId="0" borderId="29" xfId="0" applyFont="1" applyBorder="1" applyAlignment="1">
      <alignment horizontal="center"/>
    </xf>
    <xf numFmtId="0" fontId="43" fillId="0" borderId="14" xfId="0" applyFont="1" applyBorder="1" applyAlignment="1">
      <alignment horizontal="center"/>
    </xf>
    <xf numFmtId="0" fontId="43" fillId="0" borderId="13" xfId="0" applyFont="1" applyBorder="1" applyAlignment="1">
      <alignment horizontal="center"/>
    </xf>
    <xf numFmtId="0" fontId="43" fillId="0" borderId="39" xfId="0" applyFont="1" applyBorder="1" applyAlignment="1">
      <alignment horizontal="center"/>
    </xf>
    <xf numFmtId="0" fontId="43" fillId="0" borderId="30" xfId="0" applyFont="1" applyBorder="1" applyAlignment="1">
      <alignment horizontal="center"/>
    </xf>
    <xf numFmtId="0" fontId="43" fillId="0" borderId="12" xfId="0" applyFont="1" applyBorder="1" applyAlignment="1">
      <alignment horizontal="center"/>
    </xf>
    <xf numFmtId="0" fontId="43" fillId="0" borderId="16" xfId="0" applyFont="1" applyBorder="1" applyAlignment="1">
      <alignment horizontal="center" vertical="center" textRotation="90" wrapText="1"/>
    </xf>
    <xf numFmtId="0" fontId="43" fillId="0" borderId="63" xfId="0" applyFont="1" applyBorder="1" applyAlignment="1">
      <alignment horizontal="center" vertical="center" textRotation="90" wrapText="1"/>
    </xf>
    <xf numFmtId="0" fontId="43" fillId="0" borderId="17" xfId="0" applyFont="1" applyBorder="1" applyAlignment="1">
      <alignment horizontal="center" vertical="center" textRotation="90" wrapText="1"/>
    </xf>
    <xf numFmtId="0" fontId="43" fillId="0" borderId="16" xfId="0" applyFont="1" applyFill="1" applyBorder="1" applyAlignment="1">
      <alignment horizontal="center" vertical="center" wrapText="1"/>
    </xf>
    <xf numFmtId="0" fontId="43" fillId="0" borderId="63" xfId="0" applyFont="1" applyFill="1" applyBorder="1" applyAlignment="1">
      <alignment horizontal="center" vertical="center" wrapText="1"/>
    </xf>
    <xf numFmtId="0" fontId="43" fillId="0" borderId="17" xfId="0" applyFont="1" applyFill="1" applyBorder="1" applyAlignment="1">
      <alignment horizontal="center" vertical="center" wrapText="1"/>
    </xf>
    <xf numFmtId="0" fontId="43" fillId="55" borderId="13" xfId="0" applyFont="1" applyFill="1" applyBorder="1" applyAlignment="1">
      <alignment horizontal="center"/>
    </xf>
    <xf numFmtId="0" fontId="43" fillId="55" borderId="39" xfId="0" applyFont="1" applyFill="1" applyBorder="1" applyAlignment="1">
      <alignment horizontal="center"/>
    </xf>
    <xf numFmtId="0" fontId="43" fillId="55" borderId="0" xfId="0" applyFont="1" applyFill="1" applyBorder="1" applyAlignment="1">
      <alignment horizontal="center"/>
    </xf>
    <xf numFmtId="0" fontId="17" fillId="55" borderId="67" xfId="0" applyNumberFormat="1" applyFont="1" applyFill="1" applyBorder="1" applyAlignment="1" applyProtection="1">
      <alignment horizontal="center" vertical="center"/>
    </xf>
    <xf numFmtId="0" fontId="17" fillId="55" borderId="81" xfId="0" applyNumberFormat="1" applyFont="1" applyFill="1" applyBorder="1" applyAlignment="1" applyProtection="1">
      <alignment horizontal="center" vertical="center"/>
    </xf>
    <xf numFmtId="0" fontId="17" fillId="55" borderId="66" xfId="0" applyNumberFormat="1" applyFont="1" applyFill="1" applyBorder="1" applyAlignment="1" applyProtection="1">
      <alignment horizontal="center" vertical="center"/>
    </xf>
    <xf numFmtId="0" fontId="43" fillId="0" borderId="0" xfId="0" applyFont="1" applyBorder="1" applyAlignment="1">
      <alignment horizontal="center" vertical="center" textRotation="90" wrapText="1"/>
    </xf>
    <xf numFmtId="0" fontId="43" fillId="0" borderId="15" xfId="0" applyFont="1" applyBorder="1" applyAlignment="1">
      <alignment horizontal="center" vertical="center" textRotation="90" wrapText="1"/>
    </xf>
    <xf numFmtId="0" fontId="43" fillId="55" borderId="37" xfId="0" applyFont="1" applyFill="1" applyBorder="1" applyAlignment="1">
      <alignment horizontal="center"/>
    </xf>
    <xf numFmtId="0" fontId="43" fillId="55" borderId="53" xfId="0" applyFont="1" applyFill="1" applyBorder="1" applyAlignment="1">
      <alignment horizontal="center"/>
    </xf>
    <xf numFmtId="0" fontId="43" fillId="55" borderId="0" xfId="0" applyFont="1" applyFill="1" applyBorder="1" applyAlignment="1">
      <alignment horizontal="center" vertical="center" textRotation="90" wrapText="1"/>
    </xf>
    <xf numFmtId="0" fontId="43" fillId="55" borderId="15" xfId="0" applyFont="1" applyFill="1" applyBorder="1" applyAlignment="1">
      <alignment horizontal="center" vertical="center" textRotation="90" wrapText="1"/>
    </xf>
    <xf numFmtId="0" fontId="43" fillId="55" borderId="10" xfId="0" applyFont="1" applyFill="1" applyBorder="1" applyAlignment="1">
      <alignment horizontal="center"/>
    </xf>
    <xf numFmtId="0" fontId="43" fillId="55" borderId="17" xfId="0" applyFont="1" applyFill="1" applyBorder="1" applyAlignment="1">
      <alignment horizontal="center"/>
    </xf>
    <xf numFmtId="0" fontId="43" fillId="55" borderId="71" xfId="0" applyFont="1" applyFill="1" applyBorder="1" applyAlignment="1">
      <alignment horizontal="center" vertical="center"/>
    </xf>
    <xf numFmtId="0" fontId="43" fillId="55" borderId="62" xfId="0" applyFont="1" applyFill="1" applyBorder="1" applyAlignment="1">
      <alignment horizontal="center" vertical="center"/>
    </xf>
    <xf numFmtId="0" fontId="43" fillId="55" borderId="72" xfId="0" applyFont="1" applyFill="1" applyBorder="1" applyAlignment="1">
      <alignment horizontal="center" vertical="center"/>
    </xf>
    <xf numFmtId="0" fontId="43" fillId="55" borderId="57" xfId="0" applyFont="1" applyFill="1" applyBorder="1" applyAlignment="1">
      <alignment horizontal="center" vertical="center"/>
    </xf>
    <xf numFmtId="0" fontId="43" fillId="55" borderId="73" xfId="0" applyFont="1" applyFill="1" applyBorder="1" applyAlignment="1">
      <alignment horizontal="center" vertical="center"/>
    </xf>
    <xf numFmtId="0" fontId="43" fillId="55" borderId="60" xfId="0" applyFont="1" applyFill="1" applyBorder="1" applyAlignment="1">
      <alignment horizontal="center" vertical="center"/>
    </xf>
    <xf numFmtId="0" fontId="43" fillId="55" borderId="39" xfId="0" applyFont="1" applyFill="1" applyBorder="1" applyAlignment="1">
      <alignment horizontal="center" vertical="center" textRotation="90" wrapText="1"/>
    </xf>
    <xf numFmtId="0" fontId="43" fillId="55" borderId="12" xfId="0" applyFont="1" applyFill="1" applyBorder="1" applyAlignment="1">
      <alignment horizontal="center" vertical="center" textRotation="90" wrapText="1"/>
    </xf>
    <xf numFmtId="0" fontId="17" fillId="55" borderId="71" xfId="0" applyNumberFormat="1" applyFont="1" applyFill="1" applyBorder="1" applyAlignment="1" applyProtection="1">
      <alignment horizontal="center" vertical="top"/>
    </xf>
    <xf numFmtId="0" fontId="17" fillId="55" borderId="62" xfId="0" applyNumberFormat="1" applyFont="1" applyFill="1" applyBorder="1" applyAlignment="1" applyProtection="1">
      <alignment horizontal="center" vertical="top"/>
    </xf>
    <xf numFmtId="0" fontId="17" fillId="55" borderId="72" xfId="0" applyNumberFormat="1" applyFont="1" applyFill="1" applyBorder="1" applyAlignment="1" applyProtection="1">
      <alignment horizontal="center" vertical="top"/>
    </xf>
    <xf numFmtId="0" fontId="17" fillId="55" borderId="57" xfId="0" applyNumberFormat="1" applyFont="1" applyFill="1" applyBorder="1" applyAlignment="1" applyProtection="1">
      <alignment horizontal="center" vertical="top"/>
    </xf>
    <xf numFmtId="0" fontId="17" fillId="55" borderId="73" xfId="0" applyNumberFormat="1" applyFont="1" applyFill="1" applyBorder="1" applyAlignment="1" applyProtection="1">
      <alignment horizontal="center" vertical="top"/>
    </xf>
    <xf numFmtId="0" fontId="17" fillId="55" borderId="60" xfId="0" applyNumberFormat="1" applyFont="1" applyFill="1" applyBorder="1" applyAlignment="1" applyProtection="1">
      <alignment horizontal="center" vertical="top"/>
    </xf>
    <xf numFmtId="0" fontId="43" fillId="55" borderId="71" xfId="0" applyFont="1" applyFill="1" applyBorder="1" applyAlignment="1">
      <alignment horizontal="center"/>
    </xf>
    <xf numFmtId="0" fontId="43" fillId="55" borderId="62" xfId="0" applyFont="1" applyFill="1" applyBorder="1" applyAlignment="1">
      <alignment horizontal="center"/>
    </xf>
    <xf numFmtId="0" fontId="43" fillId="55" borderId="72" xfId="0" applyFont="1" applyFill="1" applyBorder="1" applyAlignment="1">
      <alignment horizontal="center"/>
    </xf>
    <xf numFmtId="0" fontId="43" fillId="55" borderId="57" xfId="0" applyFont="1" applyFill="1" applyBorder="1" applyAlignment="1">
      <alignment horizontal="center"/>
    </xf>
    <xf numFmtId="0" fontId="43" fillId="55" borderId="73" xfId="0" applyFont="1" applyFill="1" applyBorder="1" applyAlignment="1">
      <alignment horizontal="center"/>
    </xf>
    <xf numFmtId="0" fontId="43" fillId="55" borderId="60" xfId="0" applyFont="1" applyFill="1" applyBorder="1" applyAlignment="1">
      <alignment horizontal="center"/>
    </xf>
    <xf numFmtId="0" fontId="43" fillId="0" borderId="30" xfId="0" applyFont="1" applyBorder="1" applyAlignment="1">
      <alignment horizontal="left" vertical="center"/>
    </xf>
    <xf numFmtId="0" fontId="43" fillId="0" borderId="15" xfId="0" applyFont="1" applyBorder="1" applyAlignment="1">
      <alignment horizontal="left" vertical="center"/>
    </xf>
    <xf numFmtId="0" fontId="43" fillId="0" borderId="12" xfId="0" applyFont="1" applyBorder="1" applyAlignment="1">
      <alignment horizontal="left" vertical="center"/>
    </xf>
    <xf numFmtId="0" fontId="43" fillId="46" borderId="16" xfId="0" applyFont="1" applyFill="1" applyBorder="1" applyAlignment="1">
      <alignment horizontal="left" vertical="center"/>
    </xf>
    <xf numFmtId="0" fontId="43" fillId="46" borderId="63" xfId="0" applyFont="1" applyFill="1" applyBorder="1" applyAlignment="1">
      <alignment horizontal="left" vertical="center"/>
    </xf>
    <xf numFmtId="0" fontId="43" fillId="0" borderId="10" xfId="0" applyFont="1" applyBorder="1"/>
    <xf numFmtId="0" fontId="43" fillId="0" borderId="16" xfId="0" applyFont="1" applyBorder="1"/>
    <xf numFmtId="0" fontId="43" fillId="46" borderId="37" xfId="0" applyFont="1" applyFill="1" applyBorder="1" applyAlignment="1">
      <alignment horizontal="center"/>
    </xf>
    <xf numFmtId="0" fontId="43" fillId="46" borderId="38" xfId="0" applyFont="1" applyFill="1" applyBorder="1" applyAlignment="1">
      <alignment horizontal="center"/>
    </xf>
    <xf numFmtId="0" fontId="43" fillId="46" borderId="53" xfId="0" applyFont="1" applyFill="1" applyBorder="1" applyAlignment="1">
      <alignment horizontal="center"/>
    </xf>
    <xf numFmtId="0" fontId="43" fillId="55" borderId="16" xfId="0" applyFont="1" applyFill="1" applyBorder="1" applyAlignment="1">
      <alignment horizontal="center" vertical="center" textRotation="90" wrapText="1"/>
    </xf>
    <xf numFmtId="0" fontId="17" fillId="46" borderId="125" xfId="0" applyNumberFormat="1" applyFont="1" applyFill="1" applyBorder="1" applyAlignment="1" applyProtection="1">
      <alignment horizontal="center" vertical="center"/>
    </xf>
    <xf numFmtId="0" fontId="17" fillId="46" borderId="38" xfId="0" applyNumberFormat="1" applyFont="1" applyFill="1" applyBorder="1" applyAlignment="1" applyProtection="1">
      <alignment horizontal="center" vertical="center"/>
    </xf>
    <xf numFmtId="0" fontId="17" fillId="46" borderId="53" xfId="0" applyNumberFormat="1" applyFont="1" applyFill="1" applyBorder="1" applyAlignment="1" applyProtection="1">
      <alignment horizontal="center" vertical="center"/>
    </xf>
    <xf numFmtId="0" fontId="17" fillId="55" borderId="24" xfId="0" applyNumberFormat="1" applyFont="1" applyFill="1" applyBorder="1" applyAlignment="1" applyProtection="1">
      <alignment horizontal="center" vertical="center" wrapText="1"/>
    </xf>
    <xf numFmtId="0" fontId="17" fillId="55" borderId="26" xfId="0" applyNumberFormat="1" applyFont="1" applyFill="1" applyBorder="1" applyAlignment="1" applyProtection="1">
      <alignment horizontal="center" vertical="center" wrapText="1"/>
    </xf>
    <xf numFmtId="0" fontId="17" fillId="55" borderId="24" xfId="0" applyNumberFormat="1" applyFont="1" applyFill="1" applyBorder="1" applyAlignment="1" applyProtection="1">
      <alignment horizontal="center" vertical="center"/>
    </xf>
    <xf numFmtId="0" fontId="17" fillId="55" borderId="41" xfId="0" applyNumberFormat="1" applyFont="1" applyFill="1" applyBorder="1" applyAlignment="1" applyProtection="1">
      <alignment horizontal="center" vertical="center" wrapText="1"/>
    </xf>
    <xf numFmtId="0" fontId="17" fillId="55" borderId="43" xfId="0" applyNumberFormat="1" applyFont="1" applyFill="1" applyBorder="1" applyAlignment="1" applyProtection="1">
      <alignment horizontal="center" vertical="center" wrapText="1"/>
    </xf>
    <xf numFmtId="0" fontId="17" fillId="55" borderId="48" xfId="0" applyNumberFormat="1" applyFont="1" applyFill="1" applyBorder="1" applyAlignment="1" applyProtection="1">
      <alignment horizontal="center" vertical="center" wrapText="1"/>
    </xf>
    <xf numFmtId="0" fontId="43" fillId="46" borderId="29" xfId="0" applyFont="1" applyFill="1" applyBorder="1" applyAlignment="1">
      <alignment horizontal="center" vertical="center"/>
    </xf>
    <xf numFmtId="0" fontId="43" fillId="46" borderId="11" xfId="0" applyFont="1" applyFill="1" applyBorder="1" applyAlignment="1">
      <alignment horizontal="center" vertical="center"/>
    </xf>
    <xf numFmtId="0" fontId="17" fillId="0" borderId="24" xfId="0" applyNumberFormat="1" applyFont="1" applyFill="1" applyBorder="1" applyAlignment="1" applyProtection="1">
      <alignment horizontal="center" vertical="center" wrapText="1"/>
    </xf>
    <xf numFmtId="0" fontId="17" fillId="0" borderId="25" xfId="0" applyNumberFormat="1" applyFont="1" applyFill="1" applyBorder="1" applyAlignment="1" applyProtection="1">
      <alignment horizontal="center" vertical="center" wrapText="1"/>
    </xf>
    <xf numFmtId="0" fontId="17" fillId="0" borderId="49" xfId="0" applyNumberFormat="1" applyFont="1" applyFill="1" applyBorder="1" applyAlignment="1" applyProtection="1">
      <alignment horizontal="center" vertical="center" wrapText="1"/>
    </xf>
    <xf numFmtId="0" fontId="17" fillId="55" borderId="31" xfId="0" applyNumberFormat="1" applyFont="1" applyFill="1" applyBorder="1" applyAlignment="1" applyProtection="1">
      <alignment horizontal="center" vertical="center" wrapText="1"/>
    </xf>
    <xf numFmtId="0" fontId="17" fillId="55" borderId="26" xfId="0" applyNumberFormat="1" applyFont="1" applyFill="1" applyBorder="1" applyAlignment="1" applyProtection="1">
      <alignment horizontal="center" vertical="center"/>
    </xf>
    <xf numFmtId="0" fontId="43" fillId="46" borderId="63" xfId="0" applyFont="1" applyFill="1" applyBorder="1" applyAlignment="1">
      <alignment horizontal="center" vertical="center"/>
    </xf>
    <xf numFmtId="0" fontId="43" fillId="0" borderId="11" xfId="0" applyFont="1" applyBorder="1"/>
    <xf numFmtId="0" fontId="43" fillId="0" borderId="13" xfId="0" applyFont="1" applyBorder="1"/>
    <xf numFmtId="0" fontId="43" fillId="0" borderId="0" xfId="0" applyFont="1" applyBorder="1"/>
    <xf numFmtId="0" fontId="43" fillId="55" borderId="68" xfId="0" applyFont="1" applyFill="1" applyBorder="1" applyAlignment="1">
      <alignment horizontal="center" vertical="center" wrapText="1"/>
    </xf>
    <xf numFmtId="0" fontId="43" fillId="55" borderId="57" xfId="0" applyFont="1" applyFill="1" applyBorder="1" applyAlignment="1">
      <alignment horizontal="center" vertical="center" wrapText="1"/>
    </xf>
    <xf numFmtId="0" fontId="43" fillId="55" borderId="60" xfId="0" applyFont="1" applyFill="1" applyBorder="1" applyAlignment="1">
      <alignment horizontal="center" vertical="center" wrapText="1"/>
    </xf>
    <xf numFmtId="0" fontId="43" fillId="55" borderId="31" xfId="0" applyFont="1" applyFill="1" applyBorder="1" applyAlignment="1">
      <alignment horizontal="center" vertical="center" wrapText="1"/>
    </xf>
    <xf numFmtId="0" fontId="43" fillId="55" borderId="62" xfId="0" applyFont="1" applyFill="1" applyBorder="1" applyAlignment="1">
      <alignment horizontal="center" vertical="center" wrapText="1"/>
    </xf>
    <xf numFmtId="0" fontId="43" fillId="55" borderId="58" xfId="0" applyFont="1" applyFill="1" applyBorder="1" applyAlignment="1">
      <alignment horizontal="center" vertical="center" wrapText="1"/>
    </xf>
    <xf numFmtId="0" fontId="56" fillId="55" borderId="10" xfId="1" applyFont="1" applyFill="1" applyBorder="1" applyAlignment="1">
      <alignment horizontal="center" vertical="center" wrapText="1"/>
    </xf>
    <xf numFmtId="0" fontId="60" fillId="0" borderId="0" xfId="0" applyFont="1" applyAlignment="1">
      <alignment horizontal="center" vertical="center"/>
    </xf>
    <xf numFmtId="0" fontId="61" fillId="0" borderId="0" xfId="1" applyFont="1" applyBorder="1" applyAlignment="1">
      <alignment horizontal="center" vertical="center"/>
    </xf>
    <xf numFmtId="0" fontId="75" fillId="53" borderId="10" xfId="271" applyFont="1" applyFill="1" applyBorder="1" applyAlignment="1">
      <alignment horizontal="center" vertical="center"/>
    </xf>
    <xf numFmtId="0" fontId="75" fillId="53" borderId="16" xfId="271" applyFont="1" applyFill="1" applyBorder="1" applyAlignment="1">
      <alignment horizontal="center" vertical="center" wrapText="1"/>
    </xf>
    <xf numFmtId="0" fontId="75" fillId="53" borderId="17" xfId="271" applyFont="1" applyFill="1" applyBorder="1" applyAlignment="1">
      <alignment horizontal="center" vertical="center" wrapText="1"/>
    </xf>
    <xf numFmtId="0" fontId="75" fillId="53" borderId="10" xfId="271" applyFont="1" applyFill="1" applyBorder="1" applyAlignment="1">
      <alignment horizontal="center" vertical="center" wrapText="1"/>
    </xf>
    <xf numFmtId="0" fontId="97" fillId="56" borderId="137" xfId="0" applyFont="1" applyFill="1" applyBorder="1" applyAlignment="1">
      <alignment horizontal="center" vertical="center"/>
    </xf>
    <xf numFmtId="0" fontId="97" fillId="56" borderId="0" xfId="0" applyFont="1" applyFill="1" applyBorder="1" applyAlignment="1">
      <alignment horizontal="center" vertical="center"/>
    </xf>
    <xf numFmtId="0" fontId="97" fillId="56" borderId="135" xfId="0" applyFont="1" applyFill="1" applyBorder="1" applyAlignment="1">
      <alignment horizontal="center" vertical="center"/>
    </xf>
    <xf numFmtId="0" fontId="93" fillId="55" borderId="10" xfId="0" applyFont="1" applyFill="1" applyBorder="1" applyAlignment="1">
      <alignment horizontal="center" vertical="center" wrapText="1"/>
    </xf>
    <xf numFmtId="0" fontId="93" fillId="55" borderId="10" xfId="0" applyFont="1" applyFill="1" applyBorder="1" applyAlignment="1">
      <alignment horizontal="center" vertical="center"/>
    </xf>
    <xf numFmtId="0" fontId="99" fillId="56" borderId="137" xfId="0" applyFont="1" applyFill="1" applyBorder="1" applyAlignment="1">
      <alignment vertical="center"/>
    </xf>
    <xf numFmtId="0" fontId="99" fillId="56" borderId="0" xfId="0" applyFont="1" applyFill="1" applyBorder="1" applyAlignment="1">
      <alignment vertical="center"/>
    </xf>
    <xf numFmtId="0" fontId="99" fillId="56" borderId="139" xfId="0" applyFont="1" applyFill="1" applyBorder="1" applyAlignment="1">
      <alignment vertical="center"/>
    </xf>
    <xf numFmtId="0" fontId="92" fillId="52" borderId="10" xfId="0" applyFont="1" applyFill="1" applyBorder="1" applyAlignment="1">
      <alignment vertical="center"/>
    </xf>
    <xf numFmtId="0" fontId="92" fillId="55" borderId="10" xfId="0" applyFont="1" applyFill="1" applyBorder="1" applyAlignment="1">
      <alignment vertical="center"/>
    </xf>
    <xf numFmtId="0" fontId="93" fillId="52" borderId="10" xfId="0" applyFont="1" applyFill="1" applyBorder="1" applyAlignment="1">
      <alignment horizontal="center" vertical="center"/>
    </xf>
    <xf numFmtId="0" fontId="97" fillId="56" borderId="129" xfId="0" applyFont="1" applyFill="1" applyBorder="1" applyAlignment="1">
      <alignment horizontal="center" vertical="center"/>
    </xf>
    <xf numFmtId="0" fontId="97" fillId="56" borderId="128" xfId="0" applyFont="1" applyFill="1" applyBorder="1" applyAlignment="1">
      <alignment horizontal="center" vertical="center"/>
    </xf>
    <xf numFmtId="0" fontId="97" fillId="56" borderId="136" xfId="0" applyFont="1" applyFill="1" applyBorder="1" applyAlignment="1">
      <alignment horizontal="center" vertical="center"/>
    </xf>
    <xf numFmtId="0" fontId="97" fillId="56" borderId="127" xfId="0" applyFont="1" applyFill="1" applyBorder="1" applyAlignment="1">
      <alignment horizontal="center" vertical="center"/>
    </xf>
    <xf numFmtId="0" fontId="60" fillId="0" borderId="37" xfId="0" applyFont="1" applyBorder="1" applyAlignment="1">
      <alignment vertical="center"/>
    </xf>
    <xf numFmtId="0" fontId="60" fillId="0" borderId="38" xfId="0" applyFont="1" applyBorder="1" applyAlignment="1">
      <alignment vertical="center"/>
    </xf>
    <xf numFmtId="0" fontId="60" fillId="0" borderId="53" xfId="0" applyFont="1" applyBorder="1" applyAlignment="1">
      <alignment vertical="center"/>
    </xf>
    <xf numFmtId="0" fontId="99" fillId="56" borderId="135" xfId="0" applyFont="1" applyFill="1" applyBorder="1" applyAlignment="1">
      <alignment vertical="center"/>
    </xf>
    <xf numFmtId="0" fontId="97" fillId="56" borderId="122" xfId="0" applyFont="1" applyFill="1" applyBorder="1" applyAlignment="1">
      <alignment horizontal="center" vertical="center"/>
    </xf>
    <xf numFmtId="0" fontId="97" fillId="56" borderId="95" xfId="0" applyFont="1" applyFill="1" applyBorder="1" applyAlignment="1">
      <alignment horizontal="center" vertical="center"/>
    </xf>
    <xf numFmtId="0" fontId="97" fillId="56" borderId="123" xfId="0" applyFont="1" applyFill="1" applyBorder="1" applyAlignment="1">
      <alignment horizontal="center" vertical="center"/>
    </xf>
    <xf numFmtId="0" fontId="97" fillId="56" borderId="130" xfId="0" applyFont="1" applyFill="1" applyBorder="1" applyAlignment="1">
      <alignment horizontal="center" vertical="center"/>
    </xf>
    <xf numFmtId="0" fontId="97" fillId="56" borderId="133" xfId="0" applyFont="1" applyFill="1" applyBorder="1" applyAlignment="1">
      <alignment horizontal="center" vertical="center"/>
    </xf>
    <xf numFmtId="0" fontId="97" fillId="56" borderId="132" xfId="0" applyFont="1" applyFill="1" applyBorder="1" applyAlignment="1">
      <alignment horizontal="center" vertical="center"/>
    </xf>
    <xf numFmtId="0" fontId="93" fillId="55" borderId="29" xfId="0" applyFont="1" applyFill="1" applyBorder="1" applyAlignment="1">
      <alignment horizontal="center" vertical="center" wrapText="1"/>
    </xf>
    <xf numFmtId="0" fontId="93" fillId="55" borderId="14" xfId="0" applyFont="1" applyFill="1" applyBorder="1" applyAlignment="1">
      <alignment horizontal="center" vertical="center" wrapText="1"/>
    </xf>
    <xf numFmtId="0" fontId="93" fillId="55" borderId="13" xfId="0" applyFont="1" applyFill="1" applyBorder="1" applyAlignment="1">
      <alignment horizontal="center" vertical="center" wrapText="1"/>
    </xf>
    <xf numFmtId="0" fontId="93" fillId="55" borderId="39" xfId="0" applyFont="1" applyFill="1" applyBorder="1" applyAlignment="1">
      <alignment horizontal="center" vertical="center" wrapText="1"/>
    </xf>
    <xf numFmtId="0" fontId="93" fillId="55" borderId="30" xfId="0" applyFont="1" applyFill="1" applyBorder="1" applyAlignment="1">
      <alignment horizontal="center" vertical="center" wrapText="1"/>
    </xf>
    <xf numFmtId="0" fontId="93" fillId="55" borderId="12" xfId="0" applyFont="1" applyFill="1" applyBorder="1" applyAlignment="1">
      <alignment horizontal="center" vertical="center" wrapText="1"/>
    </xf>
    <xf numFmtId="0" fontId="97" fillId="56" borderId="129" xfId="0" applyFont="1" applyFill="1" applyBorder="1" applyAlignment="1">
      <alignment horizontal="center" vertical="center" wrapText="1"/>
    </xf>
    <xf numFmtId="0" fontId="97" fillId="56" borderId="128" xfId="0" applyFont="1" applyFill="1" applyBorder="1" applyAlignment="1">
      <alignment horizontal="center" vertical="center" wrapText="1"/>
    </xf>
    <xf numFmtId="0" fontId="93" fillId="52" borderId="29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8" fillId="0" borderId="37" xfId="0" applyFont="1" applyBorder="1" applyAlignment="1">
      <alignment vertical="center" wrapText="1"/>
    </xf>
    <xf numFmtId="0" fontId="28" fillId="0" borderId="38" xfId="0" applyFont="1" applyBorder="1" applyAlignment="1">
      <alignment vertical="center" wrapText="1"/>
    </xf>
    <xf numFmtId="0" fontId="28" fillId="0" borderId="53" xfId="0" applyFont="1" applyBorder="1" applyAlignment="1">
      <alignment vertical="center" wrapText="1"/>
    </xf>
    <xf numFmtId="0" fontId="43" fillId="0" borderId="37" xfId="0" applyFont="1" applyBorder="1" applyAlignment="1">
      <alignment vertical="center" wrapText="1"/>
    </xf>
    <xf numFmtId="0" fontId="43" fillId="0" borderId="38" xfId="0" applyFont="1" applyBorder="1" applyAlignment="1">
      <alignment vertical="center" wrapText="1"/>
    </xf>
    <xf numFmtId="0" fontId="43" fillId="0" borderId="53" xfId="0" applyFont="1" applyBorder="1" applyAlignment="1">
      <alignment vertical="center" wrapText="1"/>
    </xf>
    <xf numFmtId="0" fontId="43" fillId="0" borderId="14" xfId="0" applyFont="1" applyBorder="1"/>
    <xf numFmtId="0" fontId="43" fillId="0" borderId="30" xfId="0" applyFont="1" applyBorder="1"/>
    <xf numFmtId="0" fontId="43" fillId="0" borderId="12" xfId="0" applyFont="1" applyBorder="1"/>
    <xf numFmtId="0" fontId="43" fillId="46" borderId="63" xfId="0" applyFont="1" applyFill="1" applyBorder="1" applyAlignment="1">
      <alignment horizontal="center" vertical="center" wrapText="1"/>
    </xf>
    <xf numFmtId="0" fontId="43" fillId="0" borderId="39" xfId="0" applyFont="1" applyBorder="1"/>
    <xf numFmtId="0" fontId="43" fillId="55" borderId="61" xfId="0" applyFont="1" applyFill="1" applyBorder="1" applyAlignment="1">
      <alignment horizontal="center" vertical="center"/>
    </xf>
    <xf numFmtId="0" fontId="43" fillId="55" borderId="65" xfId="0" applyFont="1" applyFill="1" applyBorder="1" applyAlignment="1">
      <alignment horizontal="center" vertical="center"/>
    </xf>
    <xf numFmtId="0" fontId="43" fillId="46" borderId="38" xfId="0" applyFont="1" applyFill="1" applyBorder="1" applyAlignment="1">
      <alignment horizontal="center" vertical="center" wrapText="1"/>
    </xf>
    <xf numFmtId="0" fontId="43" fillId="46" borderId="53" xfId="0" applyFont="1" applyFill="1" applyBorder="1" applyAlignment="1">
      <alignment horizontal="center" vertical="center" wrapText="1"/>
    </xf>
    <xf numFmtId="0" fontId="43" fillId="0" borderId="92" xfId="0" applyFont="1" applyBorder="1" applyAlignment="1">
      <alignment vertical="center" wrapText="1"/>
    </xf>
    <xf numFmtId="0" fontId="43" fillId="55" borderId="44" xfId="0" applyFont="1" applyFill="1" applyBorder="1" applyAlignment="1">
      <alignment horizontal="center" vertical="center"/>
    </xf>
    <xf numFmtId="0" fontId="43" fillId="55" borderId="45" xfId="0" applyFont="1" applyFill="1" applyBorder="1" applyAlignment="1">
      <alignment horizontal="center" vertical="center"/>
    </xf>
    <xf numFmtId="0" fontId="43" fillId="55" borderId="78" xfId="0" applyFont="1" applyFill="1" applyBorder="1" applyAlignment="1">
      <alignment horizontal="center" vertical="center"/>
    </xf>
    <xf numFmtId="0" fontId="43" fillId="55" borderId="100" xfId="0" applyFont="1" applyFill="1" applyBorder="1" applyAlignment="1">
      <alignment horizontal="center" vertical="center"/>
    </xf>
    <xf numFmtId="0" fontId="43" fillId="0" borderId="124" xfId="0" applyFont="1" applyBorder="1" applyAlignment="1">
      <alignment vertical="center" wrapText="1"/>
    </xf>
    <xf numFmtId="0" fontId="43" fillId="55" borderId="125" xfId="0" applyFont="1" applyFill="1" applyBorder="1" applyAlignment="1">
      <alignment horizontal="center" vertical="center"/>
    </xf>
    <xf numFmtId="0" fontId="43" fillId="55" borderId="126" xfId="0" applyFont="1" applyFill="1" applyBorder="1" applyAlignment="1">
      <alignment horizontal="center" vertical="center"/>
    </xf>
    <xf numFmtId="0" fontId="43" fillId="0" borderId="10" xfId="0" applyFont="1" applyBorder="1" applyAlignment="1">
      <alignment vertical="top" wrapText="1"/>
    </xf>
    <xf numFmtId="0" fontId="43" fillId="55" borderId="85" xfId="0" applyFont="1" applyFill="1" applyBorder="1" applyAlignment="1">
      <alignment horizontal="center" vertical="center"/>
    </xf>
    <xf numFmtId="0" fontId="43" fillId="55" borderId="87" xfId="0" applyFont="1" applyFill="1" applyBorder="1" applyAlignment="1">
      <alignment horizontal="center" vertical="center"/>
    </xf>
    <xf numFmtId="0" fontId="43" fillId="0" borderId="15" xfId="0" applyFont="1" applyBorder="1"/>
    <xf numFmtId="0" fontId="43" fillId="55" borderId="46" xfId="0" applyFont="1" applyFill="1" applyBorder="1" applyAlignment="1">
      <alignment horizontal="center" vertical="center" wrapText="1"/>
    </xf>
    <xf numFmtId="0" fontId="43" fillId="55" borderId="50" xfId="0" applyFont="1" applyFill="1" applyBorder="1" applyAlignment="1">
      <alignment horizontal="center" vertical="center" wrapText="1"/>
    </xf>
    <xf numFmtId="0" fontId="43" fillId="55" borderId="25" xfId="0" applyFont="1" applyFill="1" applyBorder="1" applyAlignment="1">
      <alignment horizontal="center" vertical="center"/>
    </xf>
    <xf numFmtId="0" fontId="43" fillId="55" borderId="28" xfId="0" applyFont="1" applyFill="1" applyBorder="1" applyAlignment="1">
      <alignment horizontal="center" vertical="center" wrapText="1"/>
    </xf>
    <xf numFmtId="0" fontId="43" fillId="55" borderId="27" xfId="0" applyFont="1" applyFill="1" applyBorder="1" applyAlignment="1">
      <alignment horizontal="center" vertical="center" wrapText="1"/>
    </xf>
    <xf numFmtId="0" fontId="43" fillId="0" borderId="17" xfId="0" applyFont="1" applyBorder="1" applyAlignment="1">
      <alignment vertical="top" wrapText="1"/>
    </xf>
    <xf numFmtId="0" fontId="43" fillId="0" borderId="17" xfId="0" applyFont="1" applyBorder="1" applyAlignment="1">
      <alignment vertical="center" wrapText="1"/>
    </xf>
    <xf numFmtId="0" fontId="43" fillId="55" borderId="91" xfId="0" applyFont="1" applyFill="1" applyBorder="1" applyAlignment="1">
      <alignment horizontal="center" vertical="center" wrapText="1"/>
    </xf>
    <xf numFmtId="0" fontId="43" fillId="55" borderId="65" xfId="0" applyFont="1" applyFill="1" applyBorder="1" applyAlignment="1">
      <alignment horizontal="center" vertical="center" wrapText="1"/>
    </xf>
    <xf numFmtId="0" fontId="49" fillId="55" borderId="24" xfId="0" applyFont="1" applyFill="1" applyBorder="1" applyAlignment="1">
      <alignment horizontal="center"/>
    </xf>
    <xf numFmtId="0" fontId="49" fillId="55" borderId="25" xfId="0" applyFont="1" applyFill="1" applyBorder="1" applyAlignment="1">
      <alignment horizontal="center"/>
    </xf>
    <xf numFmtId="0" fontId="49" fillId="55" borderId="26" xfId="0" applyFont="1" applyFill="1" applyBorder="1" applyAlignment="1">
      <alignment horizontal="center"/>
    </xf>
    <xf numFmtId="0" fontId="43" fillId="55" borderId="84" xfId="0" applyFont="1" applyFill="1" applyBorder="1" applyAlignment="1">
      <alignment horizontal="center" vertical="center" wrapText="1"/>
    </xf>
    <xf numFmtId="0" fontId="43" fillId="55" borderId="100" xfId="0" applyFont="1" applyFill="1" applyBorder="1" applyAlignment="1">
      <alignment horizontal="center" vertical="center" wrapText="1"/>
    </xf>
    <xf numFmtId="0" fontId="43" fillId="46" borderId="30" xfId="0" applyFont="1" applyFill="1" applyBorder="1" applyAlignment="1">
      <alignment horizontal="center" vertical="center"/>
    </xf>
    <xf numFmtId="0" fontId="49" fillId="55" borderId="49" xfId="0" applyFont="1" applyFill="1" applyBorder="1" applyAlignment="1">
      <alignment horizontal="center"/>
    </xf>
    <xf numFmtId="0" fontId="43" fillId="0" borderId="37" xfId="0" applyFont="1" applyBorder="1" applyAlignment="1">
      <alignment horizontal="left" vertical="center" wrapText="1"/>
    </xf>
    <xf numFmtId="0" fontId="43" fillId="0" borderId="38" xfId="0" applyFont="1" applyBorder="1" applyAlignment="1">
      <alignment horizontal="left" vertical="center" wrapText="1"/>
    </xf>
    <xf numFmtId="0" fontId="43" fillId="0" borderId="53" xfId="0" applyFont="1" applyBorder="1" applyAlignment="1">
      <alignment horizontal="left" vertical="center" wrapText="1"/>
    </xf>
    <xf numFmtId="0" fontId="43" fillId="55" borderId="41" xfId="0" applyFont="1" applyFill="1" applyBorder="1" applyAlignment="1">
      <alignment horizontal="center" vertical="center"/>
    </xf>
    <xf numFmtId="0" fontId="43" fillId="55" borderId="68" xfId="0" applyFont="1" applyFill="1" applyBorder="1" applyAlignment="1">
      <alignment horizontal="center" vertical="center"/>
    </xf>
    <xf numFmtId="0" fontId="43" fillId="55" borderId="23" xfId="0" applyFont="1" applyFill="1" applyBorder="1" applyAlignment="1">
      <alignment horizontal="center" vertical="center" wrapText="1"/>
    </xf>
    <xf numFmtId="0" fontId="43" fillId="55" borderId="46" xfId="0" applyFont="1" applyFill="1" applyBorder="1" applyAlignment="1">
      <alignment horizontal="center" vertical="center"/>
    </xf>
    <xf numFmtId="0" fontId="43" fillId="55" borderId="31" xfId="0" applyFont="1" applyFill="1" applyBorder="1" applyAlignment="1">
      <alignment horizontal="center" vertical="center"/>
    </xf>
    <xf numFmtId="0" fontId="43" fillId="55" borderId="47" xfId="0" applyFont="1" applyFill="1" applyBorder="1"/>
    <xf numFmtId="0" fontId="43" fillId="55" borderId="55" xfId="0" applyFont="1" applyFill="1" applyBorder="1"/>
    <xf numFmtId="0" fontId="43" fillId="55" borderId="43" xfId="0" applyFont="1" applyFill="1" applyBorder="1" applyAlignment="1">
      <alignment horizontal="center" vertical="center"/>
    </xf>
    <xf numFmtId="0" fontId="43" fillId="55" borderId="42" xfId="0" applyFont="1" applyFill="1" applyBorder="1" applyAlignment="1">
      <alignment horizontal="center"/>
    </xf>
    <xf numFmtId="0" fontId="43" fillId="55" borderId="44" xfId="0" applyFont="1" applyFill="1" applyBorder="1" applyAlignment="1">
      <alignment horizontal="center"/>
    </xf>
    <xf numFmtId="0" fontId="43" fillId="55" borderId="72" xfId="0" applyFont="1" applyFill="1" applyBorder="1" applyAlignment="1">
      <alignment horizontal="center" vertical="center" wrapText="1"/>
    </xf>
    <xf numFmtId="0" fontId="43" fillId="55" borderId="55" xfId="0" applyFont="1" applyFill="1" applyBorder="1" applyAlignment="1">
      <alignment horizontal="center"/>
    </xf>
    <xf numFmtId="0" fontId="43" fillId="0" borderId="10" xfId="0" applyFont="1" applyBorder="1" applyAlignment="1">
      <alignment horizontal="left" vertical="center" wrapText="1"/>
    </xf>
    <xf numFmtId="0" fontId="43" fillId="0" borderId="58" xfId="0" applyFont="1" applyBorder="1" applyAlignment="1">
      <alignment horizontal="center" vertical="center" wrapText="1"/>
    </xf>
    <xf numFmtId="0" fontId="43" fillId="55" borderId="26" xfId="0" applyFont="1" applyFill="1" applyBorder="1" applyAlignment="1">
      <alignment horizontal="center"/>
    </xf>
    <xf numFmtId="0" fontId="43" fillId="55" borderId="58" xfId="0" applyFont="1" applyFill="1" applyBorder="1" applyAlignment="1">
      <alignment horizontal="center"/>
    </xf>
    <xf numFmtId="0" fontId="43" fillId="46" borderId="15" xfId="0" applyFont="1" applyFill="1" applyBorder="1" applyAlignment="1">
      <alignment horizontal="center" vertical="center"/>
    </xf>
    <xf numFmtId="0" fontId="43" fillId="0" borderId="37" xfId="0" applyFont="1" applyBorder="1" applyAlignment="1">
      <alignment horizontal="left" wrapText="1"/>
    </xf>
    <xf numFmtId="0" fontId="43" fillId="0" borderId="38" xfId="0" applyFont="1" applyBorder="1" applyAlignment="1">
      <alignment horizontal="left" wrapText="1"/>
    </xf>
    <xf numFmtId="0" fontId="43" fillId="0" borderId="53" xfId="0" applyFont="1" applyBorder="1" applyAlignment="1">
      <alignment horizontal="left" wrapText="1"/>
    </xf>
    <xf numFmtId="0" fontId="43" fillId="55" borderId="69" xfId="0" applyFont="1" applyFill="1" applyBorder="1" applyAlignment="1">
      <alignment horizontal="center" vertical="center" wrapText="1"/>
    </xf>
    <xf numFmtId="0" fontId="43" fillId="55" borderId="31" xfId="0" applyFont="1" applyFill="1" applyBorder="1" applyAlignment="1">
      <alignment horizontal="center"/>
    </xf>
    <xf numFmtId="0" fontId="43" fillId="55" borderId="70" xfId="0" applyFont="1" applyFill="1" applyBorder="1" applyAlignment="1">
      <alignment horizontal="center" vertical="center" wrapText="1"/>
    </xf>
    <xf numFmtId="0" fontId="43" fillId="55" borderId="49" xfId="0" applyFont="1" applyFill="1" applyBorder="1" applyAlignment="1">
      <alignment horizontal="center" vertical="center"/>
    </xf>
    <xf numFmtId="0" fontId="43" fillId="0" borderId="55" xfId="0" applyFont="1" applyBorder="1" applyAlignment="1">
      <alignment horizontal="center" vertical="center"/>
    </xf>
    <xf numFmtId="0" fontId="43" fillId="55" borderId="71" xfId="0" applyFont="1" applyFill="1" applyBorder="1" applyAlignment="1">
      <alignment horizontal="center" vertical="center" wrapText="1"/>
    </xf>
    <xf numFmtId="0" fontId="43" fillId="48" borderId="28" xfId="0" applyFont="1" applyFill="1" applyBorder="1" applyAlignment="1">
      <alignment horizontal="center" vertical="center" wrapText="1"/>
    </xf>
    <xf numFmtId="0" fontId="43" fillId="48" borderId="27" xfId="0" applyFont="1" applyFill="1" applyBorder="1" applyAlignment="1">
      <alignment horizontal="center" vertical="center" wrapText="1"/>
    </xf>
    <xf numFmtId="0" fontId="43" fillId="48" borderId="24" xfId="0" applyFont="1" applyFill="1" applyBorder="1" applyAlignment="1">
      <alignment horizontal="center" vertical="center"/>
    </xf>
    <xf numFmtId="0" fontId="43" fillId="48" borderId="26" xfId="0" applyFont="1" applyFill="1" applyBorder="1" applyAlignment="1">
      <alignment horizontal="center" vertical="center"/>
    </xf>
    <xf numFmtId="0" fontId="43" fillId="48" borderId="24" xfId="0" applyFont="1" applyFill="1" applyBorder="1" applyAlignment="1">
      <alignment horizontal="center" vertical="center" wrapText="1"/>
    </xf>
    <xf numFmtId="0" fontId="43" fillId="48" borderId="26" xfId="0" applyFont="1" applyFill="1" applyBorder="1" applyAlignment="1">
      <alignment horizontal="center" vertical="center" wrapText="1"/>
    </xf>
    <xf numFmtId="0" fontId="43" fillId="0" borderId="100" xfId="0" applyFont="1" applyBorder="1" applyAlignment="1">
      <alignment horizontal="center" vertical="center"/>
    </xf>
    <xf numFmtId="0" fontId="43" fillId="0" borderId="68" xfId="0" applyFont="1" applyBorder="1" applyAlignment="1">
      <alignment horizontal="center" vertical="center"/>
    </xf>
    <xf numFmtId="0" fontId="43" fillId="0" borderId="41" xfId="0" applyFont="1" applyBorder="1" applyAlignment="1">
      <alignment horizontal="center" vertical="center"/>
    </xf>
    <xf numFmtId="0" fontId="43" fillId="0" borderId="24" xfId="0" applyFont="1" applyBorder="1" applyAlignment="1">
      <alignment horizontal="center" vertical="center"/>
    </xf>
    <xf numFmtId="0" fontId="43" fillId="0" borderId="68" xfId="0" applyFont="1" applyFill="1" applyBorder="1" applyAlignment="1">
      <alignment horizontal="center" vertical="center" wrapText="1"/>
    </xf>
    <xf numFmtId="0" fontId="43" fillId="0" borderId="24" xfId="0" applyFont="1" applyFill="1" applyBorder="1" applyAlignment="1">
      <alignment horizontal="center" vertical="center" wrapText="1"/>
    </xf>
    <xf numFmtId="0" fontId="43" fillId="0" borderId="38" xfId="0" applyFont="1" applyBorder="1" applyAlignment="1">
      <alignment vertical="center"/>
    </xf>
    <xf numFmtId="0" fontId="43" fillId="0" borderId="53" xfId="0" applyFont="1" applyBorder="1" applyAlignment="1">
      <alignment vertical="center"/>
    </xf>
    <xf numFmtId="0" fontId="43" fillId="46" borderId="13" xfId="0" applyFont="1" applyFill="1" applyBorder="1" applyAlignment="1">
      <alignment horizontal="center" vertical="center"/>
    </xf>
    <xf numFmtId="0" fontId="43" fillId="0" borderId="37" xfId="0" applyFont="1" applyBorder="1" applyAlignment="1"/>
    <xf numFmtId="0" fontId="43" fillId="0" borderId="38" xfId="0" applyFont="1" applyBorder="1" applyAlignment="1"/>
    <xf numFmtId="0" fontId="43" fillId="0" borderId="53" xfId="0" applyFont="1" applyBorder="1" applyAlignment="1"/>
    <xf numFmtId="0" fontId="43" fillId="46" borderId="94" xfId="0" applyFont="1" applyFill="1" applyBorder="1" applyAlignment="1">
      <alignment horizontal="center" vertical="center"/>
    </xf>
    <xf numFmtId="0" fontId="43" fillId="46" borderId="147" xfId="0" applyFont="1" applyFill="1" applyBorder="1" applyAlignment="1">
      <alignment horizontal="center" vertical="center"/>
    </xf>
    <xf numFmtId="0" fontId="43" fillId="55" borderId="47" xfId="0" applyFont="1" applyFill="1" applyBorder="1" applyAlignment="1">
      <alignment horizontal="center" vertical="center"/>
    </xf>
    <xf numFmtId="0" fontId="43" fillId="46" borderId="39" xfId="0" applyFont="1" applyFill="1" applyBorder="1" applyAlignment="1">
      <alignment horizontal="center" vertical="center"/>
    </xf>
    <xf numFmtId="0" fontId="43" fillId="55" borderId="25" xfId="0" applyFont="1" applyFill="1" applyBorder="1" applyAlignment="1">
      <alignment horizontal="center" vertical="center" textRotation="90"/>
    </xf>
    <xf numFmtId="0" fontId="43" fillId="55" borderId="49" xfId="0" applyFont="1" applyFill="1" applyBorder="1" applyAlignment="1">
      <alignment horizontal="center" vertical="center" textRotation="90"/>
    </xf>
    <xf numFmtId="0" fontId="43" fillId="46" borderId="29" xfId="0" applyFont="1" applyFill="1" applyBorder="1" applyAlignment="1">
      <alignment horizontal="center" vertical="center" wrapText="1"/>
    </xf>
    <xf numFmtId="0" fontId="43" fillId="46" borderId="14" xfId="0" applyFont="1" applyFill="1" applyBorder="1" applyAlignment="1">
      <alignment horizontal="center" vertical="center" wrapText="1"/>
    </xf>
    <xf numFmtId="0" fontId="36" fillId="0" borderId="0" xfId="1" applyFont="1" applyAlignment="1">
      <alignment horizontal="center" vertical="center" wrapText="1"/>
    </xf>
    <xf numFmtId="0" fontId="17" fillId="55" borderId="55" xfId="0" applyFont="1" applyFill="1" applyBorder="1" applyAlignment="1">
      <alignment horizontal="center" vertical="center" wrapText="1"/>
    </xf>
    <xf numFmtId="0" fontId="17" fillId="55" borderId="68" xfId="0" applyFont="1" applyFill="1" applyBorder="1" applyAlignment="1">
      <alignment horizontal="center" vertical="center" wrapText="1"/>
    </xf>
    <xf numFmtId="0" fontId="43" fillId="0" borderId="37" xfId="0" applyFont="1" applyFill="1" applyBorder="1" applyAlignment="1">
      <alignment vertical="center"/>
    </xf>
    <xf numFmtId="0" fontId="43" fillId="0" borderId="38" xfId="0" applyFont="1" applyFill="1" applyBorder="1" applyAlignment="1">
      <alignment vertical="center"/>
    </xf>
    <xf numFmtId="0" fontId="43" fillId="0" borderId="53" xfId="0" applyFont="1" applyFill="1" applyBorder="1" applyAlignment="1">
      <alignment vertical="center"/>
    </xf>
    <xf numFmtId="0" fontId="17" fillId="55" borderId="24" xfId="0" applyFont="1" applyFill="1" applyBorder="1" applyAlignment="1">
      <alignment horizontal="center" vertical="center" wrapText="1"/>
    </xf>
    <xf numFmtId="0" fontId="43" fillId="55" borderId="55" xfId="0" applyFont="1" applyFill="1" applyBorder="1" applyAlignment="1">
      <alignment horizontal="center" vertical="center" textRotation="90"/>
    </xf>
    <xf numFmtId="0" fontId="43" fillId="0" borderId="37" xfId="0" applyFont="1" applyBorder="1" applyAlignment="1">
      <alignment vertical="center"/>
    </xf>
    <xf numFmtId="0" fontId="43" fillId="0" borderId="10" xfId="0" applyFont="1" applyBorder="1" applyAlignment="1">
      <alignment vertical="center"/>
    </xf>
    <xf numFmtId="0" fontId="43" fillId="46" borderId="16" xfId="0" applyFont="1" applyFill="1" applyBorder="1" applyAlignment="1">
      <alignment horizontal="center" wrapText="1"/>
    </xf>
    <xf numFmtId="0" fontId="43" fillId="46" borderId="17" xfId="0" applyFont="1" applyFill="1" applyBorder="1" applyAlignment="1">
      <alignment horizontal="center" wrapText="1"/>
    </xf>
    <xf numFmtId="0" fontId="27" fillId="0" borderId="107" xfId="0" applyFont="1" applyBorder="1" applyAlignment="1"/>
    <xf numFmtId="0" fontId="27" fillId="0" borderId="119" xfId="0" applyFont="1" applyBorder="1" applyAlignment="1"/>
    <xf numFmtId="0" fontId="27" fillId="0" borderId="113" xfId="0" applyFont="1" applyBorder="1" applyAlignment="1"/>
    <xf numFmtId="0" fontId="43" fillId="48" borderId="31" xfId="0" applyFont="1" applyFill="1" applyBorder="1" applyAlignment="1">
      <alignment horizontal="center" vertical="center" wrapText="1"/>
    </xf>
    <xf numFmtId="0" fontId="43" fillId="48" borderId="25" xfId="0" applyFont="1" applyFill="1" applyBorder="1" applyAlignment="1">
      <alignment horizontal="center" vertical="center" wrapText="1"/>
    </xf>
    <xf numFmtId="0" fontId="43" fillId="48" borderId="41" xfId="0" applyFont="1" applyFill="1" applyBorder="1" applyAlignment="1">
      <alignment horizontal="center" vertical="center" wrapText="1"/>
    </xf>
    <xf numFmtId="0" fontId="43" fillId="48" borderId="43" xfId="0" applyFont="1" applyFill="1" applyBorder="1" applyAlignment="1">
      <alignment horizontal="center" vertical="center" wrapText="1"/>
    </xf>
    <xf numFmtId="0" fontId="43" fillId="48" borderId="45" xfId="0" applyFont="1" applyFill="1" applyBorder="1" applyAlignment="1">
      <alignment horizontal="center" vertical="center" wrapText="1"/>
    </xf>
    <xf numFmtId="0" fontId="43" fillId="48" borderId="25" xfId="0" applyFont="1" applyFill="1" applyBorder="1" applyAlignment="1">
      <alignment horizontal="center" vertical="center"/>
    </xf>
    <xf numFmtId="0" fontId="17" fillId="55" borderId="40" xfId="0" applyFont="1" applyFill="1" applyBorder="1" applyAlignment="1">
      <alignment horizontal="center" vertical="center" wrapText="1"/>
    </xf>
    <xf numFmtId="0" fontId="17" fillId="55" borderId="41" xfId="0" applyFont="1" applyFill="1" applyBorder="1" applyAlignment="1">
      <alignment horizontal="center" vertical="center" wrapText="1"/>
    </xf>
    <xf numFmtId="0" fontId="17" fillId="55" borderId="42" xfId="0" applyFont="1" applyFill="1" applyBorder="1" applyAlignment="1">
      <alignment horizontal="center" vertical="center" wrapText="1"/>
    </xf>
    <xf numFmtId="0" fontId="17" fillId="55" borderId="43" xfId="0" applyFont="1" applyFill="1" applyBorder="1" applyAlignment="1">
      <alignment horizontal="center" vertical="center" wrapText="1"/>
    </xf>
    <xf numFmtId="0" fontId="17" fillId="55" borderId="44" xfId="0" applyFont="1" applyFill="1" applyBorder="1" applyAlignment="1">
      <alignment horizontal="center" vertical="center" wrapText="1"/>
    </xf>
    <xf numFmtId="0" fontId="17" fillId="55" borderId="45" xfId="0" applyFont="1" applyFill="1" applyBorder="1" applyAlignment="1">
      <alignment horizontal="center" vertical="center" wrapText="1"/>
    </xf>
    <xf numFmtId="0" fontId="17" fillId="55" borderId="26" xfId="0" applyFont="1" applyFill="1" applyBorder="1" applyAlignment="1">
      <alignment horizontal="center" vertical="center" wrapText="1"/>
    </xf>
    <xf numFmtId="0" fontId="43" fillId="0" borderId="17" xfId="0" applyFont="1" applyBorder="1" applyAlignment="1">
      <alignment horizontal="left" wrapText="1"/>
    </xf>
    <xf numFmtId="0" fontId="43" fillId="55" borderId="58" xfId="0" applyFont="1" applyFill="1" applyBorder="1" applyAlignment="1">
      <alignment horizontal="center" vertical="center"/>
    </xf>
    <xf numFmtId="2" fontId="43" fillId="55" borderId="55" xfId="0" applyNumberFormat="1" applyFont="1" applyFill="1" applyBorder="1" applyAlignment="1">
      <alignment horizontal="center" vertical="center" wrapText="1"/>
    </xf>
    <xf numFmtId="2" fontId="43" fillId="55" borderId="58" xfId="0" applyNumberFormat="1" applyFont="1" applyFill="1" applyBorder="1" applyAlignment="1">
      <alignment horizontal="center" vertical="center" wrapText="1"/>
    </xf>
    <xf numFmtId="0" fontId="43" fillId="0" borderId="55" xfId="0" applyFont="1" applyFill="1" applyBorder="1" applyAlignment="1">
      <alignment horizontal="center" vertical="center" wrapText="1"/>
    </xf>
    <xf numFmtId="0" fontId="43" fillId="0" borderId="72" xfId="0" applyFont="1" applyBorder="1" applyAlignment="1">
      <alignment horizontal="center" vertical="center" wrapText="1"/>
    </xf>
    <xf numFmtId="0" fontId="43" fillId="0" borderId="55" xfId="0" applyFont="1" applyBorder="1" applyAlignment="1">
      <alignment horizontal="center" vertical="center" wrapText="1"/>
    </xf>
    <xf numFmtId="0" fontId="43" fillId="0" borderId="57" xfId="0" applyFont="1" applyFill="1" applyBorder="1" applyAlignment="1">
      <alignment horizontal="center" vertical="center" wrapText="1"/>
    </xf>
    <xf numFmtId="0" fontId="43" fillId="0" borderId="71" xfId="0" applyFont="1" applyBorder="1" applyAlignment="1">
      <alignment horizontal="center" vertical="center" wrapText="1"/>
    </xf>
    <xf numFmtId="0" fontId="43" fillId="0" borderId="68" xfId="0" applyFont="1" applyBorder="1" applyAlignment="1">
      <alignment horizontal="center" vertical="center" wrapText="1"/>
    </xf>
    <xf numFmtId="0" fontId="43" fillId="0" borderId="62" xfId="0" applyFont="1" applyFill="1" applyBorder="1" applyAlignment="1">
      <alignment horizontal="center" vertical="center" wrapText="1"/>
    </xf>
    <xf numFmtId="0" fontId="43" fillId="0" borderId="25" xfId="0" applyFont="1" applyFill="1" applyBorder="1" applyAlignment="1">
      <alignment horizontal="center" vertical="center" wrapText="1"/>
    </xf>
    <xf numFmtId="0" fontId="43" fillId="0" borderId="26" xfId="0" applyFont="1" applyFill="1" applyBorder="1" applyAlignment="1">
      <alignment horizontal="center" vertical="center" wrapText="1"/>
    </xf>
    <xf numFmtId="0" fontId="43" fillId="0" borderId="73" xfId="0" applyFont="1" applyBorder="1" applyAlignment="1">
      <alignment horizontal="center" vertical="center" wrapText="1"/>
    </xf>
    <xf numFmtId="0" fontId="43" fillId="0" borderId="58" xfId="0" applyFont="1" applyBorder="1" applyAlignment="1">
      <alignment horizontal="center" vertical="center"/>
    </xf>
    <xf numFmtId="0" fontId="43" fillId="0" borderId="58" xfId="0" applyFont="1" applyFill="1" applyBorder="1" applyAlignment="1">
      <alignment horizontal="center" vertical="center" wrapText="1"/>
    </xf>
    <xf numFmtId="0" fontId="43" fillId="0" borderId="60" xfId="0" applyFont="1" applyFill="1" applyBorder="1" applyAlignment="1">
      <alignment horizontal="center" vertical="center" wrapText="1"/>
    </xf>
    <xf numFmtId="0" fontId="81" fillId="0" borderId="37" xfId="0" applyFont="1" applyBorder="1" applyAlignment="1">
      <alignment horizontal="center"/>
    </xf>
    <xf numFmtId="0" fontId="81" fillId="0" borderId="38" xfId="0" applyFont="1" applyBorder="1" applyAlignment="1">
      <alignment horizontal="center"/>
    </xf>
    <xf numFmtId="0" fontId="81" fillId="0" borderId="53" xfId="0" applyFont="1" applyBorder="1" applyAlignment="1">
      <alignment horizontal="center"/>
    </xf>
    <xf numFmtId="0" fontId="43" fillId="55" borderId="73" xfId="0" applyFont="1" applyFill="1" applyBorder="1" applyAlignment="1">
      <alignment horizontal="center" vertical="center" wrapText="1"/>
    </xf>
    <xf numFmtId="0" fontId="81" fillId="0" borderId="30" xfId="0" applyFont="1" applyBorder="1" applyAlignment="1">
      <alignment horizontal="center"/>
    </xf>
    <xf numFmtId="0" fontId="81" fillId="0" borderId="15" xfId="0" applyFont="1" applyBorder="1" applyAlignment="1">
      <alignment horizontal="center"/>
    </xf>
    <xf numFmtId="0" fontId="81" fillId="0" borderId="12" xfId="0" applyFont="1" applyBorder="1" applyAlignment="1">
      <alignment horizontal="center"/>
    </xf>
    <xf numFmtId="0" fontId="0" fillId="0" borderId="17" xfId="0" applyBorder="1"/>
    <xf numFmtId="0" fontId="43" fillId="46" borderId="37" xfId="0" applyFont="1" applyFill="1" applyBorder="1" applyAlignment="1">
      <alignment vertical="center" wrapText="1"/>
    </xf>
    <xf numFmtId="0" fontId="43" fillId="46" borderId="38" xfId="0" applyFont="1" applyFill="1" applyBorder="1" applyAlignment="1">
      <alignment vertical="center" wrapText="1"/>
    </xf>
    <xf numFmtId="0" fontId="43" fillId="46" borderId="53" xfId="0" applyFont="1" applyFill="1" applyBorder="1" applyAlignment="1">
      <alignment vertical="center" wrapText="1"/>
    </xf>
    <xf numFmtId="0" fontId="44" fillId="0" borderId="10" xfId="1" applyFont="1" applyBorder="1" applyAlignment="1">
      <alignment horizontal="center"/>
    </xf>
    <xf numFmtId="0" fontId="43" fillId="46" borderId="30" xfId="0" applyFont="1" applyFill="1" applyBorder="1" applyAlignment="1">
      <alignment horizontal="center" vertical="center" wrapText="1"/>
    </xf>
    <xf numFmtId="0" fontId="43" fillId="55" borderId="10" xfId="0" applyFont="1" applyFill="1" applyBorder="1" applyAlignment="1">
      <alignment horizontal="center" vertical="center" wrapText="1"/>
    </xf>
    <xf numFmtId="0" fontId="43" fillId="46" borderId="29" xfId="0" applyFont="1" applyFill="1" applyBorder="1" applyAlignment="1">
      <alignment vertical="center" wrapText="1"/>
    </xf>
    <xf numFmtId="0" fontId="43" fillId="46" borderId="11" xfId="0" applyFont="1" applyFill="1" applyBorder="1" applyAlignment="1">
      <alignment vertical="center" wrapText="1"/>
    </xf>
    <xf numFmtId="0" fontId="43" fillId="46" borderId="14" xfId="0" applyFont="1" applyFill="1" applyBorder="1" applyAlignment="1">
      <alignment vertical="center" wrapText="1"/>
    </xf>
    <xf numFmtId="0" fontId="81" fillId="0" borderId="17" xfId="0" applyFont="1" applyBorder="1" applyAlignment="1">
      <alignment horizontal="center" vertical="center" wrapText="1"/>
    </xf>
    <xf numFmtId="0" fontId="43" fillId="0" borderId="0" xfId="0" applyFont="1" applyFill="1" applyBorder="1" applyAlignment="1">
      <alignment horizontal="center" vertical="center" wrapText="1"/>
    </xf>
    <xf numFmtId="0" fontId="43" fillId="55" borderId="47" xfId="0" applyFont="1" applyFill="1" applyBorder="1" applyAlignment="1">
      <alignment horizontal="center" vertical="center" wrapText="1"/>
    </xf>
    <xf numFmtId="0" fontId="43" fillId="55" borderId="19" xfId="0" applyFont="1" applyFill="1" applyBorder="1" applyAlignment="1">
      <alignment horizontal="center" vertical="center"/>
    </xf>
    <xf numFmtId="0" fontId="43" fillId="55" borderId="10" xfId="0" applyFont="1" applyFill="1" applyBorder="1" applyAlignment="1">
      <alignment horizontal="center" vertical="center"/>
    </xf>
    <xf numFmtId="0" fontId="43" fillId="54" borderId="42" xfId="0" applyFont="1" applyFill="1" applyBorder="1" applyAlignment="1">
      <alignment horizontal="center" vertical="center" wrapText="1"/>
    </xf>
    <xf numFmtId="0" fontId="43" fillId="54" borderId="0" xfId="0" applyFont="1" applyFill="1" applyBorder="1" applyAlignment="1">
      <alignment horizontal="center" vertical="center" wrapText="1"/>
    </xf>
    <xf numFmtId="0" fontId="43" fillId="55" borderId="107" xfId="0" applyFont="1" applyFill="1" applyBorder="1" applyAlignment="1">
      <alignment horizontal="center" vertical="center" wrapText="1"/>
    </xf>
    <xf numFmtId="0" fontId="43" fillId="55" borderId="40" xfId="0" applyFont="1" applyFill="1" applyBorder="1" applyAlignment="1">
      <alignment horizontal="center" vertical="center" textRotation="90" wrapText="1"/>
    </xf>
    <xf numFmtId="0" fontId="43" fillId="55" borderId="42" xfId="0" applyFont="1" applyFill="1" applyBorder="1" applyAlignment="1">
      <alignment horizontal="center" vertical="center" textRotation="90" wrapText="1"/>
    </xf>
    <xf numFmtId="0" fontId="43" fillId="55" borderId="50" xfId="0" applyFont="1" applyFill="1" applyBorder="1" applyAlignment="1">
      <alignment horizontal="center" vertical="center" textRotation="90" wrapText="1"/>
    </xf>
    <xf numFmtId="0" fontId="43" fillId="55" borderId="37" xfId="0" applyFont="1" applyFill="1" applyBorder="1" applyAlignment="1">
      <alignment horizontal="center" vertical="center" wrapText="1"/>
    </xf>
    <xf numFmtId="0" fontId="43" fillId="55" borderId="38" xfId="0" applyFont="1" applyFill="1" applyBorder="1" applyAlignment="1">
      <alignment horizontal="center" vertical="center" wrapText="1"/>
    </xf>
    <xf numFmtId="0" fontId="43" fillId="54" borderId="37" xfId="0" applyFont="1" applyFill="1" applyBorder="1" applyAlignment="1">
      <alignment horizontal="center" wrapText="1"/>
    </xf>
    <xf numFmtId="0" fontId="43" fillId="54" borderId="38" xfId="0" applyFont="1" applyFill="1" applyBorder="1" applyAlignment="1">
      <alignment horizontal="center" wrapText="1"/>
    </xf>
    <xf numFmtId="0" fontId="43" fillId="55" borderId="37" xfId="0" applyFont="1" applyFill="1" applyBorder="1" applyAlignment="1">
      <alignment horizontal="center" wrapText="1"/>
    </xf>
    <xf numFmtId="0" fontId="43" fillId="55" borderId="38" xfId="0" applyFont="1" applyFill="1" applyBorder="1" applyAlignment="1">
      <alignment horizontal="center" wrapText="1"/>
    </xf>
    <xf numFmtId="0" fontId="81" fillId="0" borderId="11" xfId="0" applyFont="1" applyBorder="1" applyAlignment="1">
      <alignment horizontal="center" vertical="center" wrapText="1"/>
    </xf>
    <xf numFmtId="0" fontId="43" fillId="55" borderId="16" xfId="0" applyFont="1" applyFill="1" applyBorder="1" applyAlignment="1">
      <alignment horizontal="center" vertical="center"/>
    </xf>
    <xf numFmtId="0" fontId="43" fillId="55" borderId="17" xfId="0" applyFont="1" applyFill="1" applyBorder="1" applyAlignment="1">
      <alignment horizontal="center" vertical="center"/>
    </xf>
    <xf numFmtId="0" fontId="43" fillId="54" borderId="37" xfId="0" applyFont="1" applyFill="1" applyBorder="1" applyAlignment="1">
      <alignment horizontal="center" vertical="center" wrapText="1"/>
    </xf>
    <xf numFmtId="0" fontId="43" fillId="54" borderId="38" xfId="0" applyFont="1" applyFill="1" applyBorder="1" applyAlignment="1">
      <alignment horizontal="center" vertical="center" wrapText="1"/>
    </xf>
    <xf numFmtId="0" fontId="43" fillId="48" borderId="19" xfId="0" applyFont="1" applyFill="1" applyBorder="1" applyAlignment="1">
      <alignment horizontal="center" vertical="center"/>
    </xf>
    <xf numFmtId="0" fontId="43" fillId="48" borderId="45" xfId="0" applyFont="1" applyFill="1" applyBorder="1" applyAlignment="1">
      <alignment horizontal="center" vertical="center"/>
    </xf>
    <xf numFmtId="0" fontId="43" fillId="55" borderId="48" xfId="0" applyFont="1" applyFill="1" applyBorder="1" applyAlignment="1">
      <alignment horizontal="center" vertical="center" wrapText="1"/>
    </xf>
    <xf numFmtId="0" fontId="81" fillId="0" borderId="10" xfId="0" applyFont="1" applyBorder="1" applyAlignment="1">
      <alignment horizontal="center"/>
    </xf>
    <xf numFmtId="0" fontId="43" fillId="46" borderId="13" xfId="0" applyFont="1" applyFill="1" applyBorder="1" applyAlignment="1">
      <alignment horizontal="center" vertical="center" wrapText="1"/>
    </xf>
    <xf numFmtId="0" fontId="43" fillId="46" borderId="0" xfId="0" applyFont="1" applyFill="1" applyBorder="1" applyAlignment="1">
      <alignment horizontal="center" vertical="center" wrapText="1"/>
    </xf>
    <xf numFmtId="0" fontId="43" fillId="55" borderId="53" xfId="0" applyFont="1" applyFill="1" applyBorder="1" applyAlignment="1">
      <alignment horizontal="center" vertical="center"/>
    </xf>
    <xf numFmtId="0" fontId="43" fillId="55" borderId="88" xfId="0" applyFont="1" applyFill="1" applyBorder="1" applyAlignment="1">
      <alignment horizontal="center" vertical="center"/>
    </xf>
    <xf numFmtId="0" fontId="81" fillId="0" borderId="37" xfId="0" applyFont="1" applyBorder="1" applyAlignment="1">
      <alignment horizontal="center" wrapText="1"/>
    </xf>
    <xf numFmtId="0" fontId="81" fillId="0" borderId="38" xfId="0" applyFont="1" applyBorder="1" applyAlignment="1">
      <alignment horizontal="center" wrapText="1"/>
    </xf>
    <xf numFmtId="0" fontId="81" fillId="0" borderId="53" xfId="0" applyFont="1" applyBorder="1" applyAlignment="1">
      <alignment horizontal="center" wrapText="1"/>
    </xf>
    <xf numFmtId="0" fontId="43" fillId="55" borderId="29" xfId="0" applyFont="1" applyFill="1" applyBorder="1" applyAlignment="1">
      <alignment vertical="center" wrapText="1"/>
    </xf>
    <xf numFmtId="0" fontId="43" fillId="55" borderId="11" xfId="0" applyFont="1" applyFill="1" applyBorder="1" applyAlignment="1">
      <alignment vertical="center" wrapText="1"/>
    </xf>
    <xf numFmtId="0" fontId="43" fillId="55" borderId="14" xfId="0" applyFont="1" applyFill="1" applyBorder="1" applyAlignment="1">
      <alignment vertical="center" wrapText="1"/>
    </xf>
    <xf numFmtId="0" fontId="43" fillId="55" borderId="13" xfId="0" applyFont="1" applyFill="1" applyBorder="1" applyAlignment="1">
      <alignment vertical="center" wrapText="1"/>
    </xf>
    <xf numFmtId="0" fontId="43" fillId="55" borderId="0" xfId="0" applyFont="1" applyFill="1" applyBorder="1" applyAlignment="1">
      <alignment vertical="center" wrapText="1"/>
    </xf>
    <xf numFmtId="0" fontId="43" fillId="55" borderId="39" xfId="0" applyFont="1" applyFill="1" applyBorder="1" applyAlignment="1">
      <alignment vertical="center" wrapText="1"/>
    </xf>
    <xf numFmtId="0" fontId="43" fillId="55" borderId="30" xfId="0" applyFont="1" applyFill="1" applyBorder="1" applyAlignment="1">
      <alignment vertical="center" wrapText="1"/>
    </xf>
    <xf numFmtId="0" fontId="43" fillId="55" borderId="15" xfId="0" applyFont="1" applyFill="1" applyBorder="1" applyAlignment="1">
      <alignment vertical="center" wrapText="1"/>
    </xf>
    <xf numFmtId="0" fontId="43" fillId="55" borderId="12" xfId="0" applyFont="1" applyFill="1" applyBorder="1" applyAlignment="1">
      <alignment vertical="center" wrapText="1"/>
    </xf>
    <xf numFmtId="0" fontId="48" fillId="55" borderId="61" xfId="0" applyFont="1" applyFill="1" applyBorder="1" applyAlignment="1">
      <alignment horizontal="center"/>
    </xf>
    <xf numFmtId="0" fontId="48" fillId="55" borderId="65" xfId="0" applyFont="1" applyFill="1" applyBorder="1" applyAlignment="1">
      <alignment horizontal="center"/>
    </xf>
    <xf numFmtId="0" fontId="28" fillId="0" borderId="10" xfId="0" applyFont="1" applyBorder="1" applyAlignment="1">
      <alignment horizontal="left" vertical="center" wrapText="1"/>
    </xf>
    <xf numFmtId="0" fontId="48" fillId="55" borderId="78" xfId="0" applyFont="1" applyFill="1" applyBorder="1" applyAlignment="1">
      <alignment horizontal="center"/>
    </xf>
    <xf numFmtId="0" fontId="48" fillId="55" borderId="100" xfId="0" applyFont="1" applyFill="1" applyBorder="1" applyAlignment="1">
      <alignment horizontal="center"/>
    </xf>
    <xf numFmtId="0" fontId="43" fillId="0" borderId="24" xfId="0" applyFont="1" applyBorder="1" applyAlignment="1">
      <alignment horizontal="center" vertical="center" wrapText="1"/>
    </xf>
    <xf numFmtId="0" fontId="43" fillId="0" borderId="25" xfId="0" applyFont="1" applyBorder="1" applyAlignment="1">
      <alignment horizontal="center" vertical="center" wrapText="1"/>
    </xf>
    <xf numFmtId="0" fontId="43" fillId="0" borderId="26" xfId="0" applyFont="1" applyBorder="1" applyAlignment="1">
      <alignment horizontal="center" vertical="center" wrapText="1"/>
    </xf>
    <xf numFmtId="0" fontId="43" fillId="0" borderId="31" xfId="0" applyFont="1" applyBorder="1" applyAlignment="1">
      <alignment horizontal="center" vertical="center" wrapText="1"/>
    </xf>
    <xf numFmtId="0" fontId="43" fillId="0" borderId="31" xfId="0" applyFont="1" applyFill="1" applyBorder="1" applyAlignment="1">
      <alignment horizontal="center" vertical="center" wrapText="1"/>
    </xf>
    <xf numFmtId="0" fontId="43" fillId="0" borderId="49" xfId="0" applyFont="1" applyFill="1" applyBorder="1" applyAlignment="1">
      <alignment horizontal="center" vertical="center" wrapText="1"/>
    </xf>
    <xf numFmtId="0" fontId="43" fillId="0" borderId="49" xfId="0" applyFont="1" applyBorder="1" applyAlignment="1">
      <alignment horizontal="center" vertical="center" wrapText="1"/>
    </xf>
    <xf numFmtId="0" fontId="43" fillId="0" borderId="43" xfId="0" applyFont="1" applyBorder="1" applyAlignment="1">
      <alignment horizontal="center" vertical="center" wrapText="1"/>
    </xf>
    <xf numFmtId="0" fontId="43" fillId="0" borderId="48" xfId="0" applyFont="1" applyBorder="1" applyAlignment="1">
      <alignment horizontal="center" vertical="center" wrapText="1"/>
    </xf>
    <xf numFmtId="1" fontId="43" fillId="55" borderId="58" xfId="0" applyNumberFormat="1" applyFont="1" applyFill="1" applyBorder="1" applyAlignment="1">
      <alignment horizontal="center" vertical="center"/>
    </xf>
    <xf numFmtId="1" fontId="43" fillId="55" borderId="60" xfId="0" applyNumberFormat="1" applyFont="1" applyFill="1" applyBorder="1" applyAlignment="1">
      <alignment horizontal="center" vertical="center"/>
    </xf>
    <xf numFmtId="1" fontId="43" fillId="55" borderId="55" xfId="0" applyNumberFormat="1" applyFont="1" applyFill="1" applyBorder="1" applyAlignment="1">
      <alignment horizontal="center" vertical="center"/>
    </xf>
    <xf numFmtId="1" fontId="43" fillId="55" borderId="57" xfId="0" applyNumberFormat="1" applyFont="1" applyFill="1" applyBorder="1" applyAlignment="1">
      <alignment horizontal="center" vertical="center"/>
    </xf>
    <xf numFmtId="0" fontId="43" fillId="55" borderId="27" xfId="0" applyFont="1" applyFill="1" applyBorder="1" applyAlignment="1">
      <alignment horizontal="center" vertical="center"/>
    </xf>
    <xf numFmtId="0" fontId="43" fillId="55" borderId="28" xfId="0" applyFont="1" applyFill="1" applyBorder="1" applyAlignment="1">
      <alignment horizontal="center" vertical="center"/>
    </xf>
    <xf numFmtId="2" fontId="43" fillId="55" borderId="26" xfId="0" applyNumberFormat="1" applyFont="1" applyFill="1" applyBorder="1" applyAlignment="1">
      <alignment horizontal="center" vertical="center"/>
    </xf>
    <xf numFmtId="2" fontId="43" fillId="55" borderId="24" xfId="0" applyNumberFormat="1" applyFont="1" applyFill="1" applyBorder="1" applyAlignment="1">
      <alignment horizontal="center" vertical="center"/>
    </xf>
    <xf numFmtId="2" fontId="43" fillId="55" borderId="27" xfId="0" applyNumberFormat="1" applyFont="1" applyFill="1" applyBorder="1" applyAlignment="1">
      <alignment horizontal="center" vertical="center" wrapText="1"/>
    </xf>
    <xf numFmtId="2" fontId="43" fillId="55" borderId="72" xfId="0" applyNumberFormat="1" applyFont="1" applyFill="1" applyBorder="1" applyAlignment="1">
      <alignment horizontal="center" vertical="center" wrapText="1"/>
    </xf>
    <xf numFmtId="1" fontId="43" fillId="55" borderId="24" xfId="0" applyNumberFormat="1" applyFont="1" applyFill="1" applyBorder="1" applyAlignment="1">
      <alignment horizontal="center" vertical="center"/>
    </xf>
    <xf numFmtId="1" fontId="43" fillId="55" borderId="59" xfId="0" applyNumberFormat="1" applyFont="1" applyFill="1" applyBorder="1" applyAlignment="1">
      <alignment horizontal="center" vertical="center"/>
    </xf>
    <xf numFmtId="1" fontId="43" fillId="55" borderId="26" xfId="0" applyNumberFormat="1" applyFont="1" applyFill="1" applyBorder="1" applyAlignment="1">
      <alignment horizontal="center" vertical="center"/>
    </xf>
    <xf numFmtId="1" fontId="43" fillId="55" borderId="56" xfId="0" applyNumberFormat="1" applyFont="1" applyFill="1" applyBorder="1" applyAlignment="1">
      <alignment horizontal="center" vertical="center"/>
    </xf>
    <xf numFmtId="2" fontId="43" fillId="55" borderId="73" xfId="0" applyNumberFormat="1" applyFont="1" applyFill="1" applyBorder="1" applyAlignment="1">
      <alignment horizontal="center" vertical="center" wrapText="1"/>
    </xf>
    <xf numFmtId="2" fontId="43" fillId="55" borderId="55" xfId="0" applyNumberFormat="1" applyFont="1" applyFill="1" applyBorder="1" applyAlignment="1">
      <alignment horizontal="center" vertical="center"/>
    </xf>
    <xf numFmtId="2" fontId="43" fillId="55" borderId="58" xfId="0" applyNumberFormat="1" applyFont="1" applyFill="1" applyBorder="1" applyAlignment="1">
      <alignment horizontal="center" vertical="center"/>
    </xf>
    <xf numFmtId="2" fontId="43" fillId="55" borderId="26" xfId="0" applyNumberFormat="1" applyFont="1" applyFill="1" applyBorder="1" applyAlignment="1">
      <alignment horizontal="center" vertical="center" wrapText="1"/>
    </xf>
    <xf numFmtId="2" fontId="43" fillId="46" borderId="10" xfId="0" applyNumberFormat="1" applyFont="1" applyFill="1" applyBorder="1" applyAlignment="1">
      <alignment horizontal="center" vertical="center"/>
    </xf>
    <xf numFmtId="1" fontId="43" fillId="46" borderId="10" xfId="0" applyNumberFormat="1" applyFont="1" applyFill="1" applyBorder="1" applyAlignment="1">
      <alignment horizontal="center" vertical="center"/>
    </xf>
    <xf numFmtId="2" fontId="43" fillId="55" borderId="24" xfId="0" applyNumberFormat="1" applyFont="1" applyFill="1" applyBorder="1" applyAlignment="1">
      <alignment horizontal="center" vertical="center" wrapText="1"/>
    </xf>
    <xf numFmtId="2" fontId="43" fillId="55" borderId="31" xfId="0" applyNumberFormat="1" applyFont="1" applyFill="1" applyBorder="1" applyAlignment="1">
      <alignment horizontal="center" vertical="center" wrapText="1"/>
    </xf>
    <xf numFmtId="2" fontId="43" fillId="55" borderId="49" xfId="0" applyNumberFormat="1" applyFont="1" applyFill="1" applyBorder="1" applyAlignment="1">
      <alignment horizontal="center" vertical="center" wrapText="1"/>
    </xf>
    <xf numFmtId="2" fontId="43" fillId="55" borderId="25" xfId="0" applyNumberFormat="1" applyFont="1" applyFill="1" applyBorder="1" applyAlignment="1">
      <alignment horizontal="center" vertical="center" wrapText="1"/>
    </xf>
    <xf numFmtId="0" fontId="43" fillId="55" borderId="57" xfId="0" applyNumberFormat="1" applyFont="1" applyFill="1" applyBorder="1" applyAlignment="1">
      <alignment horizontal="center" vertical="center"/>
    </xf>
    <xf numFmtId="0" fontId="36" fillId="55" borderId="38" xfId="1" applyFont="1" applyFill="1" applyBorder="1" applyAlignment="1">
      <alignment horizontal="center"/>
    </xf>
    <xf numFmtId="0" fontId="36" fillId="55" borderId="53" xfId="1" applyFont="1" applyFill="1" applyBorder="1" applyAlignment="1">
      <alignment horizontal="center"/>
    </xf>
    <xf numFmtId="0" fontId="43" fillId="55" borderId="26" xfId="0" applyNumberFormat="1" applyFont="1" applyFill="1" applyBorder="1" applyAlignment="1">
      <alignment horizontal="center" vertical="center"/>
    </xf>
    <xf numFmtId="0" fontId="43" fillId="55" borderId="56" xfId="0" applyNumberFormat="1" applyFont="1" applyFill="1" applyBorder="1" applyAlignment="1">
      <alignment horizontal="center" vertical="center"/>
    </xf>
    <xf numFmtId="0" fontId="43" fillId="55" borderId="58" xfId="0" applyNumberFormat="1" applyFont="1" applyFill="1" applyBorder="1" applyAlignment="1">
      <alignment horizontal="center" vertical="center"/>
    </xf>
    <xf numFmtId="0" fontId="43" fillId="55" borderId="60" xfId="0" applyNumberFormat="1" applyFont="1" applyFill="1" applyBorder="1" applyAlignment="1">
      <alignment horizontal="center" vertical="center"/>
    </xf>
    <xf numFmtId="2" fontId="43" fillId="55" borderId="31" xfId="0" applyNumberFormat="1" applyFont="1" applyFill="1" applyBorder="1" applyAlignment="1">
      <alignment horizontal="center" vertical="center"/>
    </xf>
    <xf numFmtId="2" fontId="43" fillId="55" borderId="25" xfId="0" applyNumberFormat="1" applyFont="1" applyFill="1" applyBorder="1" applyAlignment="1">
      <alignment horizontal="center" vertical="center"/>
    </xf>
    <xf numFmtId="2" fontId="43" fillId="55" borderId="49" xfId="0" applyNumberFormat="1" applyFont="1" applyFill="1" applyBorder="1" applyAlignment="1">
      <alignment horizontal="center" vertical="center"/>
    </xf>
    <xf numFmtId="2" fontId="43" fillId="55" borderId="31" xfId="0" applyNumberFormat="1" applyFont="1" applyFill="1" applyBorder="1" applyAlignment="1">
      <alignment vertical="center" wrapText="1"/>
    </xf>
    <xf numFmtId="2" fontId="43" fillId="55" borderId="25" xfId="0" applyNumberFormat="1" applyFont="1" applyFill="1" applyBorder="1" applyAlignment="1">
      <alignment vertical="center" wrapText="1"/>
    </xf>
    <xf numFmtId="2" fontId="43" fillId="55" borderId="49" xfId="0" applyNumberFormat="1" applyFont="1" applyFill="1" applyBorder="1" applyAlignment="1">
      <alignment vertical="center" wrapText="1"/>
    </xf>
    <xf numFmtId="0" fontId="36" fillId="46" borderId="38" xfId="1" applyFont="1" applyFill="1" applyBorder="1" applyAlignment="1">
      <alignment horizontal="center"/>
    </xf>
    <xf numFmtId="0" fontId="36" fillId="46" borderId="53" xfId="1" applyFont="1" applyFill="1" applyBorder="1" applyAlignment="1">
      <alignment horizontal="center"/>
    </xf>
    <xf numFmtId="0" fontId="43" fillId="55" borderId="24" xfId="0" applyNumberFormat="1" applyFont="1" applyFill="1" applyBorder="1" applyAlignment="1">
      <alignment horizontal="center" vertical="center"/>
    </xf>
    <xf numFmtId="0" fontId="43" fillId="55" borderId="59" xfId="0" applyNumberFormat="1" applyFont="1" applyFill="1" applyBorder="1" applyAlignment="1">
      <alignment horizontal="center" vertical="center"/>
    </xf>
    <xf numFmtId="0" fontId="43" fillId="55" borderId="29" xfId="0" applyFont="1" applyFill="1" applyBorder="1" applyAlignment="1">
      <alignment horizontal="center" vertical="center" wrapText="1"/>
    </xf>
    <xf numFmtId="0" fontId="43" fillId="55" borderId="31" xfId="0" applyFont="1" applyFill="1" applyBorder="1" applyAlignment="1">
      <alignment horizontal="center" vertical="center" textRotation="90" wrapText="1"/>
    </xf>
    <xf numFmtId="0" fontId="43" fillId="55" borderId="25" xfId="0" applyFont="1" applyFill="1" applyBorder="1" applyAlignment="1">
      <alignment horizontal="center" vertical="center" textRotation="90" wrapText="1"/>
    </xf>
    <xf numFmtId="0" fontId="43" fillId="55" borderId="26" xfId="0" applyFont="1" applyFill="1" applyBorder="1" applyAlignment="1">
      <alignment horizontal="center" vertical="center" textRotation="90" wrapText="1"/>
    </xf>
    <xf numFmtId="0" fontId="43" fillId="48" borderId="23" xfId="0" applyFont="1" applyFill="1" applyBorder="1" applyAlignment="1">
      <alignment horizontal="center" vertical="center" wrapText="1"/>
    </xf>
    <xf numFmtId="0" fontId="48" fillId="0" borderId="22" xfId="0" applyFont="1" applyBorder="1" applyAlignment="1">
      <alignment horizontal="center"/>
    </xf>
    <xf numFmtId="0" fontId="48" fillId="0" borderId="0" xfId="0" applyFont="1" applyBorder="1" applyAlignment="1">
      <alignment horizontal="center"/>
    </xf>
    <xf numFmtId="0" fontId="48" fillId="0" borderId="15" xfId="0" applyFont="1" applyBorder="1" applyAlignment="1">
      <alignment horizontal="center"/>
    </xf>
    <xf numFmtId="0" fontId="43" fillId="48" borderId="49" xfId="0" applyFont="1" applyFill="1" applyBorder="1" applyAlignment="1">
      <alignment horizontal="center" vertical="center" wrapText="1"/>
    </xf>
    <xf numFmtId="0" fontId="43" fillId="55" borderId="68" xfId="0" applyFont="1" applyFill="1" applyBorder="1" applyAlignment="1">
      <alignment horizontal="center"/>
    </xf>
    <xf numFmtId="0" fontId="48" fillId="55" borderId="68" xfId="0" applyFont="1" applyFill="1" applyBorder="1" applyAlignment="1">
      <alignment horizontal="center"/>
    </xf>
    <xf numFmtId="0" fontId="48" fillId="55" borderId="55" xfId="0" applyFont="1" applyFill="1" applyBorder="1" applyAlignment="1">
      <alignment horizontal="center"/>
    </xf>
    <xf numFmtId="0" fontId="48" fillId="55" borderId="24" xfId="0" applyFont="1" applyFill="1" applyBorder="1" applyAlignment="1">
      <alignment horizontal="center"/>
    </xf>
    <xf numFmtId="0" fontId="48" fillId="55" borderId="58" xfId="0" applyFont="1" applyFill="1" applyBorder="1" applyAlignment="1">
      <alignment horizontal="center"/>
    </xf>
    <xf numFmtId="0" fontId="43" fillId="0" borderId="38" xfId="0" applyFont="1" applyBorder="1" applyAlignment="1">
      <alignment horizontal="center" vertical="center"/>
    </xf>
    <xf numFmtId="0" fontId="43" fillId="0" borderId="53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13" xfId="0" applyFont="1" applyBorder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43" fillId="46" borderId="12" xfId="0" applyFont="1" applyFill="1" applyBorder="1" applyAlignment="1">
      <alignment horizontal="center" vertical="center" wrapText="1"/>
    </xf>
    <xf numFmtId="0" fontId="43" fillId="46" borderId="11" xfId="0" applyFont="1" applyFill="1" applyBorder="1" applyAlignment="1">
      <alignment horizontal="center" vertical="center" wrapText="1"/>
    </xf>
    <xf numFmtId="0" fontId="44" fillId="0" borderId="0" xfId="1" applyFont="1" applyBorder="1" applyAlignment="1">
      <alignment horizontal="center"/>
    </xf>
    <xf numFmtId="0" fontId="43" fillId="55" borderId="17" xfId="0" applyFont="1" applyFill="1" applyBorder="1" applyAlignment="1">
      <alignment vertical="center" wrapText="1"/>
    </xf>
    <xf numFmtId="0" fontId="61" fillId="0" borderId="0" xfId="1" applyFont="1" applyBorder="1" applyAlignment="1">
      <alignment horizontal="center"/>
    </xf>
    <xf numFmtId="0" fontId="43" fillId="48" borderId="31" xfId="0" applyFont="1" applyFill="1" applyBorder="1" applyAlignment="1">
      <alignment horizontal="center" vertical="center"/>
    </xf>
    <xf numFmtId="0" fontId="43" fillId="0" borderId="17" xfId="0" applyFont="1" applyBorder="1"/>
    <xf numFmtId="0" fontId="28" fillId="55" borderId="0" xfId="0" applyFont="1" applyFill="1" applyBorder="1" applyAlignment="1">
      <alignment horizontal="center" vertical="center"/>
    </xf>
    <xf numFmtId="0" fontId="28" fillId="55" borderId="26" xfId="0" applyFont="1" applyFill="1" applyBorder="1" applyAlignment="1">
      <alignment horizontal="center" vertical="center" wrapText="1"/>
    </xf>
    <xf numFmtId="0" fontId="28" fillId="55" borderId="55" xfId="0" applyFont="1" applyFill="1" applyBorder="1" applyAlignment="1">
      <alignment horizontal="center" vertical="center" wrapText="1"/>
    </xf>
    <xf numFmtId="0" fontId="28" fillId="46" borderId="16" xfId="0" applyFont="1" applyFill="1" applyBorder="1" applyAlignment="1">
      <alignment horizontal="center" vertical="center"/>
    </xf>
    <xf numFmtId="0" fontId="28" fillId="46" borderId="17" xfId="0" applyFont="1" applyFill="1" applyBorder="1" applyAlignment="1">
      <alignment horizontal="center" vertical="center"/>
    </xf>
    <xf numFmtId="0" fontId="28" fillId="46" borderId="10" xfId="0" applyFont="1" applyFill="1" applyBorder="1" applyAlignment="1">
      <alignment horizontal="center" vertical="center"/>
    </xf>
    <xf numFmtId="0" fontId="28" fillId="0" borderId="10" xfId="0" applyFont="1" applyBorder="1"/>
    <xf numFmtId="0" fontId="28" fillId="46" borderId="10" xfId="0" applyFont="1" applyFill="1" applyBorder="1" applyAlignment="1">
      <alignment horizontal="center" vertical="center" wrapText="1"/>
    </xf>
    <xf numFmtId="0" fontId="28" fillId="0" borderId="10" xfId="0" applyFont="1" applyBorder="1" applyAlignment="1">
      <alignment vertical="center" wrapText="1"/>
    </xf>
    <xf numFmtId="0" fontId="28" fillId="55" borderId="22" xfId="0" applyFont="1" applyFill="1" applyBorder="1" applyAlignment="1">
      <alignment horizontal="center" vertical="center"/>
    </xf>
    <xf numFmtId="0" fontId="28" fillId="55" borderId="10" xfId="0" applyFont="1" applyFill="1" applyBorder="1" applyAlignment="1">
      <alignment horizontal="center" vertical="center" wrapText="1"/>
    </xf>
    <xf numFmtId="0" fontId="59" fillId="49" borderId="91" xfId="271" applyFont="1" applyFill="1" applyBorder="1" applyAlignment="1">
      <alignment horizontal="center" vertical="center"/>
    </xf>
    <xf numFmtId="0" fontId="59" fillId="49" borderId="90" xfId="271" applyFont="1" applyFill="1" applyBorder="1" applyAlignment="1">
      <alignment horizontal="center" vertical="center"/>
    </xf>
    <xf numFmtId="0" fontId="59" fillId="49" borderId="96" xfId="271" applyFont="1" applyFill="1" applyBorder="1" applyAlignment="1">
      <alignment horizontal="center" vertical="center"/>
    </xf>
    <xf numFmtId="0" fontId="24" fillId="55" borderId="91" xfId="271" applyFill="1" applyBorder="1" applyAlignment="1">
      <alignment horizontal="center" vertical="center"/>
    </xf>
    <xf numFmtId="0" fontId="24" fillId="55" borderId="90" xfId="271" applyFill="1" applyBorder="1" applyAlignment="1">
      <alignment horizontal="center" vertical="center"/>
    </xf>
    <xf numFmtId="0" fontId="57" fillId="50" borderId="61" xfId="650" applyFont="1" applyFill="1" applyBorder="1" applyAlignment="1">
      <alignment horizontal="center" vertical="center"/>
    </xf>
    <xf numFmtId="0" fontId="57" fillId="50" borderId="90" xfId="650" applyFont="1" applyFill="1" applyBorder="1" applyAlignment="1">
      <alignment horizontal="center" vertical="center"/>
    </xf>
    <xf numFmtId="0" fontId="55" fillId="46" borderId="29" xfId="271" applyFont="1" applyFill="1" applyBorder="1" applyAlignment="1">
      <alignment horizontal="center" vertical="center"/>
    </xf>
    <xf numFmtId="0" fontId="55" fillId="46" borderId="11" xfId="271" applyFont="1" applyFill="1" applyBorder="1" applyAlignment="1">
      <alignment horizontal="center" vertical="center"/>
    </xf>
    <xf numFmtId="0" fontId="55" fillId="46" borderId="30" xfId="271" applyFont="1" applyFill="1" applyBorder="1" applyAlignment="1">
      <alignment horizontal="center" vertical="center"/>
    </xf>
    <xf numFmtId="0" fontId="55" fillId="46" borderId="15" xfId="271" applyFont="1" applyFill="1" applyBorder="1" applyAlignment="1">
      <alignment horizontal="center" vertical="center"/>
    </xf>
    <xf numFmtId="0" fontId="59" fillId="49" borderId="84" xfId="271" applyFont="1" applyFill="1" applyBorder="1" applyAlignment="1">
      <alignment horizontal="center" vertical="center"/>
    </xf>
    <xf numFmtId="0" fontId="59" fillId="49" borderId="82" xfId="271" applyFont="1" applyFill="1" applyBorder="1" applyAlignment="1">
      <alignment horizontal="center" vertical="center"/>
    </xf>
    <xf numFmtId="0" fontId="59" fillId="49" borderId="88" xfId="271" applyFont="1" applyFill="1" applyBorder="1" applyAlignment="1">
      <alignment horizontal="center" vertical="center"/>
    </xf>
    <xf numFmtId="0" fontId="55" fillId="46" borderId="51" xfId="271" applyFont="1" applyFill="1" applyBorder="1" applyAlignment="1">
      <alignment horizontal="center" vertical="center" wrapText="1"/>
    </xf>
    <xf numFmtId="0" fontId="55" fillId="46" borderId="54" xfId="271" applyFont="1" applyFill="1" applyBorder="1" applyAlignment="1">
      <alignment horizontal="center" vertical="center" wrapText="1"/>
    </xf>
    <xf numFmtId="0" fontId="55" fillId="46" borderId="31" xfId="271" applyFont="1" applyFill="1" applyBorder="1" applyAlignment="1">
      <alignment horizontal="center" vertical="center" wrapText="1"/>
    </xf>
    <xf numFmtId="0" fontId="55" fillId="46" borderId="49" xfId="271" applyFont="1" applyFill="1" applyBorder="1" applyAlignment="1">
      <alignment horizontal="center" vertical="center" wrapText="1"/>
    </xf>
    <xf numFmtId="0" fontId="51" fillId="46" borderId="78" xfId="271" applyFont="1" applyFill="1" applyBorder="1" applyAlignment="1">
      <alignment horizontal="center" vertical="center" wrapText="1"/>
    </xf>
    <xf numFmtId="0" fontId="51" fillId="46" borderId="82" xfId="271" applyFont="1" applyFill="1" applyBorder="1" applyAlignment="1">
      <alignment horizontal="center" vertical="center" wrapText="1"/>
    </xf>
    <xf numFmtId="0" fontId="51" fillId="46" borderId="100" xfId="271" applyFont="1" applyFill="1" applyBorder="1" applyAlignment="1">
      <alignment horizontal="center" vertical="center" wrapText="1"/>
    </xf>
    <xf numFmtId="0" fontId="53" fillId="46" borderId="31" xfId="271" applyFont="1" applyFill="1" applyBorder="1" applyAlignment="1">
      <alignment horizontal="center" vertical="center" wrapText="1"/>
    </xf>
    <xf numFmtId="0" fontId="53" fillId="46" borderId="49" xfId="271" applyFont="1" applyFill="1" applyBorder="1" applyAlignment="1">
      <alignment horizontal="center" vertical="center" wrapText="1"/>
    </xf>
    <xf numFmtId="0" fontId="55" fillId="0" borderId="37" xfId="271" applyFont="1" applyFill="1" applyBorder="1" applyAlignment="1">
      <alignment horizontal="center" vertical="center"/>
    </xf>
    <xf numFmtId="0" fontId="55" fillId="0" borderId="38" xfId="271" applyFont="1" applyFill="1" applyBorder="1" applyAlignment="1">
      <alignment horizontal="center" vertical="center"/>
    </xf>
    <xf numFmtId="0" fontId="55" fillId="0" borderId="53" xfId="271" applyFont="1" applyFill="1" applyBorder="1" applyAlignment="1">
      <alignment horizontal="center" vertical="center"/>
    </xf>
    <xf numFmtId="0" fontId="55" fillId="55" borderId="13" xfId="271" applyFont="1" applyFill="1" applyBorder="1" applyAlignment="1">
      <alignment horizontal="center" vertical="center" wrapText="1"/>
    </xf>
    <xf numFmtId="0" fontId="55" fillId="55" borderId="0" xfId="271" applyFont="1" applyFill="1" applyBorder="1" applyAlignment="1">
      <alignment horizontal="center" vertical="center" wrapText="1"/>
    </xf>
    <xf numFmtId="0" fontId="59" fillId="49" borderId="29" xfId="271" applyFont="1" applyFill="1" applyBorder="1" applyAlignment="1">
      <alignment horizontal="center" vertical="center"/>
    </xf>
    <xf numFmtId="0" fontId="59" fillId="49" borderId="11" xfId="271" applyFont="1" applyFill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55" fillId="46" borderId="62" xfId="271" applyFont="1" applyFill="1" applyBorder="1" applyAlignment="1">
      <alignment horizontal="center" vertical="center" wrapText="1"/>
    </xf>
    <xf numFmtId="0" fontId="55" fillId="46" borderId="60" xfId="271" applyFont="1" applyFill="1" applyBorder="1" applyAlignment="1">
      <alignment horizontal="center" vertical="center" wrapText="1"/>
    </xf>
    <xf numFmtId="0" fontId="55" fillId="46" borderId="68" xfId="271" applyFont="1" applyFill="1" applyBorder="1" applyAlignment="1">
      <alignment horizontal="center" vertical="center" wrapText="1"/>
    </xf>
    <xf numFmtId="0" fontId="55" fillId="46" borderId="58" xfId="271" applyFont="1" applyFill="1" applyBorder="1" applyAlignment="1">
      <alignment horizontal="center" vertical="center" wrapText="1"/>
    </xf>
    <xf numFmtId="0" fontId="51" fillId="46" borderId="68" xfId="271" applyFont="1" applyFill="1" applyBorder="1" applyAlignment="1">
      <alignment horizontal="center" vertical="center" wrapText="1"/>
    </xf>
    <xf numFmtId="0" fontId="51" fillId="46" borderId="58" xfId="271" applyFont="1" applyFill="1" applyBorder="1" applyAlignment="1">
      <alignment horizontal="center" vertical="center" wrapText="1"/>
    </xf>
    <xf numFmtId="0" fontId="24" fillId="55" borderId="90" xfId="271" applyFill="1" applyBorder="1" applyAlignment="1">
      <alignment horizontal="center" vertical="center" wrapText="1"/>
    </xf>
    <xf numFmtId="0" fontId="24" fillId="49" borderId="61" xfId="271" applyFill="1" applyBorder="1" applyAlignment="1">
      <alignment horizontal="center" vertical="center" wrapText="1"/>
    </xf>
    <xf numFmtId="0" fontId="24" fillId="49" borderId="90" xfId="271" applyFill="1" applyBorder="1" applyAlignment="1">
      <alignment horizontal="center" vertical="center" wrapText="1"/>
    </xf>
    <xf numFmtId="0" fontId="0" fillId="0" borderId="61" xfId="0" applyBorder="1" applyAlignment="1">
      <alignment horizontal="center" vertical="center"/>
    </xf>
    <xf numFmtId="0" fontId="0" fillId="0" borderId="90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55" fillId="46" borderId="29" xfId="271" applyFont="1" applyFill="1" applyBorder="1" applyAlignment="1">
      <alignment horizontal="center" vertical="center" wrapText="1"/>
    </xf>
    <xf numFmtId="0" fontId="55" fillId="46" borderId="11" xfId="271" applyFont="1" applyFill="1" applyBorder="1" applyAlignment="1">
      <alignment horizontal="center" vertical="center" wrapText="1"/>
    </xf>
    <xf numFmtId="0" fontId="55" fillId="46" borderId="30" xfId="271" applyFont="1" applyFill="1" applyBorder="1" applyAlignment="1">
      <alignment horizontal="center" vertical="center" wrapText="1"/>
    </xf>
    <xf numFmtId="0" fontId="55" fillId="46" borderId="15" xfId="271" applyFont="1" applyFill="1" applyBorder="1" applyAlignment="1">
      <alignment horizontal="center" vertical="center" wrapText="1"/>
    </xf>
    <xf numFmtId="0" fontId="63" fillId="0" borderId="37" xfId="271" applyFont="1" applyBorder="1" applyAlignment="1">
      <alignment horizontal="center" vertical="center" wrapText="1"/>
    </xf>
    <xf numFmtId="0" fontId="63" fillId="0" borderId="38" xfId="271" applyFont="1" applyBorder="1" applyAlignment="1">
      <alignment horizontal="center" vertical="center" wrapText="1"/>
    </xf>
    <xf numFmtId="0" fontId="63" fillId="0" borderId="53" xfId="271" applyFont="1" applyBorder="1" applyAlignment="1">
      <alignment horizontal="center" vertical="center" wrapText="1"/>
    </xf>
    <xf numFmtId="0" fontId="55" fillId="55" borderId="29" xfId="271" applyFont="1" applyFill="1" applyBorder="1" applyAlignment="1">
      <alignment horizontal="center" vertical="center" wrapText="1"/>
    </xf>
    <xf numFmtId="0" fontId="55" fillId="55" borderId="11" xfId="271" applyFont="1" applyFill="1" applyBorder="1" applyAlignment="1">
      <alignment horizontal="center" vertical="center" wrapText="1"/>
    </xf>
    <xf numFmtId="0" fontId="55" fillId="55" borderId="10" xfId="588" applyNumberFormat="1" applyFont="1" applyFill="1" applyBorder="1" applyAlignment="1" applyProtection="1">
      <alignment horizontal="center" vertical="center" wrapText="1"/>
    </xf>
    <xf numFmtId="0" fontId="55" fillId="55" borderId="37" xfId="588" applyNumberFormat="1" applyFont="1" applyFill="1" applyBorder="1" applyAlignment="1" applyProtection="1">
      <alignment horizontal="center" vertical="center" wrapText="1"/>
    </xf>
    <xf numFmtId="0" fontId="55" fillId="55" borderId="78" xfId="272" applyFont="1" applyFill="1" applyBorder="1" applyAlignment="1">
      <alignment horizontal="center" vertical="center" wrapText="1"/>
    </xf>
    <xf numFmtId="0" fontId="55" fillId="55" borderId="100" xfId="272" applyFont="1" applyFill="1" applyBorder="1" applyAlignment="1">
      <alignment horizontal="center" vertical="center" wrapText="1"/>
    </xf>
    <xf numFmtId="0" fontId="55" fillId="55" borderId="61" xfId="272" applyFont="1" applyFill="1" applyBorder="1" applyAlignment="1">
      <alignment horizontal="center" vertical="center" wrapText="1"/>
    </xf>
    <xf numFmtId="0" fontId="55" fillId="55" borderId="65" xfId="272" applyFont="1" applyFill="1" applyBorder="1" applyAlignment="1">
      <alignment horizontal="center" vertical="center" wrapText="1"/>
    </xf>
    <xf numFmtId="0" fontId="103" fillId="55" borderId="68" xfId="0" applyFont="1" applyFill="1" applyBorder="1" applyAlignment="1">
      <alignment horizontal="center" vertical="center" wrapText="1"/>
    </xf>
    <xf numFmtId="0" fontId="103" fillId="55" borderId="55" xfId="0" applyFont="1" applyFill="1" applyBorder="1" applyAlignment="1">
      <alignment horizontal="center" vertical="center" wrapText="1"/>
    </xf>
    <xf numFmtId="0" fontId="103" fillId="55" borderId="58" xfId="0" applyFont="1" applyFill="1" applyBorder="1" applyAlignment="1">
      <alignment horizontal="center" vertical="center" wrapText="1"/>
    </xf>
    <xf numFmtId="0" fontId="103" fillId="55" borderId="61" xfId="0" applyFont="1" applyFill="1" applyBorder="1" applyAlignment="1">
      <alignment horizontal="center" vertical="center" wrapText="1"/>
    </xf>
    <xf numFmtId="0" fontId="103" fillId="55" borderId="65" xfId="0" applyFont="1" applyFill="1" applyBorder="1" applyAlignment="1">
      <alignment horizontal="center" vertical="center" wrapText="1"/>
    </xf>
    <xf numFmtId="0" fontId="103" fillId="55" borderId="31" xfId="0" applyFont="1" applyFill="1" applyBorder="1" applyAlignment="1">
      <alignment horizontal="center" vertical="center" wrapText="1"/>
    </xf>
    <xf numFmtId="0" fontId="103" fillId="55" borderId="25" xfId="0" applyFont="1" applyFill="1" applyBorder="1" applyAlignment="1">
      <alignment horizontal="center" vertical="center" wrapText="1"/>
    </xf>
    <xf numFmtId="0" fontId="103" fillId="55" borderId="49" xfId="0" applyFont="1" applyFill="1" applyBorder="1" applyAlignment="1">
      <alignment horizontal="center" vertical="center" wrapText="1"/>
    </xf>
    <xf numFmtId="0" fontId="55" fillId="0" borderId="10" xfId="588" applyNumberFormat="1" applyFont="1" applyFill="1" applyBorder="1" applyAlignment="1" applyProtection="1">
      <alignment horizontal="center" vertical="center" wrapText="1"/>
    </xf>
    <xf numFmtId="0" fontId="55" fillId="0" borderId="37" xfId="588" applyNumberFormat="1" applyFont="1" applyFill="1" applyBorder="1" applyAlignment="1" applyProtection="1">
      <alignment horizontal="center" vertical="center" wrapText="1"/>
    </xf>
    <xf numFmtId="0" fontId="60" fillId="55" borderId="26" xfId="0" applyFont="1" applyFill="1" applyBorder="1" applyAlignment="1">
      <alignment horizontal="center" vertical="center" wrapText="1"/>
    </xf>
    <xf numFmtId="0" fontId="55" fillId="55" borderId="67" xfId="272" applyFont="1" applyFill="1" applyBorder="1" applyAlignment="1">
      <alignment horizontal="center" vertical="center" wrapText="1"/>
    </xf>
    <xf numFmtId="0" fontId="55" fillId="55" borderId="66" xfId="272" applyFont="1" applyFill="1" applyBorder="1" applyAlignment="1">
      <alignment horizontal="center" vertical="center" wrapText="1"/>
    </xf>
    <xf numFmtId="0" fontId="103" fillId="0" borderId="37" xfId="0" applyFont="1" applyBorder="1" applyAlignment="1">
      <alignment vertical="center" wrapText="1"/>
    </xf>
    <xf numFmtId="0" fontId="103" fillId="0" borderId="38" xfId="0" applyFont="1" applyBorder="1" applyAlignment="1">
      <alignment vertical="center" wrapText="1"/>
    </xf>
    <xf numFmtId="0" fontId="103" fillId="0" borderId="53" xfId="0" applyFont="1" applyBorder="1" applyAlignment="1">
      <alignment vertical="center" wrapText="1"/>
    </xf>
    <xf numFmtId="0" fontId="55" fillId="0" borderId="17" xfId="588" applyNumberFormat="1" applyFont="1" applyFill="1" applyBorder="1" applyAlignment="1" applyProtection="1">
      <alignment horizontal="center" vertical="center" wrapText="1"/>
    </xf>
    <xf numFmtId="0" fontId="55" fillId="0" borderId="30" xfId="588" applyNumberFormat="1" applyFont="1" applyFill="1" applyBorder="1" applyAlignment="1" applyProtection="1">
      <alignment horizontal="center" vertical="center" wrapText="1"/>
    </xf>
    <xf numFmtId="0" fontId="55" fillId="55" borderId="78" xfId="271" applyFont="1" applyFill="1" applyBorder="1" applyAlignment="1">
      <alignment horizontal="center" vertical="center" wrapText="1"/>
    </xf>
    <xf numFmtId="0" fontId="55" fillId="55" borderId="100" xfId="271" applyFont="1" applyFill="1" applyBorder="1" applyAlignment="1">
      <alignment horizontal="center" vertical="center" wrapText="1"/>
    </xf>
    <xf numFmtId="0" fontId="56" fillId="55" borderId="61" xfId="272" applyFont="1" applyFill="1" applyBorder="1" applyAlignment="1">
      <alignment horizontal="center" vertical="center" wrapText="1"/>
    </xf>
    <xf numFmtId="0" fontId="56" fillId="55" borderId="65" xfId="272" applyFont="1" applyFill="1" applyBorder="1" applyAlignment="1">
      <alignment horizontal="center" vertical="center" wrapText="1"/>
    </xf>
    <xf numFmtId="0" fontId="103" fillId="55" borderId="78" xfId="0" applyFont="1" applyFill="1" applyBorder="1" applyAlignment="1">
      <alignment horizontal="center" vertical="center" wrapText="1"/>
    </xf>
    <xf numFmtId="0" fontId="103" fillId="55" borderId="100" xfId="0" applyFont="1" applyFill="1" applyBorder="1" applyAlignment="1">
      <alignment horizontal="center" vertical="center" wrapText="1"/>
    </xf>
    <xf numFmtId="0" fontId="103" fillId="55" borderId="46" xfId="0" applyFont="1" applyFill="1" applyBorder="1" applyAlignment="1">
      <alignment horizontal="center" vertical="center" wrapText="1"/>
    </xf>
    <xf numFmtId="0" fontId="103" fillId="55" borderId="47" xfId="0" applyFont="1" applyFill="1" applyBorder="1" applyAlignment="1">
      <alignment horizontal="center" vertical="center" wrapText="1"/>
    </xf>
    <xf numFmtId="0" fontId="60" fillId="55" borderId="55" xfId="0" applyFont="1" applyFill="1" applyBorder="1" applyAlignment="1">
      <alignment horizontal="center" vertical="center" wrapText="1"/>
    </xf>
    <xf numFmtId="0" fontId="55" fillId="46" borderId="14" xfId="271" applyFont="1" applyFill="1" applyBorder="1" applyAlignment="1">
      <alignment horizontal="center" vertical="center" wrapText="1"/>
    </xf>
    <xf numFmtId="0" fontId="55" fillId="46" borderId="12" xfId="271" applyFont="1" applyFill="1" applyBorder="1" applyAlignment="1">
      <alignment horizontal="center" vertical="center" wrapText="1"/>
    </xf>
    <xf numFmtId="0" fontId="55" fillId="55" borderId="31" xfId="271" applyFont="1" applyFill="1" applyBorder="1" applyAlignment="1">
      <alignment horizontal="center" vertical="center" textRotation="90" wrapText="1"/>
    </xf>
    <xf numFmtId="0" fontId="55" fillId="55" borderId="25" xfId="271" applyFont="1" applyFill="1" applyBorder="1" applyAlignment="1">
      <alignment horizontal="center" vertical="center" textRotation="90" wrapText="1"/>
    </xf>
    <xf numFmtId="0" fontId="55" fillId="55" borderId="49" xfId="271" applyFont="1" applyFill="1" applyBorder="1" applyAlignment="1">
      <alignment horizontal="center" vertical="center" textRotation="90" wrapText="1"/>
    </xf>
    <xf numFmtId="0" fontId="103" fillId="48" borderId="40" xfId="0" applyFont="1" applyFill="1" applyBorder="1" applyAlignment="1">
      <alignment vertical="center" wrapText="1"/>
    </xf>
    <xf numFmtId="0" fontId="103" fillId="48" borderId="22" xfId="0" applyFont="1" applyFill="1" applyBorder="1" applyAlignment="1">
      <alignment vertical="center" wrapText="1"/>
    </xf>
    <xf numFmtId="0" fontId="103" fillId="48" borderId="41" xfId="0" applyFont="1" applyFill="1" applyBorder="1" applyAlignment="1">
      <alignment vertical="center" wrapText="1"/>
    </xf>
    <xf numFmtId="0" fontId="55" fillId="55" borderId="42" xfId="271" applyFont="1" applyFill="1" applyBorder="1" applyAlignment="1">
      <alignment horizontal="center" vertical="center" wrapText="1"/>
    </xf>
    <xf numFmtId="0" fontId="55" fillId="55" borderId="39" xfId="271" applyFont="1" applyFill="1" applyBorder="1" applyAlignment="1">
      <alignment horizontal="center" vertical="center" wrapText="1"/>
    </xf>
    <xf numFmtId="0" fontId="55" fillId="46" borderId="10" xfId="271" applyFont="1" applyFill="1" applyBorder="1" applyAlignment="1">
      <alignment horizontal="center" vertical="center" textRotation="90" wrapText="1"/>
    </xf>
    <xf numFmtId="0" fontId="55" fillId="46" borderId="46" xfId="271" applyFont="1" applyFill="1" applyBorder="1" applyAlignment="1">
      <alignment horizontal="center" vertical="center" wrapText="1"/>
    </xf>
    <xf numFmtId="0" fontId="55" fillId="46" borderId="47" xfId="271" applyFont="1" applyFill="1" applyBorder="1" applyAlignment="1">
      <alignment horizontal="center" vertical="center" wrapText="1"/>
    </xf>
    <xf numFmtId="0" fontId="61" fillId="46" borderId="10" xfId="272" applyFont="1" applyFill="1" applyBorder="1" applyAlignment="1">
      <alignment horizontal="center" vertical="center" wrapText="1"/>
    </xf>
    <xf numFmtId="0" fontId="56" fillId="46" borderId="10" xfId="271" applyFont="1" applyFill="1" applyBorder="1" applyAlignment="1">
      <alignment horizontal="center" vertical="center" textRotation="90" wrapText="1"/>
    </xf>
    <xf numFmtId="0" fontId="55" fillId="46" borderId="50" xfId="271" applyFont="1" applyFill="1" applyBorder="1" applyAlignment="1">
      <alignment horizontal="center" vertical="center" wrapText="1"/>
    </xf>
    <xf numFmtId="0" fontId="55" fillId="46" borderId="78" xfId="271" applyFont="1" applyFill="1" applyBorder="1" applyAlignment="1">
      <alignment horizontal="center" vertical="center" wrapText="1"/>
    </xf>
    <xf numFmtId="0" fontId="55" fillId="46" borderId="82" xfId="271" applyFont="1" applyFill="1" applyBorder="1" applyAlignment="1">
      <alignment horizontal="center" vertical="center" wrapText="1"/>
    </xf>
    <xf numFmtId="0" fontId="55" fillId="46" borderId="100" xfId="271" applyFont="1" applyFill="1" applyBorder="1" applyAlignment="1">
      <alignment horizontal="center" vertical="center" wrapText="1"/>
    </xf>
    <xf numFmtId="0" fontId="55" fillId="55" borderId="37" xfId="271" applyFont="1" applyFill="1" applyBorder="1" applyAlignment="1">
      <alignment horizontal="center" vertical="center"/>
    </xf>
    <xf numFmtId="0" fontId="55" fillId="55" borderId="38" xfId="271" applyFont="1" applyFill="1" applyBorder="1" applyAlignment="1">
      <alignment horizontal="center" vertical="center"/>
    </xf>
    <xf numFmtId="0" fontId="55" fillId="55" borderId="53" xfId="271" applyFont="1" applyFill="1" applyBorder="1" applyAlignment="1">
      <alignment horizontal="center" vertical="center"/>
    </xf>
    <xf numFmtId="0" fontId="103" fillId="55" borderId="44" xfId="0" applyFont="1" applyFill="1" applyBorder="1" applyAlignment="1">
      <alignment horizontal="center" vertical="center" wrapText="1"/>
    </xf>
    <xf numFmtId="0" fontId="103" fillId="55" borderId="45" xfId="0" applyFont="1" applyFill="1" applyBorder="1" applyAlignment="1">
      <alignment horizontal="center" vertical="center" wrapText="1"/>
    </xf>
    <xf numFmtId="0" fontId="55" fillId="55" borderId="67" xfId="271" applyFont="1" applyFill="1" applyBorder="1" applyAlignment="1">
      <alignment horizontal="center" vertical="center" wrapText="1"/>
    </xf>
    <xf numFmtId="0" fontId="55" fillId="55" borderId="81" xfId="271" applyFont="1" applyFill="1" applyBorder="1" applyAlignment="1">
      <alignment horizontal="center" vertical="center" wrapText="1"/>
    </xf>
    <xf numFmtId="0" fontId="55" fillId="55" borderId="85" xfId="271" applyFont="1" applyFill="1" applyBorder="1" applyAlignment="1">
      <alignment horizontal="center" vertical="center" wrapText="1"/>
    </xf>
    <xf numFmtId="0" fontId="55" fillId="48" borderId="67" xfId="271" applyFont="1" applyFill="1" applyBorder="1" applyAlignment="1">
      <alignment vertical="center"/>
    </xf>
    <xf numFmtId="0" fontId="55" fillId="48" borderId="81" xfId="271" applyFont="1" applyFill="1" applyBorder="1" applyAlignment="1">
      <alignment vertical="center"/>
    </xf>
    <xf numFmtId="0" fontId="55" fillId="48" borderId="22" xfId="271" applyFont="1" applyFill="1" applyBorder="1" applyAlignment="1">
      <alignment vertical="center"/>
    </xf>
    <xf numFmtId="0" fontId="55" fillId="48" borderId="41" xfId="271" applyFont="1" applyFill="1" applyBorder="1" applyAlignment="1">
      <alignment vertical="center"/>
    </xf>
    <xf numFmtId="0" fontId="55" fillId="48" borderId="61" xfId="271" applyFont="1" applyFill="1" applyBorder="1" applyAlignment="1">
      <alignment vertical="center"/>
    </xf>
    <xf numFmtId="0" fontId="55" fillId="48" borderId="90" xfId="271" applyFont="1" applyFill="1" applyBorder="1" applyAlignment="1">
      <alignment vertical="center"/>
    </xf>
    <xf numFmtId="0" fontId="55" fillId="48" borderId="65" xfId="271" applyFont="1" applyFill="1" applyBorder="1" applyAlignment="1">
      <alignment vertical="center"/>
    </xf>
    <xf numFmtId="0" fontId="63" fillId="55" borderId="10" xfId="271" applyFont="1" applyFill="1" applyBorder="1" applyAlignment="1">
      <alignment horizontal="center" vertical="center"/>
    </xf>
    <xf numFmtId="0" fontId="103" fillId="0" borderId="16" xfId="0" applyFont="1" applyBorder="1" applyAlignment="1">
      <alignment horizontal="center"/>
    </xf>
    <xf numFmtId="0" fontId="103" fillId="55" borderId="55" xfId="0" applyFont="1" applyFill="1" applyBorder="1" applyAlignment="1">
      <alignment horizontal="center"/>
    </xf>
    <xf numFmtId="0" fontId="103" fillId="55" borderId="57" xfId="0" applyFont="1" applyFill="1" applyBorder="1" applyAlignment="1">
      <alignment horizontal="center"/>
    </xf>
    <xf numFmtId="0" fontId="55" fillId="46" borderId="10" xfId="271" applyFont="1" applyFill="1" applyBorder="1" applyAlignment="1">
      <alignment horizontal="center" vertical="center" wrapText="1"/>
    </xf>
    <xf numFmtId="0" fontId="61" fillId="55" borderId="82" xfId="1" applyFont="1" applyFill="1" applyBorder="1" applyAlignment="1">
      <alignment horizontal="center" vertical="center" wrapText="1"/>
    </xf>
    <xf numFmtId="0" fontId="61" fillId="55" borderId="88" xfId="1" applyFont="1" applyFill="1" applyBorder="1" applyAlignment="1">
      <alignment horizontal="center" vertical="center" wrapText="1"/>
    </xf>
    <xf numFmtId="0" fontId="61" fillId="46" borderId="10" xfId="1" applyFont="1" applyFill="1" applyBorder="1" applyAlignment="1">
      <alignment horizontal="center" vertical="center" wrapText="1"/>
    </xf>
    <xf numFmtId="170" fontId="103" fillId="46" borderId="10" xfId="0" applyNumberFormat="1" applyFont="1" applyFill="1" applyBorder="1" applyAlignment="1">
      <alignment horizontal="center" vertical="center" wrapText="1"/>
    </xf>
    <xf numFmtId="0" fontId="55" fillId="55" borderId="61" xfId="271" applyFont="1" applyFill="1" applyBorder="1" applyAlignment="1">
      <alignment horizontal="center"/>
    </xf>
    <xf numFmtId="0" fontId="55" fillId="55" borderId="90" xfId="271" applyFont="1" applyFill="1" applyBorder="1" applyAlignment="1">
      <alignment horizontal="center"/>
    </xf>
    <xf numFmtId="0" fontId="55" fillId="55" borderId="65" xfId="271" applyFont="1" applyFill="1" applyBorder="1" applyAlignment="1">
      <alignment horizontal="center"/>
    </xf>
    <xf numFmtId="0" fontId="61" fillId="0" borderId="90" xfId="1" applyFont="1" applyBorder="1" applyAlignment="1">
      <alignment horizontal="center" vertical="center" wrapText="1"/>
    </xf>
    <xf numFmtId="0" fontId="61" fillId="0" borderId="65" xfId="1" applyFont="1" applyBorder="1" applyAlignment="1">
      <alignment horizontal="center" vertical="center" wrapText="1"/>
    </xf>
    <xf numFmtId="0" fontId="56" fillId="46" borderId="10" xfId="271" applyFont="1" applyFill="1" applyBorder="1" applyAlignment="1">
      <alignment horizontal="center" vertical="center"/>
    </xf>
    <xf numFmtId="0" fontId="56" fillId="55" borderId="67" xfId="271" applyFont="1" applyFill="1" applyBorder="1" applyAlignment="1">
      <alignment horizontal="center" vertical="top" wrapText="1"/>
    </xf>
    <xf numFmtId="0" fontId="56" fillId="55" borderId="81" xfId="271" applyFont="1" applyFill="1" applyBorder="1" applyAlignment="1">
      <alignment horizontal="center" vertical="top" wrapText="1"/>
    </xf>
    <xf numFmtId="0" fontId="56" fillId="55" borderId="66" xfId="271" applyFont="1" applyFill="1" applyBorder="1" applyAlignment="1">
      <alignment horizontal="center" vertical="top" wrapText="1"/>
    </xf>
    <xf numFmtId="0" fontId="56" fillId="46" borderId="10" xfId="271" applyFont="1" applyFill="1" applyBorder="1" applyAlignment="1">
      <alignment horizontal="center" vertical="center" wrapText="1"/>
    </xf>
    <xf numFmtId="0" fontId="36" fillId="0" borderId="10" xfId="1" applyFont="1" applyBorder="1" applyAlignment="1">
      <alignment horizontal="center" vertical="center" wrapText="1"/>
    </xf>
    <xf numFmtId="0" fontId="55" fillId="55" borderId="44" xfId="271" applyFont="1" applyFill="1" applyBorder="1" applyAlignment="1">
      <alignment vertical="center"/>
    </xf>
    <xf numFmtId="0" fontId="55" fillId="55" borderId="19" xfId="271" applyFont="1" applyFill="1" applyBorder="1" applyAlignment="1">
      <alignment vertical="center"/>
    </xf>
    <xf numFmtId="0" fontId="55" fillId="55" borderId="45" xfId="271" applyFont="1" applyFill="1" applyBorder="1" applyAlignment="1">
      <alignment vertical="center"/>
    </xf>
    <xf numFmtId="0" fontId="61" fillId="0" borderId="37" xfId="1" applyFont="1" applyBorder="1" applyAlignment="1">
      <alignment horizontal="center" vertical="center" wrapText="1"/>
    </xf>
    <xf numFmtId="0" fontId="61" fillId="0" borderId="38" xfId="1" applyFont="1" applyBorder="1" applyAlignment="1">
      <alignment horizontal="center" vertical="center" wrapText="1"/>
    </xf>
    <xf numFmtId="0" fontId="61" fillId="0" borderId="53" xfId="1" applyFont="1" applyBorder="1" applyAlignment="1">
      <alignment horizontal="center" vertical="center" wrapText="1"/>
    </xf>
    <xf numFmtId="0" fontId="60" fillId="55" borderId="40" xfId="0" applyFont="1" applyFill="1" applyBorder="1" applyAlignment="1">
      <alignment horizontal="center" vertical="center" wrapText="1"/>
    </xf>
    <xf numFmtId="0" fontId="60" fillId="55" borderId="22" xfId="0" applyFont="1" applyFill="1" applyBorder="1" applyAlignment="1">
      <alignment horizontal="center" vertical="center" wrapText="1"/>
    </xf>
    <xf numFmtId="0" fontId="60" fillId="55" borderId="41" xfId="0" applyFont="1" applyFill="1" applyBorder="1" applyAlignment="1">
      <alignment horizontal="center" vertical="center" wrapText="1"/>
    </xf>
    <xf numFmtId="0" fontId="60" fillId="55" borderId="42" xfId="0" applyFont="1" applyFill="1" applyBorder="1" applyAlignment="1">
      <alignment horizontal="center" vertical="center" wrapText="1"/>
    </xf>
    <xf numFmtId="0" fontId="60" fillId="55" borderId="0" xfId="0" applyFont="1" applyFill="1" applyAlignment="1">
      <alignment horizontal="center" vertical="center" wrapText="1"/>
    </xf>
    <xf numFmtId="0" fontId="60" fillId="55" borderId="43" xfId="0" applyFont="1" applyFill="1" applyBorder="1" applyAlignment="1">
      <alignment horizontal="center" vertical="center" wrapText="1"/>
    </xf>
    <xf numFmtId="0" fontId="60" fillId="55" borderId="50" xfId="0" applyFont="1" applyFill="1" applyBorder="1" applyAlignment="1">
      <alignment horizontal="center" vertical="center" wrapText="1"/>
    </xf>
    <xf numFmtId="0" fontId="60" fillId="55" borderId="15" xfId="0" applyFont="1" applyFill="1" applyBorder="1" applyAlignment="1">
      <alignment horizontal="center" vertical="center" wrapText="1"/>
    </xf>
    <xf numFmtId="0" fontId="60" fillId="55" borderId="48" xfId="0" applyFont="1" applyFill="1" applyBorder="1" applyAlignment="1">
      <alignment horizontal="center" vertical="center" wrapText="1"/>
    </xf>
    <xf numFmtId="0" fontId="61" fillId="55" borderId="78" xfId="1" applyFont="1" applyFill="1" applyBorder="1" applyAlignment="1">
      <alignment horizontal="center" vertical="center" wrapText="1"/>
    </xf>
    <xf numFmtId="0" fontId="61" fillId="0" borderId="44" xfId="1" applyFont="1" applyBorder="1" applyAlignment="1">
      <alignment horizontal="center" vertical="center" wrapText="1"/>
    </xf>
    <xf numFmtId="0" fontId="61" fillId="0" borderId="19" xfId="1" applyFont="1" applyBorder="1" applyAlignment="1">
      <alignment horizontal="center" vertical="center" wrapText="1"/>
    </xf>
    <xf numFmtId="0" fontId="61" fillId="0" borderId="64" xfId="1" applyFont="1" applyBorder="1" applyAlignment="1">
      <alignment horizontal="center" vertical="center" wrapText="1"/>
    </xf>
    <xf numFmtId="0" fontId="55" fillId="55" borderId="40" xfId="271" applyFont="1" applyFill="1" applyBorder="1" applyAlignment="1">
      <alignment horizontal="center"/>
    </xf>
    <xf numFmtId="0" fontId="55" fillId="55" borderId="22" xfId="271" applyFont="1" applyFill="1" applyBorder="1" applyAlignment="1">
      <alignment horizontal="center"/>
    </xf>
    <xf numFmtId="0" fontId="55" fillId="55" borderId="41" xfId="271" applyFont="1" applyFill="1" applyBorder="1" applyAlignment="1">
      <alignment horizontal="center"/>
    </xf>
    <xf numFmtId="0" fontId="55" fillId="55" borderId="42" xfId="271" applyFont="1" applyFill="1" applyBorder="1" applyAlignment="1">
      <alignment horizontal="center"/>
    </xf>
    <xf numFmtId="0" fontId="55" fillId="55" borderId="0" xfId="271" applyFont="1" applyFill="1" applyBorder="1" applyAlignment="1">
      <alignment horizontal="center"/>
    </xf>
    <xf numFmtId="0" fontId="55" fillId="55" borderId="43" xfId="271" applyFont="1" applyFill="1" applyBorder="1" applyAlignment="1">
      <alignment horizontal="center"/>
    </xf>
    <xf numFmtId="0" fontId="55" fillId="55" borderId="44" xfId="271" applyFont="1" applyFill="1" applyBorder="1" applyAlignment="1">
      <alignment horizontal="center"/>
    </xf>
    <xf numFmtId="0" fontId="55" fillId="55" borderId="19" xfId="271" applyFont="1" applyFill="1" applyBorder="1" applyAlignment="1">
      <alignment horizontal="center"/>
    </xf>
    <xf numFmtId="0" fontId="55" fillId="55" borderId="45" xfId="271" applyFont="1" applyFill="1" applyBorder="1" applyAlignment="1">
      <alignment horizontal="center"/>
    </xf>
    <xf numFmtId="0" fontId="56" fillId="46" borderId="16" xfId="272" applyNumberFormat="1" applyFont="1" applyFill="1" applyBorder="1" applyAlignment="1" applyProtection="1">
      <alignment horizontal="center" vertical="center" wrapText="1"/>
    </xf>
    <xf numFmtId="0" fontId="56" fillId="46" borderId="17" xfId="272" applyNumberFormat="1" applyFont="1" applyFill="1" applyBorder="1" applyAlignment="1" applyProtection="1">
      <alignment horizontal="center" vertical="center" wrapText="1"/>
    </xf>
    <xf numFmtId="0" fontId="56" fillId="46" borderId="10" xfId="272" applyNumberFormat="1" applyFont="1" applyFill="1" applyBorder="1" applyAlignment="1" applyProtection="1">
      <alignment horizontal="center" vertical="center"/>
    </xf>
    <xf numFmtId="0" fontId="56" fillId="46" borderId="16" xfId="272" applyNumberFormat="1" applyFont="1" applyFill="1" applyBorder="1" applyAlignment="1" applyProtection="1">
      <alignment horizontal="center" vertical="center"/>
    </xf>
    <xf numFmtId="0" fontId="56" fillId="46" borderId="17" xfId="272" applyNumberFormat="1" applyFont="1" applyFill="1" applyBorder="1" applyAlignment="1" applyProtection="1">
      <alignment horizontal="center" vertical="center"/>
    </xf>
    <xf numFmtId="0" fontId="56" fillId="46" borderId="37" xfId="272" applyNumberFormat="1" applyFont="1" applyFill="1" applyBorder="1" applyAlignment="1" applyProtection="1">
      <alignment horizontal="center" vertical="center"/>
    </xf>
    <xf numFmtId="0" fontId="56" fillId="46" borderId="38" xfId="272" applyNumberFormat="1" applyFont="1" applyFill="1" applyBorder="1" applyAlignment="1" applyProtection="1">
      <alignment horizontal="center" vertical="center"/>
    </xf>
    <xf numFmtId="0" fontId="56" fillId="46" borderId="53" xfId="272" applyNumberFormat="1" applyFont="1" applyFill="1" applyBorder="1" applyAlignment="1" applyProtection="1">
      <alignment horizontal="center" vertical="center"/>
    </xf>
    <xf numFmtId="0" fontId="56" fillId="46" borderId="16" xfId="271" applyFont="1" applyFill="1" applyBorder="1" applyAlignment="1">
      <alignment horizontal="center" vertical="center" wrapText="1"/>
    </xf>
    <xf numFmtId="0" fontId="56" fillId="46" borderId="17" xfId="271" applyFont="1" applyFill="1" applyBorder="1" applyAlignment="1">
      <alignment horizontal="center" vertical="center" wrapText="1"/>
    </xf>
    <xf numFmtId="0" fontId="56" fillId="47" borderId="37" xfId="272" applyNumberFormat="1" applyFont="1" applyFill="1" applyBorder="1" applyAlignment="1" applyProtection="1">
      <alignment horizontal="center" vertical="center"/>
    </xf>
    <xf numFmtId="0" fontId="56" fillId="47" borderId="53" xfId="272" applyNumberFormat="1" applyFont="1" applyFill="1" applyBorder="1" applyAlignment="1" applyProtection="1">
      <alignment horizontal="center" vertical="center"/>
    </xf>
    <xf numFmtId="0" fontId="56" fillId="47" borderId="16" xfId="272" applyNumberFormat="1" applyFont="1" applyFill="1" applyBorder="1" applyAlignment="1" applyProtection="1">
      <alignment horizontal="center" vertical="center"/>
    </xf>
    <xf numFmtId="0" fontId="56" fillId="47" borderId="17" xfId="272" applyNumberFormat="1" applyFont="1" applyFill="1" applyBorder="1" applyAlignment="1" applyProtection="1">
      <alignment horizontal="center" vertical="center"/>
    </xf>
    <xf numFmtId="0" fontId="61" fillId="0" borderId="0" xfId="1" applyFont="1" applyAlignment="1">
      <alignment horizontal="center" vertical="center"/>
    </xf>
    <xf numFmtId="0" fontId="56" fillId="47" borderId="63" xfId="272" applyNumberFormat="1" applyFont="1" applyFill="1" applyBorder="1" applyAlignment="1" applyProtection="1">
      <alignment horizontal="center" vertical="center"/>
    </xf>
    <xf numFmtId="0" fontId="56" fillId="55" borderId="16" xfId="272" applyNumberFormat="1" applyFont="1" applyFill="1" applyBorder="1" applyAlignment="1" applyProtection="1">
      <alignment horizontal="center" vertical="center"/>
    </xf>
    <xf numFmtId="0" fontId="56" fillId="55" borderId="63" xfId="272" applyNumberFormat="1" applyFont="1" applyFill="1" applyBorder="1" applyAlignment="1" applyProtection="1">
      <alignment horizontal="center" vertical="center"/>
    </xf>
    <xf numFmtId="0" fontId="56" fillId="55" borderId="17" xfId="272" applyNumberFormat="1" applyFont="1" applyFill="1" applyBorder="1" applyAlignment="1" applyProtection="1">
      <alignment horizontal="center" vertical="center"/>
    </xf>
    <xf numFmtId="0" fontId="56" fillId="55" borderId="16" xfId="272" applyNumberFormat="1" applyFont="1" applyFill="1" applyBorder="1" applyAlignment="1" applyProtection="1">
      <alignment horizontal="center" vertical="center" wrapText="1"/>
    </xf>
    <xf numFmtId="0" fontId="56" fillId="55" borderId="17" xfId="272" applyNumberFormat="1" applyFont="1" applyFill="1" applyBorder="1" applyAlignment="1" applyProtection="1">
      <alignment horizontal="center" vertical="center" wrapText="1"/>
    </xf>
    <xf numFmtId="0" fontId="56" fillId="48" borderId="29" xfId="272" applyNumberFormat="1" applyFont="1" applyFill="1" applyBorder="1" applyAlignment="1" applyProtection="1">
      <alignment horizontal="center" vertical="center" wrapText="1"/>
    </xf>
    <xf numFmtId="0" fontId="56" fillId="48" borderId="14" xfId="272" applyNumberFormat="1" applyFont="1" applyFill="1" applyBorder="1" applyAlignment="1" applyProtection="1">
      <alignment horizontal="center" vertical="center" wrapText="1"/>
    </xf>
    <xf numFmtId="0" fontId="56" fillId="48" borderId="13" xfId="272" applyNumberFormat="1" applyFont="1" applyFill="1" applyBorder="1" applyAlignment="1" applyProtection="1">
      <alignment horizontal="center" vertical="center" wrapText="1"/>
    </xf>
    <xf numFmtId="0" fontId="56" fillId="48" borderId="39" xfId="272" applyNumberFormat="1" applyFont="1" applyFill="1" applyBorder="1" applyAlignment="1" applyProtection="1">
      <alignment horizontal="center" vertical="center" wrapText="1"/>
    </xf>
    <xf numFmtId="0" fontId="56" fillId="48" borderId="30" xfId="272" applyNumberFormat="1" applyFont="1" applyFill="1" applyBorder="1" applyAlignment="1" applyProtection="1">
      <alignment horizontal="center" vertical="center" wrapText="1"/>
    </xf>
    <xf numFmtId="0" fontId="56" fillId="48" borderId="12" xfId="272" applyNumberFormat="1" applyFont="1" applyFill="1" applyBorder="1" applyAlignment="1" applyProtection="1">
      <alignment horizontal="center" vertical="center" wrapText="1"/>
    </xf>
    <xf numFmtId="0" fontId="60" fillId="46" borderId="10" xfId="0" applyFont="1" applyFill="1" applyBorder="1" applyAlignment="1">
      <alignment horizontal="center" vertical="center" wrapText="1"/>
    </xf>
    <xf numFmtId="0" fontId="56" fillId="55" borderId="29" xfId="272" applyNumberFormat="1" applyFont="1" applyFill="1" applyBorder="1" applyAlignment="1" applyProtection="1">
      <alignment horizontal="center" vertical="center" wrapText="1"/>
    </xf>
    <xf numFmtId="0" fontId="56" fillId="55" borderId="14" xfId="272" applyNumberFormat="1" applyFont="1" applyFill="1" applyBorder="1" applyAlignment="1" applyProtection="1">
      <alignment horizontal="center" vertical="center" wrapText="1"/>
    </xf>
    <xf numFmtId="0" fontId="56" fillId="55" borderId="13" xfId="272" applyNumberFormat="1" applyFont="1" applyFill="1" applyBorder="1" applyAlignment="1" applyProtection="1">
      <alignment horizontal="center" vertical="center" wrapText="1"/>
    </xf>
    <xf numFmtId="0" fontId="56" fillId="55" borderId="39" xfId="272" applyNumberFormat="1" applyFont="1" applyFill="1" applyBorder="1" applyAlignment="1" applyProtection="1">
      <alignment horizontal="center" vertical="center" wrapText="1"/>
    </xf>
    <xf numFmtId="0" fontId="56" fillId="55" borderId="30" xfId="272" applyNumberFormat="1" applyFont="1" applyFill="1" applyBorder="1" applyAlignment="1" applyProtection="1">
      <alignment horizontal="center" vertical="center" wrapText="1"/>
    </xf>
    <xf numFmtId="0" fontId="56" fillId="55" borderId="12" xfId="272" applyNumberFormat="1" applyFont="1" applyFill="1" applyBorder="1" applyAlignment="1" applyProtection="1">
      <alignment horizontal="center" vertical="center" wrapText="1"/>
    </xf>
    <xf numFmtId="0" fontId="56" fillId="47" borderId="16" xfId="272" quotePrefix="1" applyNumberFormat="1" applyFont="1" applyFill="1" applyBorder="1" applyAlignment="1" applyProtection="1">
      <alignment horizontal="center" vertical="center"/>
    </xf>
    <xf numFmtId="0" fontId="56" fillId="47" borderId="17" xfId="272" quotePrefix="1" applyNumberFormat="1" applyFont="1" applyFill="1" applyBorder="1" applyAlignment="1" applyProtection="1">
      <alignment horizontal="center" vertical="center"/>
    </xf>
    <xf numFmtId="0" fontId="56" fillId="47" borderId="29" xfId="272" applyNumberFormat="1" applyFont="1" applyFill="1" applyBorder="1" applyAlignment="1" applyProtection="1">
      <alignment horizontal="center" vertical="center"/>
    </xf>
    <xf numFmtId="0" fontId="56" fillId="47" borderId="14" xfId="272" applyNumberFormat="1" applyFont="1" applyFill="1" applyBorder="1" applyAlignment="1" applyProtection="1">
      <alignment horizontal="center" vertical="center"/>
    </xf>
    <xf numFmtId="0" fontId="56" fillId="47" borderId="30" xfId="272" applyNumberFormat="1" applyFont="1" applyFill="1" applyBorder="1" applyAlignment="1" applyProtection="1">
      <alignment horizontal="center" vertical="center"/>
    </xf>
    <xf numFmtId="0" fontId="56" fillId="47" borderId="12" xfId="272" applyNumberFormat="1" applyFont="1" applyFill="1" applyBorder="1" applyAlignment="1" applyProtection="1">
      <alignment horizontal="center" vertical="center"/>
    </xf>
    <xf numFmtId="0" fontId="56" fillId="47" borderId="63" xfId="272" quotePrefix="1" applyNumberFormat="1" applyFont="1" applyFill="1" applyBorder="1" applyAlignment="1" applyProtection="1">
      <alignment horizontal="center" vertical="center"/>
    </xf>
    <xf numFmtId="0" fontId="56" fillId="48" borderId="16" xfId="272" applyNumberFormat="1" applyFont="1" applyFill="1" applyBorder="1" applyAlignment="1" applyProtection="1">
      <alignment horizontal="center" vertical="center"/>
    </xf>
    <xf numFmtId="0" fontId="56" fillId="48" borderId="63" xfId="272" applyNumberFormat="1" applyFont="1" applyFill="1" applyBorder="1" applyAlignment="1" applyProtection="1">
      <alignment horizontal="center" vertical="center"/>
    </xf>
    <xf numFmtId="0" fontId="56" fillId="48" borderId="17" xfId="272" applyNumberFormat="1" applyFont="1" applyFill="1" applyBorder="1" applyAlignment="1" applyProtection="1">
      <alignment horizontal="center" vertical="center"/>
    </xf>
    <xf numFmtId="0" fontId="56" fillId="47" borderId="13" xfId="272" applyNumberFormat="1" applyFont="1" applyFill="1" applyBorder="1" applyAlignment="1" applyProtection="1">
      <alignment horizontal="center" vertical="center"/>
    </xf>
    <xf numFmtId="0" fontId="56" fillId="47" borderId="39" xfId="272" applyNumberFormat="1" applyFont="1" applyFill="1" applyBorder="1" applyAlignment="1" applyProtection="1">
      <alignment horizontal="center" vertical="center"/>
    </xf>
    <xf numFmtId="0" fontId="56" fillId="48" borderId="29" xfId="272" applyNumberFormat="1" applyFont="1" applyFill="1" applyBorder="1" applyAlignment="1" applyProtection="1">
      <alignment horizontal="center" vertical="center"/>
    </xf>
    <xf numFmtId="0" fontId="56" fillId="48" borderId="14" xfId="272" applyNumberFormat="1" applyFont="1" applyFill="1" applyBorder="1" applyAlignment="1" applyProtection="1">
      <alignment horizontal="center" vertical="center"/>
    </xf>
    <xf numFmtId="0" fontId="56" fillId="48" borderId="13" xfId="272" applyNumberFormat="1" applyFont="1" applyFill="1" applyBorder="1" applyAlignment="1" applyProtection="1">
      <alignment horizontal="center" vertical="center"/>
    </xf>
    <xf numFmtId="0" fontId="56" fillId="48" borderId="39" xfId="272" applyNumberFormat="1" applyFont="1" applyFill="1" applyBorder="1" applyAlignment="1" applyProtection="1">
      <alignment horizontal="center" vertical="center"/>
    </xf>
    <xf numFmtId="0" fontId="56" fillId="48" borderId="30" xfId="272" applyNumberFormat="1" applyFont="1" applyFill="1" applyBorder="1" applyAlignment="1" applyProtection="1">
      <alignment horizontal="center" vertical="center"/>
    </xf>
    <xf numFmtId="0" fontId="56" fillId="48" borderId="12" xfId="272" applyNumberFormat="1" applyFont="1" applyFill="1" applyBorder="1" applyAlignment="1" applyProtection="1">
      <alignment horizontal="center" vertical="center"/>
    </xf>
    <xf numFmtId="0" fontId="56" fillId="48" borderId="16" xfId="272" quotePrefix="1" applyNumberFormat="1" applyFont="1" applyFill="1" applyBorder="1" applyAlignment="1" applyProtection="1">
      <alignment horizontal="center" vertical="center"/>
    </xf>
    <xf numFmtId="0" fontId="56" fillId="48" borderId="63" xfId="272" quotePrefix="1" applyNumberFormat="1" applyFont="1" applyFill="1" applyBorder="1" applyAlignment="1" applyProtection="1">
      <alignment horizontal="center" vertical="center"/>
    </xf>
    <xf numFmtId="0" fontId="56" fillId="48" borderId="17" xfId="272" quotePrefix="1" applyNumberFormat="1" applyFont="1" applyFill="1" applyBorder="1" applyAlignment="1" applyProtection="1">
      <alignment horizontal="center" vertical="center"/>
    </xf>
    <xf numFmtId="0" fontId="56" fillId="55" borderId="16" xfId="271" applyFont="1" applyFill="1" applyBorder="1" applyAlignment="1">
      <alignment horizontal="center" vertical="center" wrapText="1"/>
    </xf>
    <xf numFmtId="0" fontId="56" fillId="55" borderId="17" xfId="271" applyFont="1" applyFill="1" applyBorder="1" applyAlignment="1">
      <alignment horizontal="center" vertical="center" wrapText="1"/>
    </xf>
    <xf numFmtId="0" fontId="56" fillId="48" borderId="37" xfId="271" applyFont="1" applyFill="1" applyBorder="1" applyAlignment="1">
      <alignment horizontal="center" vertical="center" wrapText="1"/>
    </xf>
    <xf numFmtId="0" fontId="56" fillId="48" borderId="38" xfId="271" applyFont="1" applyFill="1" applyBorder="1" applyAlignment="1">
      <alignment horizontal="center" vertical="center" wrapText="1"/>
    </xf>
    <xf numFmtId="0" fontId="56" fillId="48" borderId="53" xfId="271" applyFont="1" applyFill="1" applyBorder="1" applyAlignment="1">
      <alignment horizontal="center" vertical="center" wrapText="1"/>
    </xf>
    <xf numFmtId="0" fontId="56" fillId="0" borderId="37" xfId="271" applyFont="1" applyBorder="1" applyAlignment="1">
      <alignment vertical="center" wrapText="1"/>
    </xf>
    <xf numFmtId="0" fontId="56" fillId="0" borderId="38" xfId="271" applyFont="1" applyBorder="1" applyAlignment="1">
      <alignment vertical="center" wrapText="1"/>
    </xf>
    <xf numFmtId="0" fontId="56" fillId="0" borderId="53" xfId="271" applyFont="1" applyBorder="1" applyAlignment="1">
      <alignment vertical="center" wrapText="1"/>
    </xf>
    <xf numFmtId="0" fontId="56" fillId="55" borderId="29" xfId="271" applyFont="1" applyFill="1" applyBorder="1" applyAlignment="1">
      <alignment horizontal="center" vertical="center" wrapText="1"/>
    </xf>
    <xf numFmtId="0" fontId="56" fillId="55" borderId="14" xfId="271" applyFont="1" applyFill="1" applyBorder="1" applyAlignment="1">
      <alignment horizontal="center" vertical="center" wrapText="1"/>
    </xf>
    <xf numFmtId="0" fontId="56" fillId="55" borderId="13" xfId="271" applyFont="1" applyFill="1" applyBorder="1" applyAlignment="1">
      <alignment horizontal="center" vertical="center" wrapText="1"/>
    </xf>
    <xf numFmtId="0" fontId="56" fillId="55" borderId="39" xfId="271" applyFont="1" applyFill="1" applyBorder="1" applyAlignment="1">
      <alignment horizontal="center" vertical="center" wrapText="1"/>
    </xf>
    <xf numFmtId="0" fontId="56" fillId="55" borderId="30" xfId="271" applyFont="1" applyFill="1" applyBorder="1" applyAlignment="1">
      <alignment horizontal="center" vertical="center" wrapText="1"/>
    </xf>
    <xf numFmtId="0" fontId="56" fillId="55" borderId="12" xfId="271" applyFont="1" applyFill="1" applyBorder="1" applyAlignment="1">
      <alignment horizontal="center" vertical="center" wrapText="1"/>
    </xf>
    <xf numFmtId="0" fontId="56" fillId="55" borderId="29" xfId="272" applyNumberFormat="1" applyFont="1" applyFill="1" applyBorder="1" applyAlignment="1" applyProtection="1">
      <alignment horizontal="center" vertical="center"/>
    </xf>
    <xf numFmtId="0" fontId="56" fillId="55" borderId="14" xfId="272" applyNumberFormat="1" applyFont="1" applyFill="1" applyBorder="1" applyAlignment="1" applyProtection="1">
      <alignment horizontal="center" vertical="center"/>
    </xf>
    <xf numFmtId="0" fontId="56" fillId="55" borderId="13" xfId="272" applyNumberFormat="1" applyFont="1" applyFill="1" applyBorder="1" applyAlignment="1" applyProtection="1">
      <alignment horizontal="center" vertical="center"/>
    </xf>
    <xf numFmtId="0" fontId="56" fillId="55" borderId="39" xfId="272" applyNumberFormat="1" applyFont="1" applyFill="1" applyBorder="1" applyAlignment="1" applyProtection="1">
      <alignment horizontal="center" vertical="center"/>
    </xf>
    <xf numFmtId="0" fontId="56" fillId="55" borderId="30" xfId="272" applyNumberFormat="1" applyFont="1" applyFill="1" applyBorder="1" applyAlignment="1" applyProtection="1">
      <alignment horizontal="center" vertical="center"/>
    </xf>
    <xf numFmtId="0" fontId="56" fillId="55" borderId="12" xfId="272" applyNumberFormat="1" applyFont="1" applyFill="1" applyBorder="1" applyAlignment="1" applyProtection="1">
      <alignment horizontal="center" vertical="center"/>
    </xf>
    <xf numFmtId="0" fontId="56" fillId="48" borderId="29" xfId="272" quotePrefix="1" applyNumberFormat="1" applyFont="1" applyFill="1" applyBorder="1" applyAlignment="1" applyProtection="1">
      <alignment horizontal="center" vertical="center"/>
    </xf>
    <xf numFmtId="0" fontId="56" fillId="48" borderId="11" xfId="272" quotePrefix="1" applyNumberFormat="1" applyFont="1" applyFill="1" applyBorder="1" applyAlignment="1" applyProtection="1">
      <alignment horizontal="center" vertical="center"/>
    </xf>
    <xf numFmtId="0" fontId="56" fillId="48" borderId="14" xfId="272" quotePrefix="1" applyNumberFormat="1" applyFont="1" applyFill="1" applyBorder="1" applyAlignment="1" applyProtection="1">
      <alignment horizontal="center" vertical="center"/>
    </xf>
    <xf numFmtId="0" fontId="56" fillId="48" borderId="30" xfId="272" quotePrefix="1" applyNumberFormat="1" applyFont="1" applyFill="1" applyBorder="1" applyAlignment="1" applyProtection="1">
      <alignment horizontal="center" vertical="center"/>
    </xf>
    <xf numFmtId="0" fontId="56" fillId="48" borderId="15" xfId="272" quotePrefix="1" applyNumberFormat="1" applyFont="1" applyFill="1" applyBorder="1" applyAlignment="1" applyProtection="1">
      <alignment horizontal="center" vertical="center"/>
    </xf>
    <xf numFmtId="0" fontId="56" fillId="48" borderId="12" xfId="272" quotePrefix="1" applyNumberFormat="1" applyFont="1" applyFill="1" applyBorder="1" applyAlignment="1" applyProtection="1">
      <alignment horizontal="center" vertical="center"/>
    </xf>
    <xf numFmtId="0" fontId="56" fillId="48" borderId="10" xfId="271" applyFont="1" applyFill="1" applyBorder="1" applyAlignment="1">
      <alignment horizontal="center" vertical="center" wrapText="1"/>
    </xf>
    <xf numFmtId="0" fontId="56" fillId="0" borderId="37" xfId="272" applyNumberFormat="1" applyFont="1" applyFill="1" applyBorder="1" applyAlignment="1" applyProtection="1">
      <alignment horizontal="center" vertical="center"/>
    </xf>
    <xf numFmtId="0" fontId="56" fillId="0" borderId="38" xfId="272" applyNumberFormat="1" applyFont="1" applyFill="1" applyBorder="1" applyAlignment="1" applyProtection="1">
      <alignment horizontal="center" vertical="center"/>
    </xf>
    <xf numFmtId="0" fontId="56" fillId="0" borderId="53" xfId="272" applyNumberFormat="1" applyFont="1" applyFill="1" applyBorder="1" applyAlignment="1" applyProtection="1">
      <alignment horizontal="center" vertical="center"/>
    </xf>
    <xf numFmtId="0" fontId="56" fillId="55" borderId="10" xfId="271" applyFont="1" applyFill="1" applyBorder="1" applyAlignment="1">
      <alignment horizontal="center" vertical="center" wrapText="1"/>
    </xf>
    <xf numFmtId="0" fontId="56" fillId="55" borderId="16" xfId="272" quotePrefix="1" applyNumberFormat="1" applyFont="1" applyFill="1" applyBorder="1" applyAlignment="1" applyProtection="1">
      <alignment horizontal="center" vertical="center" wrapText="1"/>
    </xf>
    <xf numFmtId="0" fontId="60" fillId="0" borderId="125" xfId="0" applyFont="1" applyBorder="1" applyAlignment="1">
      <alignment vertical="center" wrapText="1"/>
    </xf>
    <xf numFmtId="0" fontId="60" fillId="0" borderId="38" xfId="0" applyFont="1" applyBorder="1" applyAlignment="1">
      <alignment vertical="center" wrapText="1"/>
    </xf>
    <xf numFmtId="0" fontId="60" fillId="0" borderId="53" xfId="0" applyFont="1" applyBorder="1" applyAlignment="1">
      <alignment vertical="center" wrapText="1"/>
    </xf>
    <xf numFmtId="0" fontId="56" fillId="46" borderId="16" xfId="271" applyFont="1" applyFill="1" applyBorder="1" applyAlignment="1">
      <alignment horizontal="center" vertical="center"/>
    </xf>
    <xf numFmtId="0" fontId="56" fillId="46" borderId="17" xfId="271" applyFont="1" applyFill="1" applyBorder="1" applyAlignment="1">
      <alignment horizontal="center" vertical="center"/>
    </xf>
    <xf numFmtId="0" fontId="103" fillId="48" borderId="40" xfId="0" applyFont="1" applyFill="1" applyBorder="1" applyAlignment="1">
      <alignment vertical="center"/>
    </xf>
    <xf numFmtId="0" fontId="103" fillId="48" borderId="22" xfId="0" applyFont="1" applyFill="1" applyBorder="1" applyAlignment="1">
      <alignment vertical="center"/>
    </xf>
    <xf numFmtId="0" fontId="103" fillId="48" borderId="41" xfId="0" applyFont="1" applyFill="1" applyBorder="1" applyAlignment="1">
      <alignment vertical="center"/>
    </xf>
    <xf numFmtId="0" fontId="55" fillId="55" borderId="25" xfId="271" applyFont="1" applyFill="1" applyBorder="1" applyAlignment="1">
      <alignment horizontal="center" vertical="center"/>
    </xf>
    <xf numFmtId="0" fontId="55" fillId="55" borderId="26" xfId="271" applyFont="1" applyFill="1" applyBorder="1" applyAlignment="1">
      <alignment horizontal="center" vertical="center"/>
    </xf>
    <xf numFmtId="0" fontId="65" fillId="48" borderId="24" xfId="650" applyFont="1" applyFill="1" applyBorder="1" applyAlignment="1">
      <alignment vertical="center" wrapText="1"/>
    </xf>
    <xf numFmtId="0" fontId="65" fillId="48" borderId="24" xfId="650" applyFont="1" applyFill="1" applyBorder="1" applyAlignment="1">
      <alignment vertical="center"/>
    </xf>
    <xf numFmtId="0" fontId="65" fillId="48" borderId="59" xfId="650" applyFont="1" applyFill="1" applyBorder="1" applyAlignment="1">
      <alignment vertical="center"/>
    </xf>
    <xf numFmtId="0" fontId="55" fillId="46" borderId="16" xfId="271" applyFont="1" applyFill="1" applyBorder="1" applyAlignment="1">
      <alignment horizontal="center" vertical="center" wrapText="1"/>
    </xf>
    <xf numFmtId="0" fontId="63" fillId="49" borderId="10" xfId="271" applyFont="1" applyFill="1" applyBorder="1" applyAlignment="1">
      <alignment horizontal="center"/>
    </xf>
    <xf numFmtId="0" fontId="103" fillId="55" borderId="25" xfId="0" applyFont="1" applyFill="1" applyBorder="1" applyAlignment="1">
      <alignment horizontal="center" vertical="center"/>
    </xf>
    <xf numFmtId="0" fontId="103" fillId="55" borderId="26" xfId="0" applyFont="1" applyFill="1" applyBorder="1" applyAlignment="1">
      <alignment horizontal="center" vertical="center"/>
    </xf>
    <xf numFmtId="0" fontId="55" fillId="46" borderId="37" xfId="271" applyFont="1" applyFill="1" applyBorder="1" applyAlignment="1">
      <alignment horizontal="center" vertical="center" wrapText="1"/>
    </xf>
    <xf numFmtId="0" fontId="55" fillId="46" borderId="38" xfId="271" applyFont="1" applyFill="1" applyBorder="1" applyAlignment="1">
      <alignment horizontal="center" vertical="center" wrapText="1"/>
    </xf>
    <xf numFmtId="0" fontId="55" fillId="46" borderId="53" xfId="271" applyFont="1" applyFill="1" applyBorder="1" applyAlignment="1">
      <alignment horizontal="center" vertical="center" wrapText="1"/>
    </xf>
    <xf numFmtId="0" fontId="63" fillId="0" borderId="0" xfId="1" applyFont="1" applyBorder="1" applyAlignment="1">
      <alignment horizontal="center" vertical="center" wrapText="1"/>
    </xf>
    <xf numFmtId="0" fontId="55" fillId="46" borderId="17" xfId="271" applyFont="1" applyFill="1" applyBorder="1" applyAlignment="1">
      <alignment horizontal="center" vertical="center" wrapText="1"/>
    </xf>
    <xf numFmtId="0" fontId="56" fillId="46" borderId="78" xfId="271" applyFont="1" applyFill="1" applyBorder="1" applyAlignment="1">
      <alignment horizontal="center" vertical="center"/>
    </xf>
    <xf numFmtId="0" fontId="56" fillId="46" borderId="82" xfId="271" applyFont="1" applyFill="1" applyBorder="1" applyAlignment="1">
      <alignment horizontal="center" vertical="center"/>
    </xf>
    <xf numFmtId="0" fontId="56" fillId="46" borderId="100" xfId="271" applyFont="1" applyFill="1" applyBorder="1" applyAlignment="1">
      <alignment horizontal="center" vertical="center"/>
    </xf>
    <xf numFmtId="0" fontId="56" fillId="46" borderId="63" xfId="271" applyFont="1" applyFill="1" applyBorder="1" applyAlignment="1">
      <alignment horizontal="center" vertical="center" wrapText="1"/>
    </xf>
    <xf numFmtId="0" fontId="61" fillId="0" borderId="0" xfId="1" applyFont="1" applyBorder="1" applyAlignment="1">
      <alignment horizontal="center" vertical="center" wrapText="1"/>
    </xf>
    <xf numFmtId="0" fontId="56" fillId="46" borderId="51" xfId="271" applyFont="1" applyFill="1" applyBorder="1" applyAlignment="1">
      <alignment horizontal="center" vertical="center" wrapText="1"/>
    </xf>
    <xf numFmtId="0" fontId="56" fillId="46" borderId="54" xfId="271" applyFont="1" applyFill="1" applyBorder="1" applyAlignment="1">
      <alignment horizontal="center" vertical="center" wrapText="1"/>
    </xf>
    <xf numFmtId="0" fontId="56" fillId="46" borderId="31" xfId="271" applyFont="1" applyFill="1" applyBorder="1" applyAlignment="1">
      <alignment horizontal="center" vertical="center" wrapText="1"/>
    </xf>
    <xf numFmtId="0" fontId="56" fillId="46" borderId="49" xfId="271" applyFont="1" applyFill="1" applyBorder="1" applyAlignment="1">
      <alignment horizontal="center" vertical="center" wrapText="1"/>
    </xf>
    <xf numFmtId="0" fontId="56" fillId="46" borderId="69" xfId="271" applyFont="1" applyFill="1" applyBorder="1" applyAlignment="1">
      <alignment horizontal="center" vertical="center"/>
    </xf>
    <xf numFmtId="0" fontId="56" fillId="46" borderId="70" xfId="271" applyFont="1" applyFill="1" applyBorder="1" applyAlignment="1">
      <alignment horizontal="center" vertical="center"/>
    </xf>
    <xf numFmtId="0" fontId="56" fillId="46" borderId="31" xfId="271" applyFont="1" applyFill="1" applyBorder="1" applyAlignment="1">
      <alignment horizontal="center" vertical="center"/>
    </xf>
    <xf numFmtId="0" fontId="56" fillId="46" borderId="49" xfId="271" applyFont="1" applyFill="1" applyBorder="1" applyAlignment="1">
      <alignment horizontal="center" vertical="center"/>
    </xf>
    <xf numFmtId="0" fontId="51" fillId="46" borderId="10" xfId="271" applyFont="1" applyFill="1" applyBorder="1" applyAlignment="1">
      <alignment horizontal="center" vertical="center" textRotation="90" wrapText="1"/>
    </xf>
    <xf numFmtId="0" fontId="36" fillId="0" borderId="0" xfId="1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56" fillId="0" borderId="37" xfId="650" applyFont="1" applyFill="1" applyBorder="1" applyAlignment="1">
      <alignment vertical="center"/>
    </xf>
    <xf numFmtId="0" fontId="56" fillId="0" borderId="38" xfId="650" applyFont="1" applyFill="1" applyBorder="1" applyAlignment="1">
      <alignment vertical="center"/>
    </xf>
    <xf numFmtId="0" fontId="56" fillId="0" borderId="53" xfId="650" applyFont="1" applyFill="1" applyBorder="1" applyAlignment="1">
      <alignment vertical="center"/>
    </xf>
    <xf numFmtId="0" fontId="51" fillId="46" borderId="10" xfId="271" applyFont="1" applyFill="1" applyBorder="1" applyAlignment="1">
      <alignment horizontal="center" vertical="center" wrapText="1"/>
    </xf>
    <xf numFmtId="0" fontId="51" fillId="46" borderId="10" xfId="271" applyFont="1" applyFill="1" applyBorder="1" applyAlignment="1">
      <alignment horizontal="center" vertical="center"/>
    </xf>
    <xf numFmtId="170" fontId="55" fillId="48" borderId="57" xfId="674" applyNumberFormat="1" applyFont="1" applyFill="1" applyBorder="1" applyAlignment="1">
      <alignment horizontal="center" vertical="center" wrapText="1"/>
    </xf>
    <xf numFmtId="170" fontId="55" fillId="48" borderId="60" xfId="674" applyNumberFormat="1" applyFont="1" applyFill="1" applyBorder="1" applyAlignment="1">
      <alignment horizontal="center" vertical="center" wrapText="1"/>
    </xf>
    <xf numFmtId="0" fontId="55" fillId="48" borderId="72" xfId="271" applyFont="1" applyFill="1" applyBorder="1" applyAlignment="1">
      <alignment horizontal="left" vertical="center" wrapText="1"/>
    </xf>
    <xf numFmtId="0" fontId="55" fillId="48" borderId="73" xfId="271" applyFont="1" applyFill="1" applyBorder="1" applyAlignment="1">
      <alignment horizontal="left" vertical="center" wrapText="1"/>
    </xf>
    <xf numFmtId="0" fontId="55" fillId="48" borderId="55" xfId="271" applyFont="1" applyFill="1" applyBorder="1" applyAlignment="1">
      <alignment horizontal="center" vertical="center" wrapText="1"/>
    </xf>
    <xf numFmtId="0" fontId="55" fillId="48" borderId="58" xfId="271" applyFont="1" applyFill="1" applyBorder="1" applyAlignment="1">
      <alignment horizontal="center" vertical="center" wrapText="1"/>
    </xf>
    <xf numFmtId="170" fontId="55" fillId="48" borderId="10" xfId="667" applyNumberFormat="1" applyFont="1" applyFill="1" applyBorder="1" applyAlignment="1">
      <alignment horizontal="center" vertical="top" wrapText="1"/>
    </xf>
    <xf numFmtId="0" fontId="0" fillId="0" borderId="11" xfId="0" applyBorder="1" applyAlignment="1">
      <alignment horizontal="center"/>
    </xf>
    <xf numFmtId="0" fontId="55" fillId="46" borderId="10" xfId="271" applyFont="1" applyFill="1" applyBorder="1" applyAlignment="1">
      <alignment horizontal="center" vertical="center"/>
    </xf>
    <xf numFmtId="0" fontId="55" fillId="48" borderId="106" xfId="271" applyFont="1" applyFill="1" applyBorder="1" applyAlignment="1">
      <alignment horizontal="center" vertical="center" wrapText="1"/>
    </xf>
    <xf numFmtId="0" fontId="55" fillId="48" borderId="105" xfId="271" applyFont="1" applyFill="1" applyBorder="1" applyAlignment="1">
      <alignment horizontal="center" vertical="center" wrapText="1"/>
    </xf>
    <xf numFmtId="0" fontId="55" fillId="48" borderId="110" xfId="271" applyFont="1" applyFill="1" applyBorder="1" applyAlignment="1">
      <alignment horizontal="center" vertical="center" wrapText="1"/>
    </xf>
    <xf numFmtId="0" fontId="55" fillId="48" borderId="111" xfId="271" applyFont="1" applyFill="1" applyBorder="1" applyAlignment="1">
      <alignment horizontal="center" vertical="center" wrapText="1"/>
    </xf>
    <xf numFmtId="0" fontId="55" fillId="48" borderId="112" xfId="271" applyFont="1" applyFill="1" applyBorder="1" applyAlignment="1">
      <alignment horizontal="center" vertical="center" wrapText="1"/>
    </xf>
    <xf numFmtId="0" fontId="55" fillId="48" borderId="116" xfId="271" applyFont="1" applyFill="1" applyBorder="1" applyAlignment="1">
      <alignment horizontal="center" vertical="center" wrapText="1"/>
    </xf>
    <xf numFmtId="0" fontId="55" fillId="48" borderId="117" xfId="271" applyFont="1" applyFill="1" applyBorder="1" applyAlignment="1">
      <alignment horizontal="center" vertical="center" wrapText="1"/>
    </xf>
    <xf numFmtId="0" fontId="55" fillId="48" borderId="106" xfId="271" applyFont="1" applyFill="1" applyBorder="1" applyAlignment="1">
      <alignment horizontal="center" vertical="top" wrapText="1"/>
    </xf>
    <xf numFmtId="0" fontId="55" fillId="48" borderId="105" xfId="271" applyFont="1" applyFill="1" applyBorder="1" applyAlignment="1">
      <alignment horizontal="center" vertical="top" wrapText="1"/>
    </xf>
    <xf numFmtId="0" fontId="55" fillId="48" borderId="112" xfId="271" applyFont="1" applyFill="1" applyBorder="1" applyAlignment="1">
      <alignment horizontal="center" vertical="top" wrapText="1"/>
    </xf>
    <xf numFmtId="0" fontId="55" fillId="48" borderId="114" xfId="271" applyFont="1" applyFill="1" applyBorder="1" applyAlignment="1">
      <alignment horizontal="center" vertical="center" wrapText="1"/>
    </xf>
    <xf numFmtId="0" fontId="55" fillId="48" borderId="115" xfId="271" applyFont="1" applyFill="1" applyBorder="1" applyAlignment="1">
      <alignment horizontal="center" vertical="center" wrapText="1"/>
    </xf>
    <xf numFmtId="0" fontId="36" fillId="0" borderId="37" xfId="1" applyFont="1" applyBorder="1" applyAlignment="1">
      <alignment horizontal="center" vertical="center" wrapText="1"/>
    </xf>
    <xf numFmtId="0" fontId="36" fillId="0" borderId="38" xfId="1" applyFont="1" applyBorder="1" applyAlignment="1">
      <alignment horizontal="center" vertical="center" wrapText="1"/>
    </xf>
    <xf numFmtId="0" fontId="36" fillId="0" borderId="53" xfId="1" applyFont="1" applyBorder="1" applyAlignment="1">
      <alignment horizontal="center" vertical="center" wrapText="1"/>
    </xf>
    <xf numFmtId="0" fontId="54" fillId="48" borderId="37" xfId="271" applyFont="1" applyFill="1" applyBorder="1" applyAlignment="1">
      <alignment horizontal="center"/>
    </xf>
    <xf numFmtId="0" fontId="54" fillId="48" borderId="38" xfId="271" applyFont="1" applyFill="1" applyBorder="1" applyAlignment="1">
      <alignment horizontal="center"/>
    </xf>
    <xf numFmtId="0" fontId="54" fillId="48" borderId="53" xfId="271" applyFont="1" applyFill="1" applyBorder="1" applyAlignment="1">
      <alignment horizontal="center"/>
    </xf>
    <xf numFmtId="0" fontId="54" fillId="48" borderId="30" xfId="271" applyFont="1" applyFill="1" applyBorder="1" applyAlignment="1">
      <alignment horizontal="center"/>
    </xf>
    <xf numFmtId="0" fontId="54" fillId="48" borderId="15" xfId="271" applyFont="1" applyFill="1" applyBorder="1" applyAlignment="1">
      <alignment horizontal="center"/>
    </xf>
    <xf numFmtId="0" fontId="54" fillId="48" borderId="12" xfId="271" applyFont="1" applyFill="1" applyBorder="1" applyAlignment="1">
      <alignment horizontal="center"/>
    </xf>
    <xf numFmtId="0" fontId="55" fillId="49" borderId="37" xfId="271" applyFont="1" applyFill="1" applyBorder="1" applyAlignment="1">
      <alignment vertical="center"/>
    </xf>
    <xf numFmtId="0" fontId="55" fillId="49" borderId="38" xfId="271" applyFont="1" applyFill="1" applyBorder="1" applyAlignment="1">
      <alignment vertical="center"/>
    </xf>
    <xf numFmtId="0" fontId="55" fillId="49" borderId="53" xfId="271" applyFont="1" applyFill="1" applyBorder="1" applyAlignment="1">
      <alignment vertical="center"/>
    </xf>
    <xf numFmtId="0" fontId="60" fillId="0" borderId="11" xfId="0" applyFont="1" applyBorder="1" applyAlignment="1">
      <alignment vertical="center"/>
    </xf>
    <xf numFmtId="0" fontId="61" fillId="0" borderId="37" xfId="1" applyFont="1" applyBorder="1" applyAlignment="1">
      <alignment horizontal="center" vertical="center"/>
    </xf>
    <xf numFmtId="0" fontId="61" fillId="0" borderId="38" xfId="1" applyFont="1" applyBorder="1" applyAlignment="1">
      <alignment horizontal="center" vertical="center"/>
    </xf>
    <xf numFmtId="0" fontId="61" fillId="0" borderId="53" xfId="1" applyFont="1" applyBorder="1" applyAlignment="1">
      <alignment horizontal="center" vertical="center"/>
    </xf>
    <xf numFmtId="0" fontId="73" fillId="0" borderId="37" xfId="0" applyFont="1" applyFill="1" applyBorder="1" applyAlignment="1">
      <alignment horizontal="center" vertical="center"/>
    </xf>
    <xf numFmtId="0" fontId="73" fillId="0" borderId="38" xfId="0" applyFont="1" applyFill="1" applyBorder="1" applyAlignment="1">
      <alignment horizontal="center" vertical="center"/>
    </xf>
    <xf numFmtId="0" fontId="73" fillId="0" borderId="53" xfId="0" applyFont="1" applyFill="1" applyBorder="1" applyAlignment="1">
      <alignment horizontal="center" vertical="center"/>
    </xf>
    <xf numFmtId="0" fontId="73" fillId="0" borderId="37" xfId="0" applyFont="1" applyBorder="1" applyAlignment="1">
      <alignment horizontal="center" vertical="center"/>
    </xf>
    <xf numFmtId="0" fontId="73" fillId="0" borderId="38" xfId="0" applyFont="1" applyBorder="1" applyAlignment="1">
      <alignment horizontal="center" vertical="center"/>
    </xf>
    <xf numFmtId="0" fontId="73" fillId="0" borderId="53" xfId="0" applyFont="1" applyBorder="1" applyAlignment="1">
      <alignment horizontal="center" vertical="center"/>
    </xf>
    <xf numFmtId="0" fontId="56" fillId="46" borderId="29" xfId="271" applyFont="1" applyFill="1" applyBorder="1" applyAlignment="1">
      <alignment horizontal="center" vertical="center" wrapText="1"/>
    </xf>
    <xf numFmtId="0" fontId="56" fillId="46" borderId="30" xfId="271" applyFont="1" applyFill="1" applyBorder="1" applyAlignment="1">
      <alignment horizontal="center" vertical="center" wrapText="1"/>
    </xf>
    <xf numFmtId="0" fontId="61" fillId="0" borderId="37" xfId="271" applyFont="1" applyFill="1" applyBorder="1" applyAlignment="1">
      <alignment horizontal="center" vertical="center"/>
    </xf>
    <xf numFmtId="0" fontId="61" fillId="0" borderId="38" xfId="271" applyFont="1" applyFill="1" applyBorder="1" applyAlignment="1">
      <alignment horizontal="center" vertical="center"/>
    </xf>
    <xf numFmtId="0" fontId="61" fillId="0" borderId="53" xfId="271" applyFont="1" applyFill="1" applyBorder="1" applyAlignment="1">
      <alignment horizontal="center" vertical="center"/>
    </xf>
    <xf numFmtId="0" fontId="28" fillId="46" borderId="29" xfId="0" applyFont="1" applyFill="1" applyBorder="1" applyAlignment="1">
      <alignment horizontal="center" vertical="center"/>
    </xf>
    <xf numFmtId="0" fontId="28" fillId="46" borderId="11" xfId="0" applyFont="1" applyFill="1" applyBorder="1" applyAlignment="1">
      <alignment horizontal="center" vertical="center"/>
    </xf>
    <xf numFmtId="0" fontId="28" fillId="46" borderId="14" xfId="0" applyFont="1" applyFill="1" applyBorder="1" applyAlignment="1">
      <alignment horizontal="center" vertical="center"/>
    </xf>
    <xf numFmtId="0" fontId="28" fillId="55" borderId="81" xfId="0" applyFont="1" applyFill="1" applyBorder="1" applyAlignment="1">
      <alignment vertical="center" wrapText="1"/>
    </xf>
    <xf numFmtId="0" fontId="28" fillId="55" borderId="66" xfId="0" applyFont="1" applyFill="1" applyBorder="1" applyAlignment="1">
      <alignment vertical="center" wrapText="1"/>
    </xf>
    <xf numFmtId="0" fontId="28" fillId="46" borderId="30" xfId="0" applyFont="1" applyFill="1" applyBorder="1" applyAlignment="1">
      <alignment horizontal="center" vertical="center"/>
    </xf>
    <xf numFmtId="0" fontId="60" fillId="48" borderId="55" xfId="271" applyFont="1" applyFill="1" applyBorder="1" applyAlignment="1">
      <alignment horizontal="center" vertical="center" wrapText="1"/>
    </xf>
    <xf numFmtId="0" fontId="60" fillId="48" borderId="55" xfId="271" applyFont="1" applyFill="1" applyBorder="1" applyAlignment="1">
      <alignment horizontal="center" vertical="center"/>
    </xf>
    <xf numFmtId="0" fontId="56" fillId="48" borderId="68" xfId="271" applyFont="1" applyFill="1" applyBorder="1" applyAlignment="1">
      <alignment horizontal="center" vertical="center" wrapText="1"/>
    </xf>
    <xf numFmtId="0" fontId="56" fillId="48" borderId="55" xfId="271" applyFont="1" applyFill="1" applyBorder="1" applyAlignment="1">
      <alignment horizontal="center" vertical="center" wrapText="1"/>
    </xf>
    <xf numFmtId="0" fontId="60" fillId="48" borderId="68" xfId="271" applyNumberFormat="1" applyFont="1" applyFill="1" applyBorder="1" applyAlignment="1">
      <alignment horizontal="center" vertical="center" wrapText="1"/>
    </xf>
    <xf numFmtId="0" fontId="60" fillId="48" borderId="55" xfId="271" applyNumberFormat="1" applyFont="1" applyFill="1" applyBorder="1" applyAlignment="1">
      <alignment horizontal="center" vertical="center" wrapText="1"/>
    </xf>
    <xf numFmtId="0" fontId="60" fillId="48" borderId="68" xfId="271" applyFont="1" applyFill="1" applyBorder="1" applyAlignment="1">
      <alignment horizontal="center" vertical="center"/>
    </xf>
    <xf numFmtId="0" fontId="73" fillId="0" borderId="37" xfId="0" applyFont="1" applyBorder="1" applyAlignment="1">
      <alignment horizontal="center"/>
    </xf>
    <xf numFmtId="0" fontId="73" fillId="0" borderId="38" xfId="0" applyFont="1" applyBorder="1" applyAlignment="1">
      <alignment horizontal="center"/>
    </xf>
    <xf numFmtId="0" fontId="73" fillId="0" borderId="53" xfId="0" applyFont="1" applyBorder="1" applyAlignment="1">
      <alignment horizontal="center"/>
    </xf>
    <xf numFmtId="0" fontId="60" fillId="48" borderId="58" xfId="271" applyFont="1" applyFill="1" applyBorder="1" applyAlignment="1">
      <alignment horizontal="center" vertical="center" wrapText="1"/>
    </xf>
    <xf numFmtId="0" fontId="60" fillId="51" borderId="10" xfId="718" applyFont="1" applyFill="1" applyBorder="1" applyAlignment="1">
      <alignment vertical="center"/>
    </xf>
    <xf numFmtId="0" fontId="60" fillId="51" borderId="10" xfId="718" applyFont="1" applyFill="1" applyBorder="1" applyAlignment="1">
      <alignment horizontal="center" vertical="center" wrapText="1"/>
    </xf>
    <xf numFmtId="0" fontId="56" fillId="48" borderId="58" xfId="271" applyFont="1" applyFill="1" applyBorder="1" applyAlignment="1">
      <alignment horizontal="center" vertical="center" wrapText="1"/>
    </xf>
    <xf numFmtId="0" fontId="61" fillId="0" borderId="30" xfId="1" applyFont="1" applyBorder="1" applyAlignment="1">
      <alignment horizontal="center" vertical="center" wrapText="1"/>
    </xf>
    <xf numFmtId="0" fontId="61" fillId="0" borderId="15" xfId="1" applyFont="1" applyBorder="1" applyAlignment="1">
      <alignment horizontal="center" vertical="center" wrapText="1"/>
    </xf>
    <xf numFmtId="0" fontId="61" fillId="0" borderId="12" xfId="1" applyFont="1" applyBorder="1" applyAlignment="1">
      <alignment horizontal="center" vertical="center" wrapText="1"/>
    </xf>
    <xf numFmtId="0" fontId="60" fillId="51" borderId="10" xfId="718" applyNumberFormat="1" applyFont="1" applyFill="1" applyBorder="1" applyAlignment="1">
      <alignment horizontal="center" vertical="center" wrapText="1"/>
    </xf>
    <xf numFmtId="0" fontId="60" fillId="51" borderId="16" xfId="718" applyFont="1" applyFill="1" applyBorder="1" applyAlignment="1">
      <alignment horizontal="center" vertical="center" wrapText="1"/>
    </xf>
    <xf numFmtId="0" fontId="60" fillId="51" borderId="17" xfId="718" applyFont="1" applyFill="1" applyBorder="1" applyAlignment="1">
      <alignment horizontal="center" vertical="center" wrapText="1"/>
    </xf>
    <xf numFmtId="0" fontId="60" fillId="51" borderId="93" xfId="718" applyNumberFormat="1" applyFont="1" applyFill="1" applyBorder="1" applyAlignment="1">
      <alignment horizontal="center" vertical="center" wrapText="1"/>
    </xf>
    <xf numFmtId="0" fontId="73" fillId="0" borderId="26" xfId="0" applyFont="1" applyBorder="1" applyAlignment="1">
      <alignment horizontal="center" vertical="center"/>
    </xf>
    <xf numFmtId="0" fontId="73" fillId="0" borderId="25" xfId="0" applyFont="1" applyBorder="1" applyAlignment="1">
      <alignment horizontal="center" vertical="center"/>
    </xf>
    <xf numFmtId="0" fontId="73" fillId="0" borderId="56" xfId="0" applyFont="1" applyBorder="1" applyAlignment="1">
      <alignment horizontal="center" vertical="center"/>
    </xf>
    <xf numFmtId="0" fontId="61" fillId="51" borderId="10" xfId="271" applyFont="1" applyFill="1" applyBorder="1" applyAlignment="1">
      <alignment horizontal="center" vertical="center" wrapText="1"/>
    </xf>
    <xf numFmtId="0" fontId="60" fillId="55" borderId="88" xfId="0" applyFont="1" applyFill="1" applyBorder="1" applyAlignment="1">
      <alignment horizontal="center" vertical="center"/>
    </xf>
    <xf numFmtId="0" fontId="60" fillId="55" borderId="71" xfId="0" applyFont="1" applyFill="1" applyBorder="1" applyAlignment="1">
      <alignment horizontal="center" vertical="center"/>
    </xf>
    <xf numFmtId="0" fontId="60" fillId="55" borderId="96" xfId="0" applyFont="1" applyFill="1" applyBorder="1" applyAlignment="1">
      <alignment horizontal="center" vertical="center"/>
    </xf>
    <xf numFmtId="0" fontId="60" fillId="55" borderId="72" xfId="0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73" fillId="0" borderId="119" xfId="0" applyFont="1" applyBorder="1" applyAlignment="1">
      <alignment horizontal="center" vertical="center"/>
    </xf>
    <xf numFmtId="0" fontId="73" fillId="0" borderId="113" xfId="0" applyFont="1" applyBorder="1" applyAlignment="1">
      <alignment horizontal="center" vertical="center"/>
    </xf>
    <xf numFmtId="0" fontId="73" fillId="51" borderId="12" xfId="271" applyFont="1" applyFill="1" applyBorder="1" applyAlignment="1">
      <alignment horizontal="center" vertical="center" wrapText="1"/>
    </xf>
    <xf numFmtId="0" fontId="73" fillId="51" borderId="53" xfId="271" applyFont="1" applyFill="1" applyBorder="1" applyAlignment="1">
      <alignment horizontal="center" vertical="center" wrapText="1"/>
    </xf>
    <xf numFmtId="0" fontId="73" fillId="0" borderId="10" xfId="0" applyFont="1" applyBorder="1" applyAlignment="1">
      <alignment horizontal="center" vertical="center"/>
    </xf>
    <xf numFmtId="0" fontId="61" fillId="0" borderId="119" xfId="271" applyFont="1" applyBorder="1" applyAlignment="1">
      <alignment horizontal="center" vertical="center" wrapText="1"/>
    </xf>
    <xf numFmtId="0" fontId="61" fillId="0" borderId="113" xfId="271" applyFont="1" applyBorder="1" applyAlignment="1">
      <alignment horizontal="center" vertical="center" wrapText="1"/>
    </xf>
    <xf numFmtId="0" fontId="61" fillId="0" borderId="10" xfId="271" applyFont="1" applyBorder="1" applyAlignment="1">
      <alignment horizontal="center" wrapText="1"/>
    </xf>
    <xf numFmtId="0" fontId="73" fillId="51" borderId="17" xfId="271" applyFont="1" applyFill="1" applyBorder="1" applyAlignment="1">
      <alignment horizontal="center" vertical="center" wrapText="1"/>
    </xf>
    <xf numFmtId="0" fontId="73" fillId="51" borderId="10" xfId="271" applyFont="1" applyFill="1" applyBorder="1" applyAlignment="1">
      <alignment horizontal="center" vertical="center" wrapText="1"/>
    </xf>
    <xf numFmtId="0" fontId="73" fillId="51" borderId="17" xfId="271" applyFont="1" applyFill="1" applyBorder="1" applyAlignment="1">
      <alignment horizontal="center" wrapText="1"/>
    </xf>
    <xf numFmtId="0" fontId="60" fillId="55" borderId="12" xfId="0" applyFont="1" applyFill="1" applyBorder="1" applyAlignment="1">
      <alignment horizontal="center" vertical="center"/>
    </xf>
    <xf numFmtId="0" fontId="60" fillId="55" borderId="70" xfId="0" applyFont="1" applyFill="1" applyBorder="1" applyAlignment="1">
      <alignment horizontal="center" vertical="center"/>
    </xf>
    <xf numFmtId="0" fontId="60" fillId="51" borderId="77" xfId="718" applyFont="1" applyFill="1" applyBorder="1" applyAlignment="1">
      <alignment horizontal="center" vertical="center" wrapText="1"/>
    </xf>
    <xf numFmtId="0" fontId="60" fillId="51" borderId="76" xfId="718" applyFont="1" applyFill="1" applyBorder="1" applyAlignment="1">
      <alignment horizontal="center" vertical="center" wrapText="1"/>
    </xf>
    <xf numFmtId="0" fontId="60" fillId="51" borderId="77" xfId="718" applyNumberFormat="1" applyFont="1" applyFill="1" applyBorder="1" applyAlignment="1">
      <alignment horizontal="center" vertical="center" wrapText="1"/>
    </xf>
    <xf numFmtId="0" fontId="60" fillId="51" borderId="76" xfId="718" applyNumberFormat="1" applyFont="1" applyFill="1" applyBorder="1" applyAlignment="1">
      <alignment horizontal="center" vertical="center" wrapText="1"/>
    </xf>
    <xf numFmtId="0" fontId="60" fillId="51" borderId="121" xfId="718" applyFont="1" applyFill="1" applyBorder="1" applyAlignment="1">
      <alignment horizontal="center" vertical="center" wrapText="1"/>
    </xf>
    <xf numFmtId="0" fontId="60" fillId="51" borderId="79" xfId="718" applyFont="1" applyFill="1" applyBorder="1" applyAlignment="1">
      <alignment horizontal="center" vertical="center" wrapText="1"/>
    </xf>
    <xf numFmtId="0" fontId="60" fillId="0" borderId="122" xfId="271" applyFont="1" applyBorder="1" applyAlignment="1">
      <alignment vertical="center" wrapText="1"/>
    </xf>
    <xf numFmtId="0" fontId="60" fillId="0" borderId="95" xfId="271" applyFont="1" applyBorder="1" applyAlignment="1">
      <alignment vertical="center" wrapText="1"/>
    </xf>
    <xf numFmtId="0" fontId="60" fillId="0" borderId="123" xfId="271" applyFont="1" applyBorder="1" applyAlignment="1">
      <alignment vertical="center" wrapText="1"/>
    </xf>
    <xf numFmtId="0" fontId="60" fillId="51" borderId="142" xfId="718" applyNumberFormat="1" applyFont="1" applyFill="1" applyBorder="1" applyAlignment="1">
      <alignment horizontal="center" vertical="center" wrapText="1"/>
    </xf>
    <xf numFmtId="0" fontId="60" fillId="51" borderId="143" xfId="718" applyNumberFormat="1" applyFont="1" applyFill="1" applyBorder="1" applyAlignment="1">
      <alignment horizontal="center" vertical="center" wrapText="1"/>
    </xf>
    <xf numFmtId="0" fontId="60" fillId="0" borderId="122" xfId="271" applyFont="1" applyBorder="1" applyAlignment="1">
      <alignment horizontal="center" vertical="center" wrapText="1"/>
    </xf>
    <xf numFmtId="0" fontId="60" fillId="0" borderId="95" xfId="271" applyFont="1" applyBorder="1" applyAlignment="1">
      <alignment horizontal="center" vertical="center" wrapText="1"/>
    </xf>
    <xf numFmtId="0" fontId="60" fillId="0" borderId="123" xfId="271" applyFont="1" applyBorder="1" applyAlignment="1">
      <alignment horizontal="center" vertical="center" wrapText="1"/>
    </xf>
    <xf numFmtId="0" fontId="61" fillId="0" borderId="122" xfId="1" applyFont="1" applyBorder="1" applyAlignment="1">
      <alignment horizontal="center"/>
    </xf>
    <xf numFmtId="0" fontId="61" fillId="0" borderId="95" xfId="1" applyFont="1" applyBorder="1" applyAlignment="1">
      <alignment horizontal="center"/>
    </xf>
    <xf numFmtId="0" fontId="61" fillId="0" borderId="123" xfId="1" applyFont="1" applyBorder="1" applyAlignment="1">
      <alignment horizontal="center"/>
    </xf>
    <xf numFmtId="0" fontId="60" fillId="51" borderId="77" xfId="718" applyFont="1" applyFill="1" applyBorder="1" applyAlignment="1">
      <alignment horizontal="center" vertical="center"/>
    </xf>
    <xf numFmtId="0" fontId="60" fillId="51" borderId="76" xfId="718" applyFont="1" applyFill="1" applyBorder="1" applyAlignment="1">
      <alignment horizontal="center" vertical="center"/>
    </xf>
    <xf numFmtId="0" fontId="60" fillId="0" borderId="122" xfId="0" applyFont="1" applyBorder="1" applyAlignment="1">
      <alignment vertical="center"/>
    </xf>
    <xf numFmtId="0" fontId="60" fillId="0" borderId="95" xfId="0" applyFont="1" applyBorder="1" applyAlignment="1">
      <alignment vertical="center"/>
    </xf>
    <xf numFmtId="0" fontId="60" fillId="0" borderId="123" xfId="0" applyFont="1" applyBorder="1" applyAlignment="1">
      <alignment vertical="center"/>
    </xf>
    <xf numFmtId="0" fontId="28" fillId="46" borderId="16" xfId="0" applyFont="1" applyFill="1" applyBorder="1" applyAlignment="1">
      <alignment horizontal="center" vertical="center" wrapText="1"/>
    </xf>
    <xf numFmtId="0" fontId="28" fillId="46" borderId="17" xfId="0" applyFont="1" applyFill="1" applyBorder="1" applyAlignment="1">
      <alignment horizontal="center" vertical="center" wrapText="1"/>
    </xf>
    <xf numFmtId="0" fontId="82" fillId="0" borderId="0" xfId="0" applyFont="1" applyAlignment="1">
      <alignment horizontal="center"/>
    </xf>
    <xf numFmtId="0" fontId="28" fillId="46" borderId="63" xfId="0" applyFont="1" applyFill="1" applyBorder="1" applyAlignment="1">
      <alignment horizontal="center" vertical="center"/>
    </xf>
    <xf numFmtId="0" fontId="28" fillId="46" borderId="13" xfId="0" applyFont="1" applyFill="1" applyBorder="1" applyAlignment="1">
      <alignment horizontal="center" vertical="center"/>
    </xf>
    <xf numFmtId="0" fontId="43" fillId="48" borderId="49" xfId="0" applyFont="1" applyFill="1" applyBorder="1" applyAlignment="1">
      <alignment horizontal="center" vertical="center"/>
    </xf>
    <xf numFmtId="0" fontId="28" fillId="55" borderId="55" xfId="0" applyFont="1" applyFill="1" applyBorder="1" applyAlignment="1">
      <alignment horizontal="center" vertical="center"/>
    </xf>
    <xf numFmtId="0" fontId="28" fillId="55" borderId="58" xfId="0" applyFont="1" applyFill="1" applyBorder="1" applyAlignment="1">
      <alignment horizontal="center" vertical="center"/>
    </xf>
    <xf numFmtId="0" fontId="28" fillId="55" borderId="58" xfId="0" applyFont="1" applyFill="1" applyBorder="1" applyAlignment="1">
      <alignment horizontal="center" vertical="center" wrapText="1"/>
    </xf>
    <xf numFmtId="0" fontId="28" fillId="55" borderId="55" xfId="0" applyFont="1" applyFill="1" applyBorder="1" applyAlignment="1">
      <alignment horizontal="center"/>
    </xf>
    <xf numFmtId="0" fontId="28" fillId="46" borderId="38" xfId="0" applyFont="1" applyFill="1" applyBorder="1" applyAlignment="1">
      <alignment horizontal="center" vertical="center" wrapText="1"/>
    </xf>
    <xf numFmtId="0" fontId="28" fillId="46" borderId="53" xfId="0" applyFont="1" applyFill="1" applyBorder="1" applyAlignment="1">
      <alignment horizontal="center" vertical="center" wrapText="1"/>
    </xf>
    <xf numFmtId="0" fontId="28" fillId="55" borderId="68" xfId="0" applyFont="1" applyFill="1" applyBorder="1" applyAlignment="1">
      <alignment horizontal="center" vertical="center"/>
    </xf>
    <xf numFmtId="0" fontId="28" fillId="55" borderId="68" xfId="0" applyFont="1" applyFill="1" applyBorder="1" applyAlignment="1">
      <alignment horizontal="center" vertical="center" wrapText="1"/>
    </xf>
    <xf numFmtId="0" fontId="28" fillId="46" borderId="39" xfId="0" applyFont="1" applyFill="1" applyBorder="1" applyAlignment="1">
      <alignment horizontal="center" vertical="center"/>
    </xf>
    <xf numFmtId="0" fontId="28" fillId="46" borderId="12" xfId="0" applyFont="1" applyFill="1" applyBorder="1" applyAlignment="1">
      <alignment horizontal="center" vertical="center"/>
    </xf>
    <xf numFmtId="0" fontId="60" fillId="55" borderId="55" xfId="0" applyFont="1" applyFill="1" applyBorder="1" applyAlignment="1">
      <alignment horizontal="center" vertical="center"/>
    </xf>
    <xf numFmtId="0" fontId="60" fillId="46" borderId="10" xfId="0" applyFont="1" applyFill="1" applyBorder="1" applyAlignment="1">
      <alignment horizontal="left" vertical="center" wrapText="1"/>
    </xf>
    <xf numFmtId="0" fontId="60" fillId="46" borderId="16" xfId="0" applyFont="1" applyFill="1" applyBorder="1" applyAlignment="1">
      <alignment horizontal="left" vertical="center" wrapText="1"/>
    </xf>
    <xf numFmtId="0" fontId="60" fillId="46" borderId="29" xfId="0" applyFont="1" applyFill="1" applyBorder="1" applyAlignment="1">
      <alignment horizontal="center" vertical="center"/>
    </xf>
    <xf numFmtId="0" fontId="60" fillId="46" borderId="11" xfId="0" applyFont="1" applyFill="1" applyBorder="1" applyAlignment="1">
      <alignment horizontal="center" vertical="center"/>
    </xf>
    <xf numFmtId="0" fontId="60" fillId="46" borderId="14" xfId="0" applyFont="1" applyFill="1" applyBorder="1" applyAlignment="1">
      <alignment horizontal="center" vertical="center"/>
    </xf>
    <xf numFmtId="0" fontId="60" fillId="55" borderId="68" xfId="0" applyFont="1" applyFill="1" applyBorder="1" applyAlignment="1">
      <alignment horizontal="center" vertical="center"/>
    </xf>
    <xf numFmtId="0" fontId="60" fillId="55" borderId="68" xfId="0" applyFont="1" applyFill="1" applyBorder="1" applyAlignment="1">
      <alignment horizontal="center" vertical="center" wrapText="1"/>
    </xf>
    <xf numFmtId="0" fontId="60" fillId="55" borderId="58" xfId="0" applyFont="1" applyFill="1" applyBorder="1" applyAlignment="1">
      <alignment horizontal="center" vertical="center"/>
    </xf>
    <xf numFmtId="0" fontId="60" fillId="46" borderId="16" xfId="0" applyFont="1" applyFill="1" applyBorder="1" applyAlignment="1">
      <alignment horizontal="center" vertical="center"/>
    </xf>
    <xf numFmtId="0" fontId="60" fillId="46" borderId="63" xfId="0" applyFont="1" applyFill="1" applyBorder="1" applyAlignment="1">
      <alignment horizontal="center" vertical="center"/>
    </xf>
    <xf numFmtId="0" fontId="60" fillId="46" borderId="13" xfId="0" applyFont="1" applyFill="1" applyBorder="1" applyAlignment="1">
      <alignment horizontal="center" vertical="center"/>
    </xf>
    <xf numFmtId="0" fontId="60" fillId="55" borderId="55" xfId="0" applyFont="1" applyFill="1" applyBorder="1" applyAlignment="1">
      <alignment horizontal="center"/>
    </xf>
    <xf numFmtId="0" fontId="2" fillId="55" borderId="55" xfId="0" applyFont="1" applyFill="1" applyBorder="1" applyAlignment="1">
      <alignment horizontal="center" vertical="center"/>
    </xf>
    <xf numFmtId="0" fontId="2" fillId="55" borderId="58" xfId="0" applyFont="1" applyFill="1" applyBorder="1" applyAlignment="1">
      <alignment horizontal="center" vertical="center"/>
    </xf>
    <xf numFmtId="0" fontId="28" fillId="55" borderId="26" xfId="0" applyFont="1" applyFill="1" applyBorder="1" applyAlignment="1">
      <alignment horizontal="center" vertical="center"/>
    </xf>
    <xf numFmtId="0" fontId="28" fillId="55" borderId="10" xfId="0" applyFont="1" applyFill="1" applyBorder="1" applyAlignment="1">
      <alignment horizontal="center" vertical="center"/>
    </xf>
    <xf numFmtId="0" fontId="28" fillId="55" borderId="63" xfId="0" applyFont="1" applyFill="1" applyBorder="1" applyAlignment="1">
      <alignment horizontal="center" vertical="center"/>
    </xf>
    <xf numFmtId="0" fontId="28" fillId="55" borderId="17" xfId="0" applyFont="1" applyFill="1" applyBorder="1" applyAlignment="1">
      <alignment horizontal="center" vertical="center"/>
    </xf>
    <xf numFmtId="0" fontId="28" fillId="55" borderId="16" xfId="0" applyFont="1" applyFill="1" applyBorder="1" applyAlignment="1">
      <alignment horizontal="center" vertical="center"/>
    </xf>
    <xf numFmtId="0" fontId="28" fillId="46" borderId="37" xfId="0" applyFont="1" applyFill="1" applyBorder="1" applyAlignment="1">
      <alignment horizontal="center" vertical="center"/>
    </xf>
    <xf numFmtId="0" fontId="28" fillId="46" borderId="38" xfId="0" applyFont="1" applyFill="1" applyBorder="1" applyAlignment="1">
      <alignment horizontal="center" vertical="center"/>
    </xf>
    <xf numFmtId="0" fontId="28" fillId="46" borderId="53" xfId="0" applyFont="1" applyFill="1" applyBorder="1" applyAlignment="1">
      <alignment horizontal="center" vertical="center"/>
    </xf>
    <xf numFmtId="0" fontId="2" fillId="55" borderId="10" xfId="0" applyNumberFormat="1" applyFont="1" applyFill="1" applyBorder="1" applyAlignment="1" applyProtection="1">
      <alignment horizontal="center" vertical="center" wrapText="1"/>
    </xf>
    <xf numFmtId="0" fontId="28" fillId="0" borderId="10" xfId="0" applyFont="1" applyBorder="1" applyAlignment="1">
      <alignment horizontal="center" vertical="center"/>
    </xf>
    <xf numFmtId="0" fontId="28" fillId="0" borderId="16" xfId="0" applyFont="1" applyBorder="1"/>
    <xf numFmtId="0" fontId="2" fillId="55" borderId="75" xfId="0" applyNumberFormat="1" applyFont="1" applyFill="1" applyBorder="1" applyAlignment="1" applyProtection="1">
      <alignment horizontal="center" vertical="center" wrapText="1"/>
    </xf>
    <xf numFmtId="0" fontId="2" fillId="55" borderId="86" xfId="0" applyNumberFormat="1" applyFont="1" applyFill="1" applyBorder="1" applyAlignment="1" applyProtection="1">
      <alignment horizontal="center" vertical="center" wrapText="1"/>
    </xf>
    <xf numFmtId="0" fontId="2" fillId="55" borderId="87" xfId="0" applyNumberFormat="1" applyFont="1" applyFill="1" applyBorder="1" applyAlignment="1" applyProtection="1">
      <alignment horizontal="center" vertical="center" wrapText="1"/>
    </xf>
    <xf numFmtId="0" fontId="28" fillId="55" borderId="29" xfId="0" applyFont="1" applyFill="1" applyBorder="1" applyAlignment="1">
      <alignment horizontal="center" vertical="center"/>
    </xf>
    <xf numFmtId="0" fontId="28" fillId="55" borderId="14" xfId="0" applyFont="1" applyFill="1" applyBorder="1" applyAlignment="1">
      <alignment horizontal="center" vertical="center"/>
    </xf>
    <xf numFmtId="0" fontId="28" fillId="55" borderId="13" xfId="0" applyFont="1" applyFill="1" applyBorder="1" applyAlignment="1">
      <alignment horizontal="center" vertical="center"/>
    </xf>
    <xf numFmtId="0" fontId="28" fillId="55" borderId="39" xfId="0" applyFont="1" applyFill="1" applyBorder="1" applyAlignment="1">
      <alignment horizontal="center" vertical="center"/>
    </xf>
    <xf numFmtId="0" fontId="28" fillId="55" borderId="30" xfId="0" applyFont="1" applyFill="1" applyBorder="1" applyAlignment="1">
      <alignment horizontal="center" vertical="center"/>
    </xf>
    <xf numFmtId="0" fontId="28" fillId="55" borderId="12" xfId="0" applyFont="1" applyFill="1" applyBorder="1" applyAlignment="1">
      <alignment horizontal="center" vertical="center"/>
    </xf>
    <xf numFmtId="0" fontId="2" fillId="55" borderId="75" xfId="0" applyFont="1" applyFill="1" applyBorder="1" applyAlignment="1">
      <alignment horizontal="center" vertical="center" wrapText="1"/>
    </xf>
    <xf numFmtId="0" fontId="2" fillId="55" borderId="86" xfId="0" applyFont="1" applyFill="1" applyBorder="1" applyAlignment="1">
      <alignment horizontal="center" vertical="center" wrapText="1"/>
    </xf>
    <xf numFmtId="0" fontId="2" fillId="55" borderId="86" xfId="0" applyNumberFormat="1" applyFont="1" applyFill="1" applyBorder="1" applyAlignment="1">
      <alignment horizontal="center" vertical="center" wrapText="1"/>
    </xf>
    <xf numFmtId="0" fontId="2" fillId="55" borderId="87" xfId="0" applyNumberFormat="1" applyFont="1" applyFill="1" applyBorder="1" applyAlignment="1">
      <alignment horizontal="center" vertical="center" wrapText="1"/>
    </xf>
    <xf numFmtId="0" fontId="28" fillId="55" borderId="10" xfId="0" applyFont="1" applyFill="1" applyBorder="1" applyAlignment="1">
      <alignment horizontal="center"/>
    </xf>
    <xf numFmtId="0" fontId="2" fillId="55" borderId="16" xfId="0" applyNumberFormat="1" applyFont="1" applyFill="1" applyBorder="1" applyAlignment="1" applyProtection="1">
      <alignment horizontal="center" vertical="center" wrapText="1"/>
    </xf>
    <xf numFmtId="0" fontId="2" fillId="55" borderId="17" xfId="0" applyNumberFormat="1" applyFont="1" applyFill="1" applyBorder="1" applyAlignment="1" applyProtection="1">
      <alignment horizontal="center" vertical="center" wrapText="1"/>
    </xf>
    <xf numFmtId="0" fontId="28" fillId="0" borderId="16" xfId="0" applyFont="1" applyBorder="1" applyAlignment="1">
      <alignment horizontal="center" vertical="center"/>
    </xf>
    <xf numFmtId="0" fontId="2" fillId="55" borderId="16" xfId="0" applyFont="1" applyFill="1" applyBorder="1" applyAlignment="1">
      <alignment horizontal="center" vertical="center" wrapText="1"/>
    </xf>
    <xf numFmtId="0" fontId="2" fillId="55" borderId="63" xfId="0" applyFont="1" applyFill="1" applyBorder="1" applyAlignment="1">
      <alignment horizontal="center" vertical="center" wrapText="1"/>
    </xf>
    <xf numFmtId="0" fontId="2" fillId="55" borderId="17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center"/>
    </xf>
    <xf numFmtId="0" fontId="27" fillId="0" borderId="10" xfId="0" applyFont="1" applyFill="1" applyBorder="1" applyAlignment="1">
      <alignment horizontal="center"/>
    </xf>
    <xf numFmtId="0" fontId="27" fillId="0" borderId="16" xfId="0" applyFont="1" applyFill="1" applyBorder="1" applyAlignment="1">
      <alignment horizontal="center"/>
    </xf>
    <xf numFmtId="0" fontId="2" fillId="0" borderId="75" xfId="0" applyFont="1" applyFill="1" applyBorder="1" applyAlignment="1">
      <alignment horizontal="center" vertical="center" wrapText="1"/>
    </xf>
    <xf numFmtId="0" fontId="2" fillId="0" borderId="80" xfId="0" applyFont="1" applyFill="1" applyBorder="1" applyAlignment="1">
      <alignment horizontal="center" vertical="center" wrapText="1"/>
    </xf>
    <xf numFmtId="0" fontId="2" fillId="0" borderId="86" xfId="0" applyFont="1" applyFill="1" applyBorder="1" applyAlignment="1">
      <alignment horizontal="center" vertical="center" wrapText="1"/>
    </xf>
    <xf numFmtId="0" fontId="2" fillId="0" borderId="120" xfId="0" applyFont="1" applyFill="1" applyBorder="1" applyAlignment="1">
      <alignment horizontal="center" vertical="center" wrapText="1"/>
    </xf>
    <xf numFmtId="0" fontId="2" fillId="0" borderId="87" xfId="0" applyFont="1" applyFill="1" applyBorder="1" applyAlignment="1">
      <alignment horizontal="center" vertical="center" wrapText="1"/>
    </xf>
    <xf numFmtId="0" fontId="37" fillId="0" borderId="0" xfId="244" applyFont="1" applyAlignment="1">
      <alignment horizontal="center"/>
    </xf>
    <xf numFmtId="0" fontId="2" fillId="0" borderId="16" xfId="0" applyNumberFormat="1" applyFont="1" applyFill="1" applyBorder="1" applyAlignment="1" applyProtection="1">
      <alignment horizontal="center" vertical="center"/>
    </xf>
    <xf numFmtId="0" fontId="2" fillId="0" borderId="80" xfId="0" applyNumberFormat="1" applyFont="1" applyFill="1" applyBorder="1" applyAlignment="1" applyProtection="1">
      <alignment horizontal="center" vertical="center"/>
    </xf>
    <xf numFmtId="0" fontId="2" fillId="0" borderId="120" xfId="0" applyNumberFormat="1" applyFont="1" applyFill="1" applyBorder="1" applyAlignment="1" applyProtection="1">
      <alignment horizontal="center" vertical="center"/>
    </xf>
    <xf numFmtId="0" fontId="2" fillId="0" borderId="17" xfId="0" applyNumberFormat="1" applyFont="1" applyFill="1" applyBorder="1" applyAlignment="1" applyProtection="1">
      <alignment horizontal="center" vertical="center"/>
    </xf>
    <xf numFmtId="0" fontId="27" fillId="0" borderId="17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8" fillId="0" borderId="10" xfId="0" applyFont="1" applyBorder="1" applyAlignment="1">
      <alignment horizontal="center"/>
    </xf>
    <xf numFmtId="0" fontId="36" fillId="0" borderId="0" xfId="1" applyFont="1" applyBorder="1" applyAlignment="1">
      <alignment horizontal="center" vertical="center"/>
    </xf>
    <xf numFmtId="0" fontId="2" fillId="55" borderId="63" xfId="0" applyNumberFormat="1" applyFont="1" applyFill="1" applyBorder="1" applyAlignment="1" applyProtection="1">
      <alignment horizontal="center" vertical="center" wrapText="1"/>
    </xf>
    <xf numFmtId="0" fontId="2" fillId="55" borderId="16" xfId="371" applyNumberFormat="1" applyFont="1" applyFill="1" applyBorder="1" applyAlignment="1" applyProtection="1">
      <alignment horizontal="center" vertical="center" wrapText="1"/>
    </xf>
    <xf numFmtId="0" fontId="2" fillId="55" borderId="63" xfId="371" applyNumberFormat="1" applyFont="1" applyFill="1" applyBorder="1" applyAlignment="1" applyProtection="1">
      <alignment horizontal="center" vertical="center" wrapText="1"/>
    </xf>
    <xf numFmtId="0" fontId="2" fillId="55" borderId="17" xfId="371" applyNumberFormat="1" applyFont="1" applyFill="1" applyBorder="1" applyAlignment="1" applyProtection="1">
      <alignment horizontal="center" vertical="center" wrapText="1"/>
    </xf>
    <xf numFmtId="0" fontId="28" fillId="46" borderId="107" xfId="0" applyFont="1" applyFill="1" applyBorder="1" applyAlignment="1">
      <alignment horizontal="center" vertical="center"/>
    </xf>
    <xf numFmtId="0" fontId="28" fillId="46" borderId="113" xfId="0" applyFont="1" applyFill="1" applyBorder="1" applyAlignment="1">
      <alignment horizontal="center" vertical="center"/>
    </xf>
    <xf numFmtId="0" fontId="28" fillId="0" borderId="37" xfId="0" applyFont="1" applyBorder="1" applyAlignment="1">
      <alignment wrapText="1"/>
    </xf>
    <xf numFmtId="0" fontId="28" fillId="0" borderId="38" xfId="0" applyFont="1" applyBorder="1" applyAlignment="1">
      <alignment wrapText="1"/>
    </xf>
    <xf numFmtId="0" fontId="28" fillId="0" borderId="53" xfId="0" applyFont="1" applyBorder="1" applyAlignment="1">
      <alignment wrapText="1"/>
    </xf>
    <xf numFmtId="0" fontId="28" fillId="46" borderId="84" xfId="0" applyFont="1" applyFill="1" applyBorder="1" applyAlignment="1">
      <alignment horizontal="center" vertical="center"/>
    </xf>
    <xf numFmtId="0" fontId="28" fillId="46" borderId="89" xfId="0" applyFont="1" applyFill="1" applyBorder="1" applyAlignment="1">
      <alignment horizontal="center" vertical="center"/>
    </xf>
    <xf numFmtId="0" fontId="36" fillId="0" borderId="13" xfId="1" applyFont="1" applyBorder="1" applyAlignment="1">
      <alignment horizontal="center" vertical="center"/>
    </xf>
  </cellXfs>
  <cellStyles count="1452">
    <cellStyle name=" 1" xfId="2"/>
    <cellStyle name="_~1613671" xfId="3"/>
    <cellStyle name="_~1613671 2" xfId="4"/>
    <cellStyle name="_~1613671 3" xfId="5"/>
    <cellStyle name="_~1613671 4" xfId="6"/>
    <cellStyle name="_~7644457" xfId="7"/>
    <cellStyle name="_~7644457 2" xfId="8"/>
    <cellStyle name="_~7644457 3" xfId="9"/>
    <cellStyle name="_~7644457 4" xfId="10"/>
    <cellStyle name="_price_der_nov_раб" xfId="11"/>
    <cellStyle name="_price_der_nov_раб 2" xfId="12"/>
    <cellStyle name="_price_der_nov_раб_~2260219" xfId="13"/>
    <cellStyle name="_price_der_nov_раб_~2260219 2" xfId="14"/>
    <cellStyle name="_price_der_nov_раб_~2260219_~2131575" xfId="15"/>
    <cellStyle name="_price_der_nov_раб_~2260219_Decra" xfId="16"/>
    <cellStyle name="_price_der_nov_раб_~2260219_Vilpe" xfId="17"/>
    <cellStyle name="_price_der_nov_раб_~2260219_Дилерский прайс-лист 03.03.14 Единый+Q35" xfId="18"/>
    <cellStyle name="_price_der_nov_раб_~2260219_Макет временных" xfId="19"/>
    <cellStyle name="_price_der_nov_раб_~2260219_Прайс полный ассортимент Центр от 09.07" xfId="20"/>
    <cellStyle name="_price_der_nov_раб_~2260219_Розничный прайс-лист 03.03.14" xfId="21"/>
    <cellStyle name="_price_der_nov_раб_~2260219_Розничный прайс-лист 07.04.14" xfId="22"/>
    <cellStyle name="_price_der_nov_раб_~2260219_Цокольные панели Ванштайн" xfId="23"/>
    <cellStyle name="_price_der_nov_раб_~2260219_Цокольные панели Ванштайн 2" xfId="24"/>
    <cellStyle name="_price_der_nov_раб_~6447645" xfId="25"/>
    <cellStyle name="_price_der_nov_раб_GL розничный прайс Краснодар - 03.09.12" xfId="26"/>
    <cellStyle name="_price_der_nov_раб_дилерский прайс - лист 17.02.12 ПИТЕР" xfId="27"/>
    <cellStyle name="_price_der_nov_раб_дилерский прайс - лист 18.04.12" xfId="28"/>
    <cellStyle name="_price_der_nov_раб_дилерский прайс - лист 18.04.12 2" xfId="29"/>
    <cellStyle name="_price_der_nov_раб_Прайс для Краснодара 2" xfId="30"/>
    <cellStyle name="_price_der_nov_раб_Прайс полный ассортимент 22.12.2010  Центр" xfId="31"/>
    <cellStyle name="_price_der_nov_раб_Прайс полный ассортимент 22.12.2010  Центр 2" xfId="32"/>
    <cellStyle name="_price_der_nov_раб_Прайс полный ассортимент от 06.02.12 Одинцово" xfId="33"/>
    <cellStyle name="_price_der_nov_раб_Прайс полный ассортимент от 06.02.12 Центр" xfId="34"/>
    <cellStyle name="_price_der_nov_раб_Прайс полный ассортимент от 19.10.2011 Центр" xfId="35"/>
    <cellStyle name="_price_der_nov_раб_Прайс полный ассортимент СПБ  от 22.08.12 Ворота + фигурный профнастил" xfId="36"/>
    <cellStyle name="_price_der_nov_раб_Прайс полный ассортимент Центр от 01.06.12" xfId="37"/>
    <cellStyle name="_price_der_nov_раб_Прайс полный ассортимент Центр от 01.06.12 2" xfId="38"/>
    <cellStyle name="_price_der_nov_раб_Прайс полный ассортимент Центр от 06.08.12" xfId="39"/>
    <cellStyle name="_price_der_nov_раб_Прайс полный ассортимент Центр от 22.08.12 Ворота + фигурный профнастил" xfId="40"/>
    <cellStyle name="_price_der_nov_раб_Прайс полный ассортимент Центр от 29.06.12" xfId="41"/>
    <cellStyle name="_Книга2" xfId="42"/>
    <cellStyle name="_Книга2 2" xfId="43"/>
    <cellStyle name="_Книга2 3" xfId="44"/>
    <cellStyle name="_Книга2 4" xfId="45"/>
    <cellStyle name="_лестницы" xfId="46"/>
    <cellStyle name="_лестницы 2" xfId="47"/>
    <cellStyle name="_лестницы 3" xfId="48"/>
    <cellStyle name="_лестницы 4" xfId="49"/>
    <cellStyle name="_прайс-лист розница" xfId="50"/>
    <cellStyle name="_прайс-лист розница 2" xfId="51"/>
    <cellStyle name="_прайс-лист розница 3" xfId="52"/>
    <cellStyle name="_прайс-лист розница 4" xfId="53"/>
    <cellStyle name="0,0_x000d__x000a_NA_x000d__x000a_" xfId="413"/>
    <cellStyle name="-15-1976" xfId="54"/>
    <cellStyle name="-15-1976 2" xfId="55"/>
    <cellStyle name="-15-1976 3" xfId="56"/>
    <cellStyle name="-15-1976 4" xfId="57"/>
    <cellStyle name="20% - Акцент1 2" xfId="58"/>
    <cellStyle name="20% - Акцент1 2 2" xfId="59"/>
    <cellStyle name="20% - Акцент1 2 2 2" xfId="1150"/>
    <cellStyle name="20% - Акцент1 2 3" xfId="60"/>
    <cellStyle name="20% - Акцент1 2 4" xfId="61"/>
    <cellStyle name="20% - Акцент1 3" xfId="62"/>
    <cellStyle name="20% - Акцент1 3 2" xfId="1151"/>
    <cellStyle name="20% - Акцент1 4" xfId="1152"/>
    <cellStyle name="20% - Акцент1 5" xfId="1153"/>
    <cellStyle name="20% - Акцент1 6" xfId="1154"/>
    <cellStyle name="20% - Акцент1 7" xfId="1155"/>
    <cellStyle name="20% - Акцент1 8" xfId="1156"/>
    <cellStyle name="20% - Акцент2 2" xfId="63"/>
    <cellStyle name="20% - Акцент2 2 2" xfId="64"/>
    <cellStyle name="20% - Акцент2 2 2 2" xfId="1157"/>
    <cellStyle name="20% - Акцент2 2 3" xfId="65"/>
    <cellStyle name="20% - Акцент2 2 4" xfId="66"/>
    <cellStyle name="20% - Акцент2 3" xfId="67"/>
    <cellStyle name="20% - Акцент2 3 2" xfId="1158"/>
    <cellStyle name="20% - Акцент2 4" xfId="1159"/>
    <cellStyle name="20% - Акцент2 5" xfId="1160"/>
    <cellStyle name="20% - Акцент2 6" xfId="1161"/>
    <cellStyle name="20% - Акцент2 7" xfId="1162"/>
    <cellStyle name="20% - Акцент2 8" xfId="1163"/>
    <cellStyle name="20% - Акцент3 2" xfId="68"/>
    <cellStyle name="20% - Акцент3 2 2" xfId="69"/>
    <cellStyle name="20% - Акцент3 2 2 2" xfId="1164"/>
    <cellStyle name="20% - Акцент3 2 3" xfId="70"/>
    <cellStyle name="20% - Акцент3 2 4" xfId="71"/>
    <cellStyle name="20% - Акцент3 3" xfId="72"/>
    <cellStyle name="20% - Акцент3 3 2" xfId="1165"/>
    <cellStyle name="20% - Акцент3 4" xfId="1166"/>
    <cellStyle name="20% - Акцент3 5" xfId="1167"/>
    <cellStyle name="20% - Акцент3 6" xfId="1168"/>
    <cellStyle name="20% - Акцент3 7" xfId="1169"/>
    <cellStyle name="20% - Акцент3 8" xfId="1170"/>
    <cellStyle name="20% - Акцент4 2" xfId="73"/>
    <cellStyle name="20% - Акцент4 2 2" xfId="74"/>
    <cellStyle name="20% - Акцент4 2 2 2" xfId="1171"/>
    <cellStyle name="20% - Акцент4 2 3" xfId="75"/>
    <cellStyle name="20% - Акцент4 2 4" xfId="76"/>
    <cellStyle name="20% - Акцент4 3" xfId="77"/>
    <cellStyle name="20% - Акцент4 3 2" xfId="1172"/>
    <cellStyle name="20% - Акцент4 4" xfId="1173"/>
    <cellStyle name="20% - Акцент4 5" xfId="1174"/>
    <cellStyle name="20% - Акцент4 6" xfId="1175"/>
    <cellStyle name="20% - Акцент4 7" xfId="1176"/>
    <cellStyle name="20% - Акцент4 8" xfId="1177"/>
    <cellStyle name="20% - Акцент5 2" xfId="78"/>
    <cellStyle name="20% - Акцент5 2 2" xfId="79"/>
    <cellStyle name="20% - Акцент5 2 3" xfId="80"/>
    <cellStyle name="20% - Акцент5 2 4" xfId="81"/>
    <cellStyle name="20% - Акцент5 3" xfId="82"/>
    <cellStyle name="20% - Акцент5 3 2" xfId="1178"/>
    <cellStyle name="20% - Акцент5 4" xfId="1179"/>
    <cellStyle name="20% - Акцент5 5" xfId="1180"/>
    <cellStyle name="20% - Акцент5 6" xfId="1181"/>
    <cellStyle name="20% - Акцент5 7" xfId="1182"/>
    <cellStyle name="20% - Акцент6 2" xfId="83"/>
    <cellStyle name="20% - Акцент6 2 2" xfId="84"/>
    <cellStyle name="20% - Акцент6 2 3" xfId="85"/>
    <cellStyle name="20% - Акцент6 2 4" xfId="86"/>
    <cellStyle name="20% - Акцент6 3" xfId="87"/>
    <cellStyle name="20% - Акцент6 3 2" xfId="1183"/>
    <cellStyle name="20% - Акцент6 4" xfId="1184"/>
    <cellStyle name="20% - Акцент6 5" xfId="1185"/>
    <cellStyle name="20% - Акцент6 6" xfId="1186"/>
    <cellStyle name="20% - Акцент6 7" xfId="1187"/>
    <cellStyle name="40% - Акцент1 2" xfId="88"/>
    <cellStyle name="40% - Акцент1 2 2" xfId="89"/>
    <cellStyle name="40% - Акцент1 2 2 2" xfId="1188"/>
    <cellStyle name="40% - Акцент1 2 3" xfId="90"/>
    <cellStyle name="40% - Акцент1 2 4" xfId="91"/>
    <cellStyle name="40% - Акцент1 3" xfId="92"/>
    <cellStyle name="40% - Акцент1 3 2" xfId="1189"/>
    <cellStyle name="40% - Акцент1 4" xfId="1190"/>
    <cellStyle name="40% - Акцент1 5" xfId="1191"/>
    <cellStyle name="40% - Акцент1 6" xfId="1192"/>
    <cellStyle name="40% - Акцент1 7" xfId="1193"/>
    <cellStyle name="40% - Акцент1 8" xfId="1194"/>
    <cellStyle name="40% - Акцент2 2" xfId="93"/>
    <cellStyle name="40% - Акцент2 2 2" xfId="94"/>
    <cellStyle name="40% - Акцент2 2 3" xfId="95"/>
    <cellStyle name="40% - Акцент2 2 4" xfId="96"/>
    <cellStyle name="40% - Акцент2 3" xfId="97"/>
    <cellStyle name="40% - Акцент2 3 2" xfId="1195"/>
    <cellStyle name="40% - Акцент2 4" xfId="1196"/>
    <cellStyle name="40% - Акцент2 5" xfId="1197"/>
    <cellStyle name="40% - Акцент2 6" xfId="1198"/>
    <cellStyle name="40% - Акцент2 7" xfId="1199"/>
    <cellStyle name="40% - Акцент3 2" xfId="98"/>
    <cellStyle name="40% - Акцент3 2 2" xfId="99"/>
    <cellStyle name="40% - Акцент3 2 2 2" xfId="1200"/>
    <cellStyle name="40% - Акцент3 2 3" xfId="100"/>
    <cellStyle name="40% - Акцент3 2 4" xfId="101"/>
    <cellStyle name="40% - Акцент3 3" xfId="102"/>
    <cellStyle name="40% - Акцент3 3 2" xfId="1201"/>
    <cellStyle name="40% - Акцент3 4" xfId="1202"/>
    <cellStyle name="40% - Акцент3 5" xfId="1203"/>
    <cellStyle name="40% - Акцент3 6" xfId="1204"/>
    <cellStyle name="40% - Акцент3 7" xfId="1205"/>
    <cellStyle name="40% - Акцент3 8" xfId="1206"/>
    <cellStyle name="40% - Акцент4 2" xfId="103"/>
    <cellStyle name="40% - Акцент4 2 2" xfId="104"/>
    <cellStyle name="40% - Акцент4 2 2 2" xfId="1207"/>
    <cellStyle name="40% - Акцент4 2 3" xfId="105"/>
    <cellStyle name="40% - Акцент4 2 4" xfId="106"/>
    <cellStyle name="40% - Акцент4 3" xfId="107"/>
    <cellStyle name="40% - Акцент4 3 2" xfId="1208"/>
    <cellStyle name="40% - Акцент4 4" xfId="1209"/>
    <cellStyle name="40% - Акцент4 5" xfId="1210"/>
    <cellStyle name="40% - Акцент4 6" xfId="1211"/>
    <cellStyle name="40% - Акцент4 7" xfId="1212"/>
    <cellStyle name="40% - Акцент4 8" xfId="1213"/>
    <cellStyle name="40% - Акцент5 2" xfId="108"/>
    <cellStyle name="40% - Акцент5 2 2" xfId="109"/>
    <cellStyle name="40% - Акцент5 2 3" xfId="110"/>
    <cellStyle name="40% - Акцент5 2 4" xfId="111"/>
    <cellStyle name="40% - Акцент5 3" xfId="112"/>
    <cellStyle name="40% - Акцент5 3 2" xfId="1214"/>
    <cellStyle name="40% - Акцент5 4" xfId="1215"/>
    <cellStyle name="40% - Акцент5 5" xfId="1216"/>
    <cellStyle name="40% - Акцент5 6" xfId="1217"/>
    <cellStyle name="40% - Акцент5 7" xfId="1218"/>
    <cellStyle name="40% - Акцент6 2" xfId="113"/>
    <cellStyle name="40% - Акцент6 2 2" xfId="114"/>
    <cellStyle name="40% - Акцент6 2 2 2" xfId="1219"/>
    <cellStyle name="40% - Акцент6 2 3" xfId="115"/>
    <cellStyle name="40% - Акцент6 2 4" xfId="116"/>
    <cellStyle name="40% - Акцент6 3" xfId="117"/>
    <cellStyle name="40% - Акцент6 3 2" xfId="1220"/>
    <cellStyle name="40% - Акцент6 4" xfId="1221"/>
    <cellStyle name="40% - Акцент6 5" xfId="1222"/>
    <cellStyle name="40% - Акцент6 6" xfId="1223"/>
    <cellStyle name="40% - Акцент6 7" xfId="1224"/>
    <cellStyle name="40% - Акцент6 8" xfId="1225"/>
    <cellStyle name="60% - Акцент1 2" xfId="118"/>
    <cellStyle name="60% - Акцент1 2 2" xfId="119"/>
    <cellStyle name="60% - Акцент1 2 2 2" xfId="1226"/>
    <cellStyle name="60% - Акцент1 2 3" xfId="120"/>
    <cellStyle name="60% - Акцент1 2 4" xfId="121"/>
    <cellStyle name="60% - Акцент1 3" xfId="122"/>
    <cellStyle name="60% - Акцент1 3 2" xfId="1227"/>
    <cellStyle name="60% - Акцент1 4" xfId="1228"/>
    <cellStyle name="60% - Акцент1 5" xfId="1229"/>
    <cellStyle name="60% - Акцент1 6" xfId="1230"/>
    <cellStyle name="60% - Акцент1 7" xfId="1231"/>
    <cellStyle name="60% - Акцент1 8" xfId="1232"/>
    <cellStyle name="60% - Акцент2 2" xfId="123"/>
    <cellStyle name="60% - Акцент2 2 2" xfId="124"/>
    <cellStyle name="60% - Акцент2 2 2 2" xfId="1233"/>
    <cellStyle name="60% - Акцент2 2 3" xfId="125"/>
    <cellStyle name="60% - Акцент2 2 4" xfId="126"/>
    <cellStyle name="60% - Акцент2 3" xfId="127"/>
    <cellStyle name="60% - Акцент2 3 2" xfId="1234"/>
    <cellStyle name="60% - Акцент2 4" xfId="1235"/>
    <cellStyle name="60% - Акцент2 5" xfId="1236"/>
    <cellStyle name="60% - Акцент2 6" xfId="1237"/>
    <cellStyle name="60% - Акцент2 7" xfId="1238"/>
    <cellStyle name="60% - Акцент2 8" xfId="1239"/>
    <cellStyle name="60% - Акцент3 2" xfId="128"/>
    <cellStyle name="60% - Акцент3 2 2" xfId="129"/>
    <cellStyle name="60% - Акцент3 2 2 2" xfId="1240"/>
    <cellStyle name="60% - Акцент3 2 3" xfId="130"/>
    <cellStyle name="60% - Акцент3 2 4" xfId="131"/>
    <cellStyle name="60% - Акцент3 3" xfId="132"/>
    <cellStyle name="60% - Акцент3 3 2" xfId="1241"/>
    <cellStyle name="60% - Акцент3 4" xfId="1242"/>
    <cellStyle name="60% - Акцент3 5" xfId="1243"/>
    <cellStyle name="60% - Акцент3 6" xfId="1244"/>
    <cellStyle name="60% - Акцент3 7" xfId="1245"/>
    <cellStyle name="60% - Акцент3 8" xfId="1246"/>
    <cellStyle name="60% - Акцент4 2" xfId="133"/>
    <cellStyle name="60% - Акцент4 2 2" xfId="134"/>
    <cellStyle name="60% - Акцент4 2 2 2" xfId="1247"/>
    <cellStyle name="60% - Акцент4 2 3" xfId="135"/>
    <cellStyle name="60% - Акцент4 2 4" xfId="136"/>
    <cellStyle name="60% - Акцент4 3" xfId="137"/>
    <cellStyle name="60% - Акцент4 3 2" xfId="1248"/>
    <cellStyle name="60% - Акцент4 4" xfId="1249"/>
    <cellStyle name="60% - Акцент4 5" xfId="1250"/>
    <cellStyle name="60% - Акцент4 6" xfId="1251"/>
    <cellStyle name="60% - Акцент4 7" xfId="1252"/>
    <cellStyle name="60% - Акцент4 8" xfId="1253"/>
    <cellStyle name="60% - Акцент5 2" xfId="138"/>
    <cellStyle name="60% - Акцент5 2 2" xfId="139"/>
    <cellStyle name="60% - Акцент5 2 3" xfId="140"/>
    <cellStyle name="60% - Акцент5 2 4" xfId="141"/>
    <cellStyle name="60% - Акцент5 3" xfId="142"/>
    <cellStyle name="60% - Акцент5 3 2" xfId="1254"/>
    <cellStyle name="60% - Акцент5 4" xfId="1255"/>
    <cellStyle name="60% - Акцент5 5" xfId="1256"/>
    <cellStyle name="60% - Акцент5 6" xfId="1257"/>
    <cellStyle name="60% - Акцент5 7" xfId="1258"/>
    <cellStyle name="60% - Акцент6 2" xfId="143"/>
    <cellStyle name="60% - Акцент6 2 2" xfId="144"/>
    <cellStyle name="60% - Акцент6 2 2 2" xfId="1259"/>
    <cellStyle name="60% - Акцент6 2 3" xfId="145"/>
    <cellStyle name="60% - Акцент6 2 4" xfId="146"/>
    <cellStyle name="60% - Акцент6 3" xfId="147"/>
    <cellStyle name="60% - Акцент6 3 2" xfId="1260"/>
    <cellStyle name="60% - Акцент6 4" xfId="1261"/>
    <cellStyle name="60% - Акцент6 5" xfId="1262"/>
    <cellStyle name="60% - Акцент6 6" xfId="1263"/>
    <cellStyle name="60% - Акцент6 7" xfId="1264"/>
    <cellStyle name="60% - Акцент6 8" xfId="1265"/>
    <cellStyle name="Euro" xfId="148"/>
    <cellStyle name="Euro 2" xfId="149"/>
    <cellStyle name="Euro 3" xfId="150"/>
    <cellStyle name="Euro 4" xfId="151"/>
    <cellStyle name="Excel Built-in Normal" xfId="152"/>
    <cellStyle name="Normal 2" xfId="153"/>
    <cellStyle name="Normal_Main_File_All_Products" xfId="1266"/>
    <cellStyle name="Standaard 10" xfId="154"/>
    <cellStyle name="Standaard 10 2" xfId="155"/>
    <cellStyle name="Standaard 10 3" xfId="156"/>
    <cellStyle name="Standaard 10 4" xfId="157"/>
    <cellStyle name="Standaard 11" xfId="158"/>
    <cellStyle name="Standaard 11 2" xfId="159"/>
    <cellStyle name="Standaard 11 3" xfId="160"/>
    <cellStyle name="Standaard 11 4" xfId="161"/>
    <cellStyle name="Standaard 12" xfId="162"/>
    <cellStyle name="Standaard 12 2" xfId="163"/>
    <cellStyle name="Standaard 12 3" xfId="164"/>
    <cellStyle name="Standaard 12 4" xfId="165"/>
    <cellStyle name="Standaard 2" xfId="166"/>
    <cellStyle name="Standaard 2 2" xfId="167"/>
    <cellStyle name="Standaard 2 3" xfId="168"/>
    <cellStyle name="Standaard 2 4" xfId="169"/>
    <cellStyle name="Standaard 3" xfId="170"/>
    <cellStyle name="Standaard 3 2" xfId="171"/>
    <cellStyle name="Standaard 3 2 2" xfId="172"/>
    <cellStyle name="Standaard 3 3" xfId="173"/>
    <cellStyle name="Standaard 3 4" xfId="174"/>
    <cellStyle name="Standaard 4" xfId="175"/>
    <cellStyle name="Standaard 4 2" xfId="176"/>
    <cellStyle name="Standaard 4 3" xfId="177"/>
    <cellStyle name="Standaard 4 4" xfId="178"/>
    <cellStyle name="Standaard 5" xfId="179"/>
    <cellStyle name="Standaard 5 2" xfId="180"/>
    <cellStyle name="Standaard 5 3" xfId="181"/>
    <cellStyle name="Standaard 5 4" xfId="182"/>
    <cellStyle name="Standaard 6" xfId="183"/>
    <cellStyle name="Standaard 6 2" xfId="184"/>
    <cellStyle name="Standaard 6 3" xfId="185"/>
    <cellStyle name="Standaard 6 4" xfId="186"/>
    <cellStyle name="Standaard 7" xfId="187"/>
    <cellStyle name="Standaard 7 2" xfId="188"/>
    <cellStyle name="Standaard 7 3" xfId="189"/>
    <cellStyle name="Standaard 7 4" xfId="190"/>
    <cellStyle name="Standaard 8" xfId="191"/>
    <cellStyle name="Standaard 8 2" xfId="192"/>
    <cellStyle name="Standaard 8 3" xfId="193"/>
    <cellStyle name="Standaard 8 4" xfId="194"/>
    <cellStyle name="Standaard 9" xfId="195"/>
    <cellStyle name="Standaard 9 2" xfId="196"/>
    <cellStyle name="Standaard 9 3" xfId="197"/>
    <cellStyle name="Standaard 9 4" xfId="198"/>
    <cellStyle name="Акцент1 2" xfId="199"/>
    <cellStyle name="Акцент1 2 2" xfId="200"/>
    <cellStyle name="Акцент1 2 2 2" xfId="1267"/>
    <cellStyle name="Акцент1 2 3" xfId="201"/>
    <cellStyle name="Акцент1 2 4" xfId="202"/>
    <cellStyle name="Акцент1 3" xfId="203"/>
    <cellStyle name="Акцент1 3 2" xfId="1268"/>
    <cellStyle name="Акцент1 4" xfId="1269"/>
    <cellStyle name="Акцент1 5" xfId="1270"/>
    <cellStyle name="Акцент1 6" xfId="1271"/>
    <cellStyle name="Акцент1 7" xfId="1272"/>
    <cellStyle name="Акцент1 8" xfId="1273"/>
    <cellStyle name="Акцент2 2" xfId="204"/>
    <cellStyle name="Акцент2 2 2" xfId="205"/>
    <cellStyle name="Акцент2 2 2 2" xfId="1274"/>
    <cellStyle name="Акцент2 2 3" xfId="206"/>
    <cellStyle name="Акцент2 2 4" xfId="207"/>
    <cellStyle name="Акцент2 3" xfId="208"/>
    <cellStyle name="Акцент2 3 2" xfId="1275"/>
    <cellStyle name="Акцент2 4" xfId="1276"/>
    <cellStyle name="Акцент2 5" xfId="1277"/>
    <cellStyle name="Акцент2 6" xfId="1278"/>
    <cellStyle name="Акцент2 7" xfId="1279"/>
    <cellStyle name="Акцент2 8" xfId="1280"/>
    <cellStyle name="Акцент3 2" xfId="209"/>
    <cellStyle name="Акцент3 2 2" xfId="210"/>
    <cellStyle name="Акцент3 2 2 2" xfId="1281"/>
    <cellStyle name="Акцент3 2 3" xfId="211"/>
    <cellStyle name="Акцент3 2 4" xfId="212"/>
    <cellStyle name="Акцент3 3" xfId="213"/>
    <cellStyle name="Акцент3 3 2" xfId="1282"/>
    <cellStyle name="Акцент3 4" xfId="1283"/>
    <cellStyle name="Акцент3 5" xfId="1284"/>
    <cellStyle name="Акцент3 6" xfId="1285"/>
    <cellStyle name="Акцент3 7" xfId="1286"/>
    <cellStyle name="Акцент3 8" xfId="1287"/>
    <cellStyle name="Акцент4 2" xfId="214"/>
    <cellStyle name="Акцент4 2 2" xfId="215"/>
    <cellStyle name="Акцент4 2 2 2" xfId="1288"/>
    <cellStyle name="Акцент4 2 3" xfId="216"/>
    <cellStyle name="Акцент4 2 4" xfId="217"/>
    <cellStyle name="Акцент4 3" xfId="218"/>
    <cellStyle name="Акцент4 3 2" xfId="1289"/>
    <cellStyle name="Акцент4 4" xfId="1290"/>
    <cellStyle name="Акцент4 5" xfId="1291"/>
    <cellStyle name="Акцент4 6" xfId="1292"/>
    <cellStyle name="Акцент4 7" xfId="1293"/>
    <cellStyle name="Акцент4 8" xfId="1294"/>
    <cellStyle name="Акцент5 2" xfId="219"/>
    <cellStyle name="Акцент5 2 2" xfId="220"/>
    <cellStyle name="Акцент5 2 3" xfId="221"/>
    <cellStyle name="Акцент5 2 4" xfId="222"/>
    <cellStyle name="Акцент5 3" xfId="223"/>
    <cellStyle name="Акцент5 3 2" xfId="1295"/>
    <cellStyle name="Акцент5 4" xfId="1296"/>
    <cellStyle name="Акцент5 5" xfId="1297"/>
    <cellStyle name="Акцент5 6" xfId="1298"/>
    <cellStyle name="Акцент5 7" xfId="1299"/>
    <cellStyle name="Акцент6 2" xfId="224"/>
    <cellStyle name="Акцент6 2 2" xfId="225"/>
    <cellStyle name="Акцент6 2 3" xfId="226"/>
    <cellStyle name="Акцент6 2 4" xfId="227"/>
    <cellStyle name="Акцент6 3" xfId="228"/>
    <cellStyle name="Акцент6 3 2" xfId="1300"/>
    <cellStyle name="Акцент6 4" xfId="1301"/>
    <cellStyle name="Акцент6 5" xfId="1302"/>
    <cellStyle name="Акцент6 6" xfId="1303"/>
    <cellStyle name="Акцент6 7" xfId="1304"/>
    <cellStyle name="Ввод  2" xfId="229"/>
    <cellStyle name="Ввод  2 2" xfId="230"/>
    <cellStyle name="Ввод  2 3" xfId="231"/>
    <cellStyle name="Ввод  2 4" xfId="232"/>
    <cellStyle name="Ввод  3" xfId="233"/>
    <cellStyle name="Ввод  3 2" xfId="1305"/>
    <cellStyle name="Ввод  4" xfId="1306"/>
    <cellStyle name="Ввод  5" xfId="1307"/>
    <cellStyle name="Ввод  6" xfId="1308"/>
    <cellStyle name="Ввод  7" xfId="1309"/>
    <cellStyle name="Вывод 2" xfId="234"/>
    <cellStyle name="Вывод 2 2" xfId="235"/>
    <cellStyle name="Вывод 2 2 2" xfId="1310"/>
    <cellStyle name="Вывод 2 3" xfId="236"/>
    <cellStyle name="Вывод 2 4" xfId="237"/>
    <cellStyle name="Вывод 3" xfId="238"/>
    <cellStyle name="Вывод 3 2" xfId="1311"/>
    <cellStyle name="Вывод 4" xfId="1312"/>
    <cellStyle name="Вывод 5" xfId="1313"/>
    <cellStyle name="Вывод 6" xfId="1314"/>
    <cellStyle name="Вывод 7" xfId="1315"/>
    <cellStyle name="Вывод 8" xfId="1316"/>
    <cellStyle name="Вычисление 2" xfId="239"/>
    <cellStyle name="Вычисление 2 2" xfId="240"/>
    <cellStyle name="Вычисление 2 2 2" xfId="1317"/>
    <cellStyle name="Вычисление 2 3" xfId="241"/>
    <cellStyle name="Вычисление 2 4" xfId="242"/>
    <cellStyle name="Вычисление 3" xfId="243"/>
    <cellStyle name="Вычисление 3 2" xfId="1318"/>
    <cellStyle name="Вычисление 4" xfId="1319"/>
    <cellStyle name="Вычисление 5" xfId="1320"/>
    <cellStyle name="Вычисление 6" xfId="1321"/>
    <cellStyle name="Вычисление 7" xfId="1322"/>
    <cellStyle name="Вычисление 8" xfId="1323"/>
    <cellStyle name="Гиперссылка" xfId="244" builtinId="8"/>
    <cellStyle name="Гиперссылка 2" xfId="245"/>
    <cellStyle name="Гиперссылка 2 2" xfId="790"/>
    <cellStyle name="Гиперссылка 2 3" xfId="1324"/>
    <cellStyle name="Гиперссылка 3" xfId="414"/>
    <cellStyle name="Гиперссылка 3 2" xfId="1325"/>
    <cellStyle name="Гиперссылка 4" xfId="643"/>
    <cellStyle name="Гиперссылка 4 2" xfId="1326"/>
    <cellStyle name="Гиперссылка 5" xfId="1136"/>
    <cellStyle name="Гиперссылка 6" xfId="1450"/>
    <cellStyle name="Денежный [0] 2" xfId="357"/>
    <cellStyle name="Денежный 10" xfId="590"/>
    <cellStyle name="Денежный 11" xfId="591"/>
    <cellStyle name="Денежный 12" xfId="592"/>
    <cellStyle name="Денежный 13" xfId="593"/>
    <cellStyle name="Денежный 2" xfId="246"/>
    <cellStyle name="Денежный 2 2" xfId="642"/>
    <cellStyle name="Денежный 3" xfId="356"/>
    <cellStyle name="Денежный 4" xfId="361"/>
    <cellStyle name="Денежный 5" xfId="363"/>
    <cellStyle name="Денежный 6" xfId="364"/>
    <cellStyle name="Денежный 7" xfId="367"/>
    <cellStyle name="Денежный 8" xfId="369"/>
    <cellStyle name="Денежный 9" xfId="589"/>
    <cellStyle name="Заголовок 1 2" xfId="247"/>
    <cellStyle name="Заголовок 1 2 2" xfId="1327"/>
    <cellStyle name="Заголовок 1 2 3" xfId="1328"/>
    <cellStyle name="Заголовок 1 3" xfId="248"/>
    <cellStyle name="Заголовок 1 4" xfId="1329"/>
    <cellStyle name="Заголовок 1 5" xfId="1330"/>
    <cellStyle name="Заголовок 1 6" xfId="1331"/>
    <cellStyle name="Заголовок 1 7" xfId="1332"/>
    <cellStyle name="Заголовок 1 8" xfId="1333"/>
    <cellStyle name="Заголовок 2 2" xfId="249"/>
    <cellStyle name="Заголовок 2 2 2" xfId="1334"/>
    <cellStyle name="Заголовок 2 2 3" xfId="1335"/>
    <cellStyle name="Заголовок 2 3" xfId="250"/>
    <cellStyle name="Заголовок 2 4" xfId="1336"/>
    <cellStyle name="Заголовок 2 5" xfId="1337"/>
    <cellStyle name="Заголовок 2 6" xfId="1338"/>
    <cellStyle name="Заголовок 2 7" xfId="1339"/>
    <cellStyle name="Заголовок 2 8" xfId="1340"/>
    <cellStyle name="Заголовок 3 2" xfId="251"/>
    <cellStyle name="Заголовок 3 2 2" xfId="1341"/>
    <cellStyle name="Заголовок 3 2 3" xfId="1342"/>
    <cellStyle name="Заголовок 3 3" xfId="252"/>
    <cellStyle name="Заголовок 3 4" xfId="1343"/>
    <cellStyle name="Заголовок 3 5" xfId="1344"/>
    <cellStyle name="Заголовок 3 6" xfId="1345"/>
    <cellStyle name="Заголовок 3 7" xfId="1346"/>
    <cellStyle name="Заголовок 3 8" xfId="1347"/>
    <cellStyle name="Заголовок 4 2" xfId="253"/>
    <cellStyle name="Заголовок 4 2 2" xfId="1348"/>
    <cellStyle name="Заголовок 4 2 3" xfId="1349"/>
    <cellStyle name="Заголовок 4 3" xfId="254"/>
    <cellStyle name="Заголовок 4 4" xfId="1350"/>
    <cellStyle name="Заголовок 4 5" xfId="1351"/>
    <cellStyle name="Заголовок 4 6" xfId="1352"/>
    <cellStyle name="Заголовок 4 7" xfId="1353"/>
    <cellStyle name="Заголовок 4 8" xfId="1354"/>
    <cellStyle name="Итог 2" xfId="255"/>
    <cellStyle name="Итог 2 2" xfId="1355"/>
    <cellStyle name="Итог 2 3" xfId="1356"/>
    <cellStyle name="Итог 3" xfId="256"/>
    <cellStyle name="Итог 4" xfId="1357"/>
    <cellStyle name="Итог 5" xfId="1358"/>
    <cellStyle name="Итог 6" xfId="1359"/>
    <cellStyle name="Итог 7" xfId="1360"/>
    <cellStyle name="Итог 8" xfId="1361"/>
    <cellStyle name="Контрольная ячейка 2" xfId="257"/>
    <cellStyle name="Контрольная ячейка 2 2" xfId="258"/>
    <cellStyle name="Контрольная ячейка 2 3" xfId="259"/>
    <cellStyle name="Контрольная ячейка 2 4" xfId="260"/>
    <cellStyle name="Контрольная ячейка 3" xfId="261"/>
    <cellStyle name="Контрольная ячейка 3 2" xfId="1362"/>
    <cellStyle name="Контрольная ячейка 4" xfId="1363"/>
    <cellStyle name="Контрольная ячейка 5" xfId="1364"/>
    <cellStyle name="Контрольная ячейка 6" xfId="1365"/>
    <cellStyle name="Контрольная ячейка 7" xfId="1366"/>
    <cellStyle name="Название 2" xfId="262"/>
    <cellStyle name="Название 2 2" xfId="1367"/>
    <cellStyle name="Название 2 3" xfId="1368"/>
    <cellStyle name="Название 3" xfId="263"/>
    <cellStyle name="Название 4" xfId="1369"/>
    <cellStyle name="Название 5" xfId="1370"/>
    <cellStyle name="Название 6" xfId="1371"/>
    <cellStyle name="Название 7" xfId="1372"/>
    <cellStyle name="Название 8" xfId="1373"/>
    <cellStyle name="Название 9" xfId="1374"/>
    <cellStyle name="Нейтральный 2" xfId="264"/>
    <cellStyle name="Нейтральный 2 2" xfId="265"/>
    <cellStyle name="Нейтральный 2 3" xfId="266"/>
    <cellStyle name="Нейтральный 2 4" xfId="267"/>
    <cellStyle name="Нейтральный 3" xfId="268"/>
    <cellStyle name="Нейтральный 3 2" xfId="1375"/>
    <cellStyle name="Нейтральный 4" xfId="1376"/>
    <cellStyle name="Нейтральный 5" xfId="1377"/>
    <cellStyle name="Нейтральный 6" xfId="1378"/>
    <cellStyle name="Нейтральный 7" xfId="1379"/>
    <cellStyle name="Обычный" xfId="0" builtinId="0" customBuiltin="1"/>
    <cellStyle name="Обычный 10" xfId="269"/>
    <cellStyle name="Обычный 10 2" xfId="270"/>
    <cellStyle name="Обычный 10 3" xfId="806"/>
    <cellStyle name="Обычный 10 4" xfId="1380"/>
    <cellStyle name="Обычный 100" xfId="1076"/>
    <cellStyle name="Обычный 101" xfId="1079"/>
    <cellStyle name="Обычный 102" xfId="1082"/>
    <cellStyle name="Обычный 103" xfId="1085"/>
    <cellStyle name="Обычный 104" xfId="1143"/>
    <cellStyle name="Обычный 105" xfId="1090"/>
    <cellStyle name="Обычный 106" xfId="1093"/>
    <cellStyle name="Обычный 107" xfId="1096"/>
    <cellStyle name="Обычный 108" xfId="1099"/>
    <cellStyle name="Обычный 109" xfId="1102"/>
    <cellStyle name="Обычный 11" xfId="271"/>
    <cellStyle name="Обычный 11 2" xfId="272"/>
    <cellStyle name="Обычный 11 3" xfId="273"/>
    <cellStyle name="Обычный 11 4" xfId="274"/>
    <cellStyle name="Обычный 11 5" xfId="791"/>
    <cellStyle name="Обычный 11 6" xfId="1381"/>
    <cellStyle name="Обычный 110" xfId="1105"/>
    <cellStyle name="Обычный 111" xfId="1108"/>
    <cellStyle name="Обычный 112" xfId="1448"/>
    <cellStyle name="Обычный 113" xfId="1449"/>
    <cellStyle name="Обычный 114" xfId="1451"/>
    <cellStyle name="Обычный 118" xfId="1123"/>
    <cellStyle name="Обычный 119" xfId="1126"/>
    <cellStyle name="Обычный 12" xfId="275"/>
    <cellStyle name="Обычный 12 2" xfId="276"/>
    <cellStyle name="Обычный 12 2 2" xfId="277"/>
    <cellStyle name="Обычный 12 3" xfId="278"/>
    <cellStyle name="Обычный 12 3 2" xfId="381"/>
    <cellStyle name="Обычный 12 3 2 2" xfId="401"/>
    <cellStyle name="Обычный 12 3 2 2 2" xfId="544"/>
    <cellStyle name="Обычный 12 3 2 2 3" xfId="581"/>
    <cellStyle name="Обычный 12 3 2 3" xfId="526"/>
    <cellStyle name="Обычный 12 3 2 4" xfId="563"/>
    <cellStyle name="Обычный 12 3 3" xfId="391"/>
    <cellStyle name="Обычный 12 3 3 2" xfId="534"/>
    <cellStyle name="Обычный 12 3 3 3" xfId="571"/>
    <cellStyle name="Обычный 12 3 4" xfId="518"/>
    <cellStyle name="Обычный 12 3 5" xfId="553"/>
    <cellStyle name="Обычный 12 4" xfId="380"/>
    <cellStyle name="Обычный 12 4 2" xfId="400"/>
    <cellStyle name="Обычный 12 4 2 2" xfId="543"/>
    <cellStyle name="Обычный 12 4 2 3" xfId="580"/>
    <cellStyle name="Обычный 12 4 3" xfId="525"/>
    <cellStyle name="Обычный 12 4 4" xfId="562"/>
    <cellStyle name="Обычный 12 5" xfId="390"/>
    <cellStyle name="Обычный 12 5 2" xfId="533"/>
    <cellStyle name="Обычный 12 5 3" xfId="570"/>
    <cellStyle name="Обычный 12 6" xfId="517"/>
    <cellStyle name="Обычный 12 7" xfId="552"/>
    <cellStyle name="Обычный 12 8" xfId="814"/>
    <cellStyle name="Обычный 120" xfId="1129"/>
    <cellStyle name="Обычный 121" xfId="1132"/>
    <cellStyle name="Обычный 122" xfId="1134"/>
    <cellStyle name="Обычный 123" xfId="1135"/>
    <cellStyle name="Обычный 13" xfId="279"/>
    <cellStyle name="Обычный 13 2" xfId="382"/>
    <cellStyle name="Обычный 13 2 2" xfId="402"/>
    <cellStyle name="Обычный 13 2 2 2" xfId="545"/>
    <cellStyle name="Обычный 13 2 2 3" xfId="582"/>
    <cellStyle name="Обычный 13 2 3" xfId="527"/>
    <cellStyle name="Обычный 13 2 4" xfId="564"/>
    <cellStyle name="Обычный 13 3" xfId="392"/>
    <cellStyle name="Обычный 13 3 2" xfId="535"/>
    <cellStyle name="Обычный 13 3 3" xfId="572"/>
    <cellStyle name="Обычный 13 4" xfId="519"/>
    <cellStyle name="Обычный 13 5" xfId="554"/>
    <cellStyle name="Обычный 13 6" xfId="816"/>
    <cellStyle name="Обычный 130" xfId="1138"/>
    <cellStyle name="Обычный 131 2" xfId="1139"/>
    <cellStyle name="Обычный 14" xfId="1"/>
    <cellStyle name="Обычный 15" xfId="371"/>
    <cellStyle name="Обычный 15 2" xfId="372"/>
    <cellStyle name="Обычный 15 3" xfId="373"/>
    <cellStyle name="Обычный 15 3 2" xfId="377"/>
    <cellStyle name="Обычный 15 3 3" xfId="386"/>
    <cellStyle name="Обычный 15 3 4" xfId="396"/>
    <cellStyle name="Обычный 15 3 4 2" xfId="411"/>
    <cellStyle name="Обычный 15 3 4 3" xfId="539"/>
    <cellStyle name="Обычный 15 3 4 4" xfId="576"/>
    <cellStyle name="Обычный 15 3 4 5" xfId="634"/>
    <cellStyle name="Обычный 15 3 4 5 2" xfId="638"/>
    <cellStyle name="Обычный 15 3 5" xfId="408"/>
    <cellStyle name="Обычный 15 3 6" xfId="558"/>
    <cellStyle name="Обычный 15 3 7" xfId="632"/>
    <cellStyle name="Обычный 15 3 7 2" xfId="636"/>
    <cellStyle name="Обычный 16" xfId="375"/>
    <cellStyle name="Обычный 16 2" xfId="824"/>
    <cellStyle name="Обычный 17" xfId="376"/>
    <cellStyle name="Обычный 17 2" xfId="388"/>
    <cellStyle name="Обычный 17 2 2" xfId="406"/>
    <cellStyle name="Обычный 17 2 2 2" xfId="549"/>
    <cellStyle name="Обычный 17 2 2 3" xfId="586"/>
    <cellStyle name="Обычный 17 2 3" xfId="531"/>
    <cellStyle name="Обычный 17 2 4" xfId="568"/>
    <cellStyle name="Обычный 17 3" xfId="398"/>
    <cellStyle name="Обычный 17 3 2" xfId="541"/>
    <cellStyle name="Обычный 17 3 3" xfId="578"/>
    <cellStyle name="Обычный 17 4" xfId="523"/>
    <cellStyle name="Обычный 17 5" xfId="560"/>
    <cellStyle name="Обычный 17 6" xfId="827"/>
    <cellStyle name="Обычный 18" xfId="379"/>
    <cellStyle name="Обычный 18 2" xfId="399"/>
    <cellStyle name="Обычный 18 2 2" xfId="542"/>
    <cellStyle name="Обычный 18 2 3" xfId="579"/>
    <cellStyle name="Обычный 18 3" xfId="407"/>
    <cellStyle name="Обычный 18 4" xfId="410"/>
    <cellStyle name="Обычный 18 4 2" xfId="550"/>
    <cellStyle name="Обычный 18 4 3" xfId="587"/>
    <cellStyle name="Обычный 18 5" xfId="524"/>
    <cellStyle name="Обычный 18 6" xfId="561"/>
    <cellStyle name="Обычный 18 7" xfId="830"/>
    <cellStyle name="Обычный 19" xfId="389"/>
    <cellStyle name="Обычный 19 2" xfId="532"/>
    <cellStyle name="Обычный 19 3" xfId="569"/>
    <cellStyle name="Обычный 19 4" xfId="833"/>
    <cellStyle name="Обычный 2" xfId="280"/>
    <cellStyle name="Обычный 2 10" xfId="819"/>
    <cellStyle name="Обычный 2 100" xfId="1084"/>
    <cellStyle name="Обычный 2 101" xfId="1087"/>
    <cellStyle name="Обычный 2 102" xfId="1089"/>
    <cellStyle name="Обычный 2 103" xfId="1092"/>
    <cellStyle name="Обычный 2 104" xfId="1095"/>
    <cellStyle name="Обычный 2 105" xfId="1098"/>
    <cellStyle name="Обычный 2 106" xfId="1101"/>
    <cellStyle name="Обычный 2 107" xfId="1104"/>
    <cellStyle name="Обычный 2 108" xfId="1107"/>
    <cellStyle name="Обычный 2 109" xfId="1110"/>
    <cellStyle name="Обычный 2 11" xfId="821"/>
    <cellStyle name="Обычный 2 110" xfId="1112"/>
    <cellStyle name="Обычный 2 111" xfId="1114"/>
    <cellStyle name="Обычный 2 112" xfId="1116"/>
    <cellStyle name="Обычный 2 113" xfId="1118"/>
    <cellStyle name="Обычный 2 114" xfId="1120"/>
    <cellStyle name="Обычный 2 115" xfId="1122"/>
    <cellStyle name="Обычный 2 116" xfId="1125"/>
    <cellStyle name="Обычный 2 117" xfId="1128"/>
    <cellStyle name="Обычный 2 118" xfId="1131"/>
    <cellStyle name="Обычный 2 12" xfId="817"/>
    <cellStyle name="Обычный 2 13" xfId="823"/>
    <cellStyle name="Обычный 2 14" xfId="826"/>
    <cellStyle name="Обычный 2 15" xfId="829"/>
    <cellStyle name="Обычный 2 16" xfId="832"/>
    <cellStyle name="Обычный 2 17" xfId="835"/>
    <cellStyle name="Обычный 2 18" xfId="838"/>
    <cellStyle name="Обычный 2 19" xfId="841"/>
    <cellStyle name="Обычный 2 2" xfId="281"/>
    <cellStyle name="Обычный 2 2 10" xfId="820"/>
    <cellStyle name="Обычный 2 2 100" xfId="1086"/>
    <cellStyle name="Обычный 2 2 101" xfId="1088"/>
    <cellStyle name="Обычный 2 2 102" xfId="1091"/>
    <cellStyle name="Обычный 2 2 103" xfId="1094"/>
    <cellStyle name="Обычный 2 2 104" xfId="1097"/>
    <cellStyle name="Обычный 2 2 105" xfId="1100"/>
    <cellStyle name="Обычный 2 2 106" xfId="1103"/>
    <cellStyle name="Обычный 2 2 107" xfId="1106"/>
    <cellStyle name="Обычный 2 2 108" xfId="1109"/>
    <cellStyle name="Обычный 2 2 109" xfId="1111"/>
    <cellStyle name="Обычный 2 2 11" xfId="818"/>
    <cellStyle name="Обычный 2 2 110" xfId="1113"/>
    <cellStyle name="Обычный 2 2 111" xfId="1115"/>
    <cellStyle name="Обычный 2 2 112" xfId="1117"/>
    <cellStyle name="Обычный 2 2 113" xfId="1119"/>
    <cellStyle name="Обычный 2 2 114" xfId="1121"/>
    <cellStyle name="Обычный 2 2 115" xfId="1124"/>
    <cellStyle name="Обычный 2 2 116" xfId="1127"/>
    <cellStyle name="Обычный 2 2 117" xfId="1130"/>
    <cellStyle name="Обычный 2 2 118" xfId="1133"/>
    <cellStyle name="Обычный 2 2 119" xfId="792"/>
    <cellStyle name="Обычный 2 2 12" xfId="822"/>
    <cellStyle name="Обычный 2 2 13" xfId="825"/>
    <cellStyle name="Обычный 2 2 14" xfId="828"/>
    <cellStyle name="Обычный 2 2 15" xfId="831"/>
    <cellStyle name="Обычный 2 2 16" xfId="834"/>
    <cellStyle name="Обычный 2 2 17" xfId="837"/>
    <cellStyle name="Обычный 2 2 18" xfId="840"/>
    <cellStyle name="Обычный 2 2 19" xfId="843"/>
    <cellStyle name="Обычный 2 2 2" xfId="282"/>
    <cellStyle name="Обычный 2 2 2 2" xfId="283"/>
    <cellStyle name="Обычный 2 2 2 3" xfId="793"/>
    <cellStyle name="Обычный 2 2 2 4" xfId="1382"/>
    <cellStyle name="Обычный 2 2 20" xfId="846"/>
    <cellStyle name="Обычный 2 2 21" xfId="849"/>
    <cellStyle name="Обычный 2 2 22" xfId="852"/>
    <cellStyle name="Обычный 2 2 23" xfId="855"/>
    <cellStyle name="Обычный 2 2 24" xfId="858"/>
    <cellStyle name="Обычный 2 2 25" xfId="861"/>
    <cellStyle name="Обычный 2 2 26" xfId="864"/>
    <cellStyle name="Обычный 2 2 27" xfId="867"/>
    <cellStyle name="Обычный 2 2 28" xfId="870"/>
    <cellStyle name="Обычный 2 2 29" xfId="873"/>
    <cellStyle name="Обычный 2 2 3" xfId="799"/>
    <cellStyle name="Обычный 2 2 3 2" xfId="1383"/>
    <cellStyle name="Обычный 2 2 30" xfId="876"/>
    <cellStyle name="Обычный 2 2 31" xfId="879"/>
    <cellStyle name="Обычный 2 2 32" xfId="882"/>
    <cellStyle name="Обычный 2 2 33" xfId="885"/>
    <cellStyle name="Обычный 2 2 34" xfId="888"/>
    <cellStyle name="Обычный 2 2 35" xfId="891"/>
    <cellStyle name="Обычный 2 2 36" xfId="894"/>
    <cellStyle name="Обычный 2 2 37" xfId="897"/>
    <cellStyle name="Обычный 2 2 38" xfId="900"/>
    <cellStyle name="Обычный 2 2 39" xfId="903"/>
    <cellStyle name="Обычный 2 2 4" xfId="803"/>
    <cellStyle name="Обычный 2 2 40" xfId="906"/>
    <cellStyle name="Обычный 2 2 41" xfId="909"/>
    <cellStyle name="Обычный 2 2 42" xfId="912"/>
    <cellStyle name="Обычный 2 2 43" xfId="915"/>
    <cellStyle name="Обычный 2 2 44" xfId="918"/>
    <cellStyle name="Обычный 2 2 45" xfId="921"/>
    <cellStyle name="Обычный 2 2 46" xfId="924"/>
    <cellStyle name="Обычный 2 2 47" xfId="927"/>
    <cellStyle name="Обычный 2 2 48" xfId="930"/>
    <cellStyle name="Обычный 2 2 49" xfId="933"/>
    <cellStyle name="Обычный 2 2 5" xfId="801"/>
    <cellStyle name="Обычный 2 2 50" xfId="936"/>
    <cellStyle name="Обычный 2 2 51" xfId="939"/>
    <cellStyle name="Обычный 2 2 52" xfId="942"/>
    <cellStyle name="Обычный 2 2 53" xfId="945"/>
    <cellStyle name="Обычный 2 2 54" xfId="948"/>
    <cellStyle name="Обычный 2 2 55" xfId="951"/>
    <cellStyle name="Обычный 2 2 56" xfId="954"/>
    <cellStyle name="Обычный 2 2 57" xfId="957"/>
    <cellStyle name="Обычный 2 2 58" xfId="960"/>
    <cellStyle name="Обычный 2 2 59" xfId="963"/>
    <cellStyle name="Обычный 2 2 6" xfId="810"/>
    <cellStyle name="Обычный 2 2 60" xfId="966"/>
    <cellStyle name="Обычный 2 2 61" xfId="969"/>
    <cellStyle name="Обычный 2 2 62" xfId="972"/>
    <cellStyle name="Обычный 2 2 63" xfId="975"/>
    <cellStyle name="Обычный 2 2 64" xfId="978"/>
    <cellStyle name="Обычный 2 2 65" xfId="981"/>
    <cellStyle name="Обычный 2 2 66" xfId="984"/>
    <cellStyle name="Обычный 2 2 67" xfId="987"/>
    <cellStyle name="Обычный 2 2 68" xfId="990"/>
    <cellStyle name="Обычный 2 2 69" xfId="993"/>
    <cellStyle name="Обычный 2 2 7" xfId="808"/>
    <cellStyle name="Обычный 2 2 70" xfId="996"/>
    <cellStyle name="Обычный 2 2 71" xfId="1003"/>
    <cellStyle name="Обычный 2 2 72" xfId="1001"/>
    <cellStyle name="Обычный 2 2 73" xfId="1005"/>
    <cellStyle name="Обычный 2 2 74" xfId="1008"/>
    <cellStyle name="Обычный 2 2 75" xfId="1011"/>
    <cellStyle name="Обычный 2 2 76" xfId="1014"/>
    <cellStyle name="Обычный 2 2 77" xfId="1017"/>
    <cellStyle name="Обычный 2 2 78" xfId="1020"/>
    <cellStyle name="Обычный 2 2 79" xfId="1023"/>
    <cellStyle name="Обычный 2 2 8" xfId="812"/>
    <cellStyle name="Обычный 2 2 80" xfId="1026"/>
    <cellStyle name="Обычный 2 2 81" xfId="1029"/>
    <cellStyle name="Обычный 2 2 82" xfId="1032"/>
    <cellStyle name="Обычный 2 2 83" xfId="1035"/>
    <cellStyle name="Обычный 2 2 84" xfId="1038"/>
    <cellStyle name="Обычный 2 2 85" xfId="1041"/>
    <cellStyle name="Обычный 2 2 86" xfId="1044"/>
    <cellStyle name="Обычный 2 2 87" xfId="1047"/>
    <cellStyle name="Обычный 2 2 88" xfId="1050"/>
    <cellStyle name="Обычный 2 2 89" xfId="1053"/>
    <cellStyle name="Обычный 2 2 9" xfId="815"/>
    <cellStyle name="Обычный 2 2 90" xfId="1056"/>
    <cellStyle name="Обычный 2 2 91" xfId="1059"/>
    <cellStyle name="Обычный 2 2 92" xfId="1062"/>
    <cellStyle name="Обычный 2 2 93" xfId="1065"/>
    <cellStyle name="Обычный 2 2 94" xfId="1068"/>
    <cellStyle name="Обычный 2 2 95" xfId="1071"/>
    <cellStyle name="Обычный 2 2 96" xfId="1074"/>
    <cellStyle name="Обычный 2 2 97" xfId="1077"/>
    <cellStyle name="Обычный 2 2 98" xfId="1080"/>
    <cellStyle name="Обычный 2 2 99" xfId="1083"/>
    <cellStyle name="Обычный 2 20" xfId="844"/>
    <cellStyle name="Обычный 2 21" xfId="847"/>
    <cellStyle name="Обычный 2 22" xfId="850"/>
    <cellStyle name="Обычный 2 23" xfId="853"/>
    <cellStyle name="Обычный 2 24" xfId="856"/>
    <cellStyle name="Обычный 2 25" xfId="859"/>
    <cellStyle name="Обычный 2 26" xfId="862"/>
    <cellStyle name="Обычный 2 27" xfId="865"/>
    <cellStyle name="Обычный 2 28" xfId="868"/>
    <cellStyle name="Обычный 2 29" xfId="871"/>
    <cellStyle name="Обычный 2 3" xfId="284"/>
    <cellStyle name="Обычный 2 3 2" xfId="798"/>
    <cellStyle name="Обычный 2 3 3" xfId="1384"/>
    <cellStyle name="Обычный 2 30" xfId="874"/>
    <cellStyle name="Обычный 2 31" xfId="877"/>
    <cellStyle name="Обычный 2 32" xfId="880"/>
    <cellStyle name="Обычный 2 33" xfId="883"/>
    <cellStyle name="Обычный 2 34" xfId="886"/>
    <cellStyle name="Обычный 2 35" xfId="889"/>
    <cellStyle name="Обычный 2 36" xfId="892"/>
    <cellStyle name="Обычный 2 37" xfId="895"/>
    <cellStyle name="Обычный 2 38" xfId="898"/>
    <cellStyle name="Обычный 2 39" xfId="901"/>
    <cellStyle name="Обычный 2 4" xfId="285"/>
    <cellStyle name="Обычный 2 4 2" xfId="802"/>
    <cellStyle name="Обычный 2 4 2 2" xfId="1386"/>
    <cellStyle name="Обычный 2 4 3" xfId="1385"/>
    <cellStyle name="Обычный 2 40" xfId="904"/>
    <cellStyle name="Обычный 2 41" xfId="907"/>
    <cellStyle name="Обычный 2 42" xfId="910"/>
    <cellStyle name="Обычный 2 43" xfId="913"/>
    <cellStyle name="Обычный 2 44" xfId="916"/>
    <cellStyle name="Обычный 2 45" xfId="919"/>
    <cellStyle name="Обычный 2 46" xfId="922"/>
    <cellStyle name="Обычный 2 47" xfId="925"/>
    <cellStyle name="Обычный 2 48" xfId="928"/>
    <cellStyle name="Обычный 2 49" xfId="931"/>
    <cellStyle name="Обычный 2 5" xfId="374"/>
    <cellStyle name="Обычный 2 5 2" xfId="378"/>
    <cellStyle name="Обычный 2 5 2 2" xfId="1388"/>
    <cellStyle name="Обычный 2 5 3" xfId="387"/>
    <cellStyle name="Обычный 2 5 3 2" xfId="1389"/>
    <cellStyle name="Обычный 2 5 4" xfId="397"/>
    <cellStyle name="Обычный 2 5 4 2" xfId="412"/>
    <cellStyle name="Обычный 2 5 4 3" xfId="540"/>
    <cellStyle name="Обычный 2 5 4 4" xfId="577"/>
    <cellStyle name="Обычный 2 5 4 5" xfId="635"/>
    <cellStyle name="Обычный 2 5 4 5 2" xfId="639"/>
    <cellStyle name="Обычный 2 5 5" xfId="409"/>
    <cellStyle name="Обычный 2 5 6" xfId="559"/>
    <cellStyle name="Обычный 2 5 7" xfId="633"/>
    <cellStyle name="Обычный 2 5 7 2" xfId="637"/>
    <cellStyle name="Обычный 2 5 8" xfId="804"/>
    <cellStyle name="Обычный 2 5 9" xfId="1387"/>
    <cellStyle name="Обычный 2 50" xfId="934"/>
    <cellStyle name="Обычный 2 51" xfId="937"/>
    <cellStyle name="Обычный 2 52" xfId="940"/>
    <cellStyle name="Обычный 2 53" xfId="943"/>
    <cellStyle name="Обычный 2 54" xfId="946"/>
    <cellStyle name="Обычный 2 55" xfId="949"/>
    <cellStyle name="Обычный 2 56" xfId="952"/>
    <cellStyle name="Обычный 2 57" xfId="955"/>
    <cellStyle name="Обычный 2 58" xfId="958"/>
    <cellStyle name="Обычный 2 59" xfId="961"/>
    <cellStyle name="Обычный 2 6" xfId="513"/>
    <cellStyle name="Обычный 2 6 2" xfId="809"/>
    <cellStyle name="Обычный 2 6 3" xfId="1390"/>
    <cellStyle name="Обычный 2 60" xfId="964"/>
    <cellStyle name="Обычный 2 61" xfId="967"/>
    <cellStyle name="Обычный 2 62" xfId="970"/>
    <cellStyle name="Обычный 2 63" xfId="973"/>
    <cellStyle name="Обычный 2 64" xfId="976"/>
    <cellStyle name="Обычный 2 65" xfId="979"/>
    <cellStyle name="Обычный 2 66" xfId="982"/>
    <cellStyle name="Обычный 2 67" xfId="985"/>
    <cellStyle name="Обычный 2 68" xfId="988"/>
    <cellStyle name="Обычный 2 69" xfId="991"/>
    <cellStyle name="Обычный 2 7" xfId="811"/>
    <cellStyle name="Обычный 2 7 2" xfId="1391"/>
    <cellStyle name="Обычный 2 70" xfId="994"/>
    <cellStyle name="Обычный 2 71" xfId="1002"/>
    <cellStyle name="Обычный 2 72" xfId="1004"/>
    <cellStyle name="Обычный 2 73" xfId="1000"/>
    <cellStyle name="Обычный 2 74" xfId="1006"/>
    <cellStyle name="Обычный 2 75" xfId="1009"/>
    <cellStyle name="Обычный 2 76" xfId="1012"/>
    <cellStyle name="Обычный 2 77" xfId="1015"/>
    <cellStyle name="Обычный 2 78" xfId="1018"/>
    <cellStyle name="Обычный 2 79" xfId="1021"/>
    <cellStyle name="Обычный 2 8" xfId="807"/>
    <cellStyle name="Обычный 2 8 2" xfId="1392"/>
    <cellStyle name="Обычный 2 80" xfId="1024"/>
    <cellStyle name="Обычный 2 81" xfId="1027"/>
    <cellStyle name="Обычный 2 82" xfId="1030"/>
    <cellStyle name="Обычный 2 83" xfId="1033"/>
    <cellStyle name="Обычный 2 84" xfId="1036"/>
    <cellStyle name="Обычный 2 85" xfId="1039"/>
    <cellStyle name="Обычный 2 86" xfId="1042"/>
    <cellStyle name="Обычный 2 87" xfId="1045"/>
    <cellStyle name="Обычный 2 88" xfId="1048"/>
    <cellStyle name="Обычный 2 89" xfId="1051"/>
    <cellStyle name="Обычный 2 9" xfId="514"/>
    <cellStyle name="Обычный 2 9 2" xfId="813"/>
    <cellStyle name="Обычный 2 90" xfId="1054"/>
    <cellStyle name="Обычный 2 91" xfId="1057"/>
    <cellStyle name="Обычный 2 92" xfId="1060"/>
    <cellStyle name="Обычный 2 93" xfId="1063"/>
    <cellStyle name="Обычный 2 94" xfId="1066"/>
    <cellStyle name="Обычный 2 95" xfId="1069"/>
    <cellStyle name="Обычный 2 96" xfId="1072"/>
    <cellStyle name="Обычный 2 97" xfId="1075"/>
    <cellStyle name="Обычный 2 98" xfId="1078"/>
    <cellStyle name="Обычный 2 99" xfId="1081"/>
    <cellStyle name="Обычный 2_Аквасток 1" xfId="286"/>
    <cellStyle name="Обычный 20" xfId="516"/>
    <cellStyle name="Обычный 20 2" xfId="836"/>
    <cellStyle name="Обычный 21" xfId="551"/>
    <cellStyle name="Обычный 21 2" xfId="839"/>
    <cellStyle name="Обычный 22" xfId="644"/>
    <cellStyle name="Обычный 22 2" xfId="842"/>
    <cellStyle name="Обычный 23" xfId="645"/>
    <cellStyle name="Обычный 23 2" xfId="845"/>
    <cellStyle name="Обычный 24" xfId="646"/>
    <cellStyle name="Обычный 24 2" xfId="848"/>
    <cellStyle name="Обычный 25" xfId="647"/>
    <cellStyle name="Обычный 25 2" xfId="851"/>
    <cellStyle name="Обычный 26" xfId="287"/>
    <cellStyle name="Обычный 26 2" xfId="854"/>
    <cellStyle name="Обычный 27" xfId="648"/>
    <cellStyle name="Обычный 27 2" xfId="857"/>
    <cellStyle name="Обычный 28" xfId="649"/>
    <cellStyle name="Обычный 28 2" xfId="860"/>
    <cellStyle name="Обычный 29" xfId="746"/>
    <cellStyle name="Обычный 29 2" xfId="863"/>
    <cellStyle name="Обычный 3" xfId="288"/>
    <cellStyle name="Обычный 3 2" xfId="289"/>
    <cellStyle name="Обычный 3 2 2" xfId="1394"/>
    <cellStyle name="Обычный 3 3" xfId="290"/>
    <cellStyle name="Обычный 3 3 2" xfId="1395"/>
    <cellStyle name="Обычный 3 4" xfId="641"/>
    <cellStyle name="Обычный 3 4 2" xfId="1396"/>
    <cellStyle name="Обычный 3 5" xfId="1397"/>
    <cellStyle name="Обычный 3 6" xfId="1393"/>
    <cellStyle name="Обычный 30" xfId="747"/>
    <cellStyle name="Обычный 30 2" xfId="866"/>
    <cellStyle name="Обычный 31" xfId="748"/>
    <cellStyle name="Обычный 31 2" xfId="869"/>
    <cellStyle name="Обычный 32" xfId="749"/>
    <cellStyle name="Обычный 32 2" xfId="872"/>
    <cellStyle name="Обычный 33" xfId="766"/>
    <cellStyle name="Обычный 33 2" xfId="875"/>
    <cellStyle name="Обычный 34" xfId="767"/>
    <cellStyle name="Обычный 34 2" xfId="878"/>
    <cellStyle name="Обычный 35" xfId="768"/>
    <cellStyle name="Обычный 35 2" xfId="881"/>
    <cellStyle name="Обычный 36" xfId="769"/>
    <cellStyle name="Обычный 36 2" xfId="884"/>
    <cellStyle name="Обычный 37" xfId="770"/>
    <cellStyle name="Обычный 37 2" xfId="887"/>
    <cellStyle name="Обычный 38" xfId="771"/>
    <cellStyle name="Обычный 38 2" xfId="890"/>
    <cellStyle name="Обычный 39" xfId="772"/>
    <cellStyle name="Обычный 39 2" xfId="893"/>
    <cellStyle name="Обычный 4" xfId="291"/>
    <cellStyle name="Обычный 4 2" xfId="292"/>
    <cellStyle name="Обычный 4 2 2" xfId="1398"/>
    <cellStyle name="Обычный 4 3" xfId="293"/>
    <cellStyle name="Обычный 4 4" xfId="294"/>
    <cellStyle name="Обычный 4 5" xfId="794"/>
    <cellStyle name="Обычный 4 5 2" xfId="1399"/>
    <cellStyle name="Обычный 4_~2131575" xfId="295"/>
    <cellStyle name="Обычный 40" xfId="773"/>
    <cellStyle name="Обычный 40 2" xfId="896"/>
    <cellStyle name="Обычный 41" xfId="774"/>
    <cellStyle name="Обычный 41 2" xfId="899"/>
    <cellStyle name="Обычный 42" xfId="775"/>
    <cellStyle name="Обычный 42 2" xfId="902"/>
    <cellStyle name="Обычный 43" xfId="776"/>
    <cellStyle name="Обычный 43 2" xfId="905"/>
    <cellStyle name="Обычный 44" xfId="777"/>
    <cellStyle name="Обычный 44 2" xfId="908"/>
    <cellStyle name="Обычный 45" xfId="778"/>
    <cellStyle name="Обычный 45 2" xfId="911"/>
    <cellStyle name="Обычный 46" xfId="779"/>
    <cellStyle name="Обычный 46 2" xfId="914"/>
    <cellStyle name="Обычный 47" xfId="780"/>
    <cellStyle name="Обычный 47 2" xfId="917"/>
    <cellStyle name="Обычный 48" xfId="781"/>
    <cellStyle name="Обычный 48 2" xfId="920"/>
    <cellStyle name="Обычный 49" xfId="782"/>
    <cellStyle name="Обычный 49 2" xfId="923"/>
    <cellStyle name="Обычный 5" xfId="296"/>
    <cellStyle name="Обычный 5 2" xfId="297"/>
    <cellStyle name="Обычный 5 2 2" xfId="1401"/>
    <cellStyle name="Обычный 5 3" xfId="298"/>
    <cellStyle name="Обычный 5 3 2" xfId="1402"/>
    <cellStyle name="Обычный 5 4" xfId="795"/>
    <cellStyle name="Обычный 5 5" xfId="1400"/>
    <cellStyle name="Обычный 50" xfId="783"/>
    <cellStyle name="Обычный 50 2" xfId="926"/>
    <cellStyle name="Обычный 51" xfId="784"/>
    <cellStyle name="Обычный 51 2" xfId="929"/>
    <cellStyle name="Обычный 52" xfId="932"/>
    <cellStyle name="Обычный 53" xfId="935"/>
    <cellStyle name="Обычный 54" xfId="938"/>
    <cellStyle name="Обычный 55" xfId="941"/>
    <cellStyle name="Обычный 56" xfId="944"/>
    <cellStyle name="Обычный 57" xfId="947"/>
    <cellStyle name="Обычный 58" xfId="950"/>
    <cellStyle name="Обычный 59" xfId="953"/>
    <cellStyle name="Обычный 6" xfId="299"/>
    <cellStyle name="Обычный 6 2" xfId="300"/>
    <cellStyle name="Обычный 6 2 2" xfId="1403"/>
    <cellStyle name="Обычный 6 3" xfId="301"/>
    <cellStyle name="Обычный 6 3 2" xfId="383"/>
    <cellStyle name="Обычный 6 3 2 2" xfId="403"/>
    <cellStyle name="Обычный 6 3 2 2 2" xfId="546"/>
    <cellStyle name="Обычный 6 3 2 2 3" xfId="583"/>
    <cellStyle name="Обычный 6 3 2 3" xfId="528"/>
    <cellStyle name="Обычный 6 3 2 4" xfId="565"/>
    <cellStyle name="Обычный 6 3 3" xfId="393"/>
    <cellStyle name="Обычный 6 3 3 2" xfId="536"/>
    <cellStyle name="Обычный 6 3 3 3" xfId="573"/>
    <cellStyle name="Обычный 6 3 4" xfId="520"/>
    <cellStyle name="Обычный 6 3 5" xfId="555"/>
    <cellStyle name="Обычный 6 3 6" xfId="1404"/>
    <cellStyle name="Обычный 6 4" xfId="302"/>
    <cellStyle name="Обычный 6 5" xfId="303"/>
    <cellStyle name="Обычный 6 5 2" xfId="384"/>
    <cellStyle name="Обычный 6 5 2 2" xfId="404"/>
    <cellStyle name="Обычный 6 5 2 2 2" xfId="547"/>
    <cellStyle name="Обычный 6 5 2 2 3" xfId="584"/>
    <cellStyle name="Обычный 6 5 2 3" xfId="529"/>
    <cellStyle name="Обычный 6 5 2 4" xfId="566"/>
    <cellStyle name="Обычный 6 5 3" xfId="394"/>
    <cellStyle name="Обычный 6 5 3 2" xfId="537"/>
    <cellStyle name="Обычный 6 5 3 3" xfId="574"/>
    <cellStyle name="Обычный 6 5 4" xfId="521"/>
    <cellStyle name="Обычный 6 5 5" xfId="556"/>
    <cellStyle name="Обычный 6 6" xfId="796"/>
    <cellStyle name="Обычный 60" xfId="956"/>
    <cellStyle name="Обычный 61" xfId="959"/>
    <cellStyle name="Обычный 62" xfId="962"/>
    <cellStyle name="Обычный 63" xfId="965"/>
    <cellStyle name="Обычный 64" xfId="968"/>
    <cellStyle name="Обычный 65" xfId="971"/>
    <cellStyle name="Обычный 66" xfId="974"/>
    <cellStyle name="Обычный 67" xfId="977"/>
    <cellStyle name="Обычный 68" xfId="980"/>
    <cellStyle name="Обычный 69" xfId="983"/>
    <cellStyle name="Обычный 7" xfId="304"/>
    <cellStyle name="Обычный 7 2" xfId="305"/>
    <cellStyle name="Обычный 7 3" xfId="797"/>
    <cellStyle name="Обычный 70" xfId="986"/>
    <cellStyle name="Обычный 71" xfId="989"/>
    <cellStyle name="Обычный 72" xfId="992"/>
    <cellStyle name="Обычный 73" xfId="995"/>
    <cellStyle name="Обычный 74" xfId="997"/>
    <cellStyle name="Обычный 75" xfId="998"/>
    <cellStyle name="Обычный 76" xfId="999"/>
    <cellStyle name="Обычный 77" xfId="1007"/>
    <cellStyle name="Обычный 78" xfId="1010"/>
    <cellStyle name="Обычный 79" xfId="1013"/>
    <cellStyle name="Обычный 8" xfId="306"/>
    <cellStyle name="Обычный 8 2" xfId="307"/>
    <cellStyle name="Обычный 8 3" xfId="800"/>
    <cellStyle name="Обычный 8 4" xfId="1405"/>
    <cellStyle name="Обычный 80" xfId="1016"/>
    <cellStyle name="Обычный 81" xfId="1019"/>
    <cellStyle name="Обычный 82" xfId="1022"/>
    <cellStyle name="Обычный 83" xfId="1025"/>
    <cellStyle name="Обычный 84" xfId="1028"/>
    <cellStyle name="Обычный 85" xfId="1031"/>
    <cellStyle name="Обычный 86" xfId="1034"/>
    <cellStyle name="Обычный 87" xfId="1037"/>
    <cellStyle name="Обычный 88" xfId="1040"/>
    <cellStyle name="Обычный 89" xfId="1043"/>
    <cellStyle name="Обычный 9" xfId="308"/>
    <cellStyle name="Обычный 9 2" xfId="309"/>
    <cellStyle name="Обычный 9 3" xfId="310"/>
    <cellStyle name="Обычный 9 4" xfId="311"/>
    <cellStyle name="Обычный 9 4 2" xfId="385"/>
    <cellStyle name="Обычный 9 4 2 2" xfId="405"/>
    <cellStyle name="Обычный 9 4 2 2 2" xfId="548"/>
    <cellStyle name="Обычный 9 4 2 2 3" xfId="585"/>
    <cellStyle name="Обычный 9 4 2 3" xfId="530"/>
    <cellStyle name="Обычный 9 4 2 4" xfId="567"/>
    <cellStyle name="Обычный 9 4 3" xfId="395"/>
    <cellStyle name="Обычный 9 4 3 2" xfId="538"/>
    <cellStyle name="Обычный 9 4 3 3" xfId="575"/>
    <cellStyle name="Обычный 9 4 4" xfId="522"/>
    <cellStyle name="Обычный 9 4 5" xfId="557"/>
    <cellStyle name="Обычный 9 5" xfId="805"/>
    <cellStyle name="Обычный 9 6" xfId="1406"/>
    <cellStyle name="Обычный 90" xfId="1046"/>
    <cellStyle name="Обычный 91" xfId="1049"/>
    <cellStyle name="Обычный 92" xfId="1052"/>
    <cellStyle name="Обычный 93" xfId="1055"/>
    <cellStyle name="Обычный 94" xfId="1058"/>
    <cellStyle name="Обычный 95" xfId="1061"/>
    <cellStyle name="Обычный 96" xfId="1064"/>
    <cellStyle name="Обычный 97" xfId="1067"/>
    <cellStyle name="Обычный 98" xfId="1070"/>
    <cellStyle name="Обычный 99" xfId="1073"/>
    <cellStyle name="Обычный_Бухг., архивные 01.04" xfId="588"/>
    <cellStyle name="Обычный_Главная" xfId="719"/>
    <cellStyle name="Обычный_Главная_1" xfId="750"/>
    <cellStyle name="Обычный_Лист1" xfId="650"/>
    <cellStyle name="Обычный_прайс полный ассортимент от 02.06.10" xfId="312"/>
    <cellStyle name="Плохой 2" xfId="313"/>
    <cellStyle name="Плохой 2 2" xfId="314"/>
    <cellStyle name="Плохой 2 3" xfId="315"/>
    <cellStyle name="Плохой 2 4" xfId="316"/>
    <cellStyle name="Плохой 3" xfId="317"/>
    <cellStyle name="Плохой 3 2" xfId="1407"/>
    <cellStyle name="Плохой 4" xfId="1408"/>
    <cellStyle name="Плохой 5" xfId="1409"/>
    <cellStyle name="Плохой 6" xfId="1410"/>
    <cellStyle name="Плохой 7" xfId="1411"/>
    <cellStyle name="Пояснение 2" xfId="318"/>
    <cellStyle name="Пояснение 3" xfId="319"/>
    <cellStyle name="Пояснение 4" xfId="1412"/>
    <cellStyle name="Пояснение 5" xfId="1413"/>
    <cellStyle name="Пояснение 6" xfId="1414"/>
    <cellStyle name="Пояснение 7" xfId="1415"/>
    <cellStyle name="Примечание 2" xfId="320"/>
    <cellStyle name="Примечание 2 2" xfId="321"/>
    <cellStyle name="Примечание 2 2 2" xfId="1418"/>
    <cellStyle name="Примечание 2 3" xfId="322"/>
    <cellStyle name="Примечание 2 3 2" xfId="1419"/>
    <cellStyle name="Примечание 2 4" xfId="323"/>
    <cellStyle name="Примечание 2 5" xfId="1417"/>
    <cellStyle name="Примечание 3" xfId="324"/>
    <cellStyle name="Примечание 3 2" xfId="1420"/>
    <cellStyle name="Примечание 4" xfId="1421"/>
    <cellStyle name="Примечание 5" xfId="1422"/>
    <cellStyle name="Примечание 6" xfId="1423"/>
    <cellStyle name="Примечание 7" xfId="1424"/>
    <cellStyle name="Примечание 8" xfId="1425"/>
    <cellStyle name="Примечание 9" xfId="1416"/>
    <cellStyle name="Процентный 2" xfId="326"/>
    <cellStyle name="Процентный 2 2" xfId="327"/>
    <cellStyle name="Процентный 2 3" xfId="328"/>
    <cellStyle name="Процентный 2 4" xfId="329"/>
    <cellStyle name="Процентный 2 5" xfId="640"/>
    <cellStyle name="Процентный 2 6" xfId="1427"/>
    <cellStyle name="Процентный 3" xfId="330"/>
    <cellStyle name="Процентный 3 2" xfId="331"/>
    <cellStyle name="Процентный 3 3" xfId="332"/>
    <cellStyle name="Процентный 3 4" xfId="333"/>
    <cellStyle name="Процентный 3 5" xfId="1428"/>
    <cellStyle name="Процентный 4" xfId="334"/>
    <cellStyle name="Процентный 4 2" xfId="335"/>
    <cellStyle name="Процентный 4 3" xfId="336"/>
    <cellStyle name="Процентный 4 4" xfId="1429"/>
    <cellStyle name="Процентный 5" xfId="337"/>
    <cellStyle name="Процентный 5 2" xfId="1430"/>
    <cellStyle name="Процентный 6" xfId="325"/>
    <cellStyle name="Процентный 7" xfId="358"/>
    <cellStyle name="Процентный 8" xfId="1426"/>
    <cellStyle name="Связанная ячейка" xfId="718" builtinId="24"/>
    <cellStyle name="Связанная ячейка 2" xfId="338"/>
    <cellStyle name="Связанная ячейка 3" xfId="339"/>
    <cellStyle name="Связанная ячейка 4" xfId="1431"/>
    <cellStyle name="Связанная ячейка 5" xfId="1432"/>
    <cellStyle name="Связанная ячейка 6" xfId="1433"/>
    <cellStyle name="Связанная ячейка 7" xfId="1434"/>
    <cellStyle name="Связанная ячейка 8" xfId="1435"/>
    <cellStyle name="Стиль 1" xfId="340"/>
    <cellStyle name="Текст предупреждения 2" xfId="341"/>
    <cellStyle name="Текст предупреждения 3" xfId="342"/>
    <cellStyle name="Текст предупреждения 4" xfId="1436"/>
    <cellStyle name="Текст предупреждения 5" xfId="1437"/>
    <cellStyle name="Текст предупреждения 6" xfId="1438"/>
    <cellStyle name="Текст предупреждения 7" xfId="1439"/>
    <cellStyle name="Финансовый" xfId="789"/>
    <cellStyle name="Финансовый [0] 2" xfId="360"/>
    <cellStyle name="Финансовый 10" xfId="370"/>
    <cellStyle name="Финансовый 100" xfId="505"/>
    <cellStyle name="Финансовый 101" xfId="506"/>
    <cellStyle name="Финансовый 102" xfId="507"/>
    <cellStyle name="Финансовый 103" xfId="508"/>
    <cellStyle name="Финансовый 104" xfId="509"/>
    <cellStyle name="Финансовый 105" xfId="510"/>
    <cellStyle name="Финансовый 106" xfId="511"/>
    <cellStyle name="Финансовый 107" xfId="512"/>
    <cellStyle name="Финансовый 108" xfId="595"/>
    <cellStyle name="Финансовый 109" xfId="594"/>
    <cellStyle name="Финансовый 11" xfId="415"/>
    <cellStyle name="Финансовый 110" xfId="596"/>
    <cellStyle name="Финансовый 111" xfId="597"/>
    <cellStyle name="Финансовый 112" xfId="598"/>
    <cellStyle name="Финансовый 113" xfId="599"/>
    <cellStyle name="Финансовый 114" xfId="600"/>
    <cellStyle name="Финансовый 115" xfId="601"/>
    <cellStyle name="Финансовый 116" xfId="602"/>
    <cellStyle name="Финансовый 117" xfId="603"/>
    <cellStyle name="Финансовый 118" xfId="604"/>
    <cellStyle name="Финансовый 119" xfId="605"/>
    <cellStyle name="Финансовый 12" xfId="416"/>
    <cellStyle name="Финансовый 120" xfId="606"/>
    <cellStyle name="Финансовый 121" xfId="607"/>
    <cellStyle name="Финансовый 122" xfId="608"/>
    <cellStyle name="Финансовый 123" xfId="609"/>
    <cellStyle name="Финансовый 124" xfId="610"/>
    <cellStyle name="Финансовый 125" xfId="611"/>
    <cellStyle name="Финансовый 126" xfId="612"/>
    <cellStyle name="Финансовый 127" xfId="613"/>
    <cellStyle name="Финансовый 128" xfId="614"/>
    <cellStyle name="Финансовый 129" xfId="615"/>
    <cellStyle name="Финансовый 13" xfId="417"/>
    <cellStyle name="Финансовый 130" xfId="616"/>
    <cellStyle name="Финансовый 131" xfId="617"/>
    <cellStyle name="Финансовый 132" xfId="618"/>
    <cellStyle name="Финансовый 133" xfId="619"/>
    <cellStyle name="Финансовый 134" xfId="620"/>
    <cellStyle name="Финансовый 135" xfId="621"/>
    <cellStyle name="Финансовый 136" xfId="622"/>
    <cellStyle name="Финансовый 137" xfId="623"/>
    <cellStyle name="Финансовый 138" xfId="625"/>
    <cellStyle name="Финансовый 139" xfId="624"/>
    <cellStyle name="Финансовый 14" xfId="418"/>
    <cellStyle name="Финансовый 140" xfId="626"/>
    <cellStyle name="Финансовый 141" xfId="627"/>
    <cellStyle name="Финансовый 142" xfId="628"/>
    <cellStyle name="Финансовый 143" xfId="629"/>
    <cellStyle name="Финансовый 144" xfId="630"/>
    <cellStyle name="Финансовый 145" xfId="631"/>
    <cellStyle name="Финансовый 146" xfId="651"/>
    <cellStyle name="Финансовый 147" xfId="652"/>
    <cellStyle name="Финансовый 148" xfId="653"/>
    <cellStyle name="Финансовый 149" xfId="654"/>
    <cellStyle name="Финансовый 15" xfId="419"/>
    <cellStyle name="Финансовый 150" xfId="655"/>
    <cellStyle name="Финансовый 151" xfId="656"/>
    <cellStyle name="Финансовый 152" xfId="657"/>
    <cellStyle name="Финансовый 153" xfId="658"/>
    <cellStyle name="Финансовый 154" xfId="659"/>
    <cellStyle name="Финансовый 155" xfId="660"/>
    <cellStyle name="Финансовый 156" xfId="661"/>
    <cellStyle name="Финансовый 157" xfId="662"/>
    <cellStyle name="Финансовый 158" xfId="663"/>
    <cellStyle name="Финансовый 159" xfId="664"/>
    <cellStyle name="Финансовый 16" xfId="420"/>
    <cellStyle name="Финансовый 160" xfId="665"/>
    <cellStyle name="Финансовый 161" xfId="666"/>
    <cellStyle name="Финансовый 162" xfId="667"/>
    <cellStyle name="Финансовый 163" xfId="668"/>
    <cellStyle name="Финансовый 164" xfId="669"/>
    <cellStyle name="Финансовый 165" xfId="670"/>
    <cellStyle name="Финансовый 166" xfId="671"/>
    <cellStyle name="Финансовый 167" xfId="672"/>
    <cellStyle name="Финансовый 168" xfId="673"/>
    <cellStyle name="Финансовый 169" xfId="674"/>
    <cellStyle name="Финансовый 17" xfId="421"/>
    <cellStyle name="Финансовый 170" xfId="675"/>
    <cellStyle name="Финансовый 171" xfId="676"/>
    <cellStyle name="Финансовый 172" xfId="677"/>
    <cellStyle name="Финансовый 173" xfId="678"/>
    <cellStyle name="Финансовый 174" xfId="679"/>
    <cellStyle name="Финансовый 175" xfId="680"/>
    <cellStyle name="Финансовый 176" xfId="681"/>
    <cellStyle name="Финансовый 177" xfId="682"/>
    <cellStyle name="Финансовый 178" xfId="683"/>
    <cellStyle name="Финансовый 179" xfId="684"/>
    <cellStyle name="Финансовый 18" xfId="422"/>
    <cellStyle name="Финансовый 180" xfId="685"/>
    <cellStyle name="Финансовый 181" xfId="686"/>
    <cellStyle name="Финансовый 182" xfId="687"/>
    <cellStyle name="Финансовый 183" xfId="688"/>
    <cellStyle name="Финансовый 184" xfId="689"/>
    <cellStyle name="Финансовый 185" xfId="690"/>
    <cellStyle name="Финансовый 186" xfId="691"/>
    <cellStyle name="Финансовый 187" xfId="692"/>
    <cellStyle name="Финансовый 188" xfId="693"/>
    <cellStyle name="Финансовый 189" xfId="694"/>
    <cellStyle name="Финансовый 19" xfId="423"/>
    <cellStyle name="Финансовый 190" xfId="695"/>
    <cellStyle name="Финансовый 191" xfId="696"/>
    <cellStyle name="Финансовый 192" xfId="697"/>
    <cellStyle name="Финансовый 193" xfId="698"/>
    <cellStyle name="Финансовый 194" xfId="699"/>
    <cellStyle name="Финансовый 195" xfId="700"/>
    <cellStyle name="Финансовый 196" xfId="701"/>
    <cellStyle name="Финансовый 197" xfId="702"/>
    <cellStyle name="Финансовый 198" xfId="703"/>
    <cellStyle name="Финансовый 199" xfId="704"/>
    <cellStyle name="Финансовый 2" xfId="343"/>
    <cellStyle name="Финансовый 2 2" xfId="344"/>
    <cellStyle name="Финансовый 2 2 2" xfId="1145"/>
    <cellStyle name="Финансовый 2 2 2 2" xfId="1146"/>
    <cellStyle name="Финансовый 2 2 2 2 2" xfId="1147"/>
    <cellStyle name="Финансовый 2 2 2 2 2 2" xfId="1148"/>
    <cellStyle name="Финансовый 2 2 3" xfId="1144"/>
    <cellStyle name="Финансовый 2 2 4" xfId="1441"/>
    <cellStyle name="Финансовый 2 3" xfId="345"/>
    <cellStyle name="Финансовый 2 3 2" xfId="1442"/>
    <cellStyle name="Финансовый 2 4" xfId="346"/>
    <cellStyle name="Финансовый 2 5" xfId="424"/>
    <cellStyle name="Финансовый 2 6" xfId="515"/>
    <cellStyle name="Финансовый 2 7" xfId="1440"/>
    <cellStyle name="Финансовый 20" xfId="425"/>
    <cellStyle name="Финансовый 200" xfId="705"/>
    <cellStyle name="Финансовый 201" xfId="706"/>
    <cellStyle name="Финансовый 202" xfId="707"/>
    <cellStyle name="Финансовый 203" xfId="708"/>
    <cellStyle name="Финансовый 204" xfId="709"/>
    <cellStyle name="Финансовый 205" xfId="710"/>
    <cellStyle name="Финансовый 206" xfId="711"/>
    <cellStyle name="Финансовый 207" xfId="712"/>
    <cellStyle name="Финансовый 208" xfId="713"/>
    <cellStyle name="Финансовый 209" xfId="714"/>
    <cellStyle name="Финансовый 21" xfId="426"/>
    <cellStyle name="Финансовый 210" xfId="715"/>
    <cellStyle name="Финансовый 211" xfId="716"/>
    <cellStyle name="Финансовый 212" xfId="717"/>
    <cellStyle name="Финансовый 213" xfId="720"/>
    <cellStyle name="Финансовый 214" xfId="721"/>
    <cellStyle name="Финансовый 215" xfId="722"/>
    <cellStyle name="Финансовый 216" xfId="723"/>
    <cellStyle name="Финансовый 217" xfId="724"/>
    <cellStyle name="Финансовый 218" xfId="725"/>
    <cellStyle name="Финансовый 219" xfId="726"/>
    <cellStyle name="Финансовый 22" xfId="427"/>
    <cellStyle name="Финансовый 220" xfId="727"/>
    <cellStyle name="Финансовый 221" xfId="728"/>
    <cellStyle name="Финансовый 222" xfId="729"/>
    <cellStyle name="Финансовый 223" xfId="730"/>
    <cellStyle name="Финансовый 224" xfId="731"/>
    <cellStyle name="Финансовый 225" xfId="732"/>
    <cellStyle name="Финансовый 226" xfId="733"/>
    <cellStyle name="Финансовый 227" xfId="734"/>
    <cellStyle name="Финансовый 228" xfId="735"/>
    <cellStyle name="Финансовый 229" xfId="736"/>
    <cellStyle name="Финансовый 23" xfId="428"/>
    <cellStyle name="Финансовый 230" xfId="737"/>
    <cellStyle name="Финансовый 231" xfId="738"/>
    <cellStyle name="Финансовый 232" xfId="739"/>
    <cellStyle name="Финансовый 233" xfId="740"/>
    <cellStyle name="Финансовый 234" xfId="741"/>
    <cellStyle name="Финансовый 235" xfId="742"/>
    <cellStyle name="Финансовый 236" xfId="743"/>
    <cellStyle name="Финансовый 237" xfId="744"/>
    <cellStyle name="Финансовый 238" xfId="745"/>
    <cellStyle name="Финансовый 239" xfId="751"/>
    <cellStyle name="Финансовый 24" xfId="429"/>
    <cellStyle name="Финансовый 240" xfId="752"/>
    <cellStyle name="Финансовый 241" xfId="753"/>
    <cellStyle name="Финансовый 242" xfId="754"/>
    <cellStyle name="Финансовый 243" xfId="755"/>
    <cellStyle name="Финансовый 244" xfId="756"/>
    <cellStyle name="Финансовый 245" xfId="757"/>
    <cellStyle name="Финансовый 246" xfId="758"/>
    <cellStyle name="Финансовый 247" xfId="759"/>
    <cellStyle name="Финансовый 248" xfId="760"/>
    <cellStyle name="Финансовый 249" xfId="761"/>
    <cellStyle name="Финансовый 25" xfId="430"/>
    <cellStyle name="Финансовый 250" xfId="762"/>
    <cellStyle name="Финансовый 251" xfId="763"/>
    <cellStyle name="Финансовый 252" xfId="764"/>
    <cellStyle name="Финансовый 253" xfId="765"/>
    <cellStyle name="Финансовый 254" xfId="785"/>
    <cellStyle name="Финансовый 255" xfId="786"/>
    <cellStyle name="Финансовый 256" xfId="787"/>
    <cellStyle name="Финансовый 257" xfId="788"/>
    <cellStyle name="Финансовый 258" xfId="1137"/>
    <cellStyle name="Финансовый 259" xfId="1140"/>
    <cellStyle name="Финансовый 26" xfId="431"/>
    <cellStyle name="Финансовый 260" xfId="1141"/>
    <cellStyle name="Финансовый 261" xfId="1142"/>
    <cellStyle name="Финансовый 27" xfId="432"/>
    <cellStyle name="Финансовый 28" xfId="433"/>
    <cellStyle name="Финансовый 29" xfId="434"/>
    <cellStyle name="Финансовый 3" xfId="347"/>
    <cellStyle name="Финансовый 3 2" xfId="348"/>
    <cellStyle name="Финансовый 3 3" xfId="349"/>
    <cellStyle name="Финансовый 3 4" xfId="1149"/>
    <cellStyle name="Финансовый 30" xfId="435"/>
    <cellStyle name="Финансовый 31" xfId="436"/>
    <cellStyle name="Финансовый 32" xfId="437"/>
    <cellStyle name="Финансовый 33" xfId="438"/>
    <cellStyle name="Финансовый 34" xfId="439"/>
    <cellStyle name="Финансовый 35" xfId="440"/>
    <cellStyle name="Финансовый 36" xfId="441"/>
    <cellStyle name="Финансовый 37" xfId="442"/>
    <cellStyle name="Финансовый 38" xfId="443"/>
    <cellStyle name="Финансовый 39" xfId="444"/>
    <cellStyle name="Финансовый 4" xfId="350"/>
    <cellStyle name="Финансовый 40" xfId="445"/>
    <cellStyle name="Финансовый 41" xfId="446"/>
    <cellStyle name="Финансовый 42" xfId="447"/>
    <cellStyle name="Финансовый 43" xfId="448"/>
    <cellStyle name="Финансовый 44" xfId="449"/>
    <cellStyle name="Финансовый 45" xfId="450"/>
    <cellStyle name="Финансовый 46" xfId="451"/>
    <cellStyle name="Финансовый 47" xfId="452"/>
    <cellStyle name="Финансовый 48" xfId="453"/>
    <cellStyle name="Финансовый 49" xfId="454"/>
    <cellStyle name="Финансовый 5" xfId="359"/>
    <cellStyle name="Финансовый 50" xfId="455"/>
    <cellStyle name="Финансовый 51" xfId="456"/>
    <cellStyle name="Финансовый 52" xfId="457"/>
    <cellStyle name="Финансовый 53" xfId="458"/>
    <cellStyle name="Финансовый 54" xfId="459"/>
    <cellStyle name="Финансовый 55" xfId="460"/>
    <cellStyle name="Финансовый 56" xfId="461"/>
    <cellStyle name="Финансовый 57" xfId="462"/>
    <cellStyle name="Финансовый 58" xfId="463"/>
    <cellStyle name="Финансовый 59" xfId="464"/>
    <cellStyle name="Финансовый 6" xfId="362"/>
    <cellStyle name="Финансовый 60" xfId="465"/>
    <cellStyle name="Финансовый 61" xfId="466"/>
    <cellStyle name="Финансовый 62" xfId="467"/>
    <cellStyle name="Финансовый 63" xfId="468"/>
    <cellStyle name="Финансовый 64" xfId="469"/>
    <cellStyle name="Финансовый 65" xfId="470"/>
    <cellStyle name="Финансовый 66" xfId="471"/>
    <cellStyle name="Финансовый 67" xfId="472"/>
    <cellStyle name="Финансовый 68" xfId="473"/>
    <cellStyle name="Финансовый 69" xfId="474"/>
    <cellStyle name="Финансовый 7" xfId="365"/>
    <cellStyle name="Финансовый 70" xfId="475"/>
    <cellStyle name="Финансовый 71" xfId="476"/>
    <cellStyle name="Финансовый 72" xfId="477"/>
    <cellStyle name="Финансовый 73" xfId="478"/>
    <cellStyle name="Финансовый 74" xfId="479"/>
    <cellStyle name="Финансовый 75" xfId="480"/>
    <cellStyle name="Финансовый 76" xfId="481"/>
    <cellStyle name="Финансовый 77" xfId="482"/>
    <cellStyle name="Финансовый 78" xfId="483"/>
    <cellStyle name="Финансовый 79" xfId="484"/>
    <cellStyle name="Финансовый 8" xfId="366"/>
    <cellStyle name="Финансовый 80" xfId="485"/>
    <cellStyle name="Финансовый 81" xfId="486"/>
    <cellStyle name="Финансовый 82" xfId="487"/>
    <cellStyle name="Финансовый 83" xfId="488"/>
    <cellStyle name="Финансовый 84" xfId="489"/>
    <cellStyle name="Финансовый 85" xfId="490"/>
    <cellStyle name="Финансовый 86" xfId="491"/>
    <cellStyle name="Финансовый 87" xfId="492"/>
    <cellStyle name="Финансовый 88" xfId="493"/>
    <cellStyle name="Финансовый 89" xfId="494"/>
    <cellStyle name="Финансовый 9" xfId="368"/>
    <cellStyle name="Финансовый 90" xfId="495"/>
    <cellStyle name="Финансовый 91" xfId="496"/>
    <cellStyle name="Финансовый 92" xfId="497"/>
    <cellStyle name="Финансовый 93" xfId="498"/>
    <cellStyle name="Финансовый 94" xfId="499"/>
    <cellStyle name="Финансовый 95" xfId="500"/>
    <cellStyle name="Финансовый 96" xfId="501"/>
    <cellStyle name="Финансовый 97" xfId="502"/>
    <cellStyle name="Финансовый 98" xfId="503"/>
    <cellStyle name="Финансовый 99" xfId="504"/>
    <cellStyle name="Хороший 2" xfId="351"/>
    <cellStyle name="Хороший 2 2" xfId="352"/>
    <cellStyle name="Хороший 2 3" xfId="353"/>
    <cellStyle name="Хороший 2 4" xfId="354"/>
    <cellStyle name="Хороший 3" xfId="355"/>
    <cellStyle name="Хороший 3 2" xfId="1443"/>
    <cellStyle name="Хороший 4" xfId="1444"/>
    <cellStyle name="Хороший 5" xfId="1445"/>
    <cellStyle name="Хороший 6" xfId="1446"/>
    <cellStyle name="Хороший 7" xfId="1447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calcChain" Target="calcChain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102" Type="http://schemas.openxmlformats.org/officeDocument/2006/relationships/worksheet" Target="worksheets/sheet102.xml"/><Relationship Id="rId110" Type="http://schemas.openxmlformats.org/officeDocument/2006/relationships/worksheet" Target="worksheets/sheet110.xml"/><Relationship Id="rId115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13" Type="http://schemas.openxmlformats.org/officeDocument/2006/relationships/worksheet" Target="worksheets/sheet11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.jpeg"/><Relationship Id="rId3" Type="http://schemas.openxmlformats.org/officeDocument/2006/relationships/image" Target="../media/image10.jpeg"/><Relationship Id="rId7" Type="http://schemas.openxmlformats.org/officeDocument/2006/relationships/image" Target="../media/image14.jpeg"/><Relationship Id="rId2" Type="http://schemas.openxmlformats.org/officeDocument/2006/relationships/image" Target="../media/image9.jpeg"/><Relationship Id="rId1" Type="http://schemas.openxmlformats.org/officeDocument/2006/relationships/image" Target="../media/image8.png"/><Relationship Id="rId6" Type="http://schemas.openxmlformats.org/officeDocument/2006/relationships/image" Target="../media/image13.jpeg"/><Relationship Id="rId5" Type="http://schemas.openxmlformats.org/officeDocument/2006/relationships/image" Target="../media/image12.jpeg"/><Relationship Id="rId4" Type="http://schemas.openxmlformats.org/officeDocument/2006/relationships/image" Target="../media/image1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jpeg"/><Relationship Id="rId2" Type="http://schemas.openxmlformats.org/officeDocument/2006/relationships/image" Target="../media/image16.jpeg"/><Relationship Id="rId1" Type="http://schemas.openxmlformats.org/officeDocument/2006/relationships/image" Target="../media/image8.png"/><Relationship Id="rId5" Type="http://schemas.openxmlformats.org/officeDocument/2006/relationships/image" Target="../media/image19.jpeg"/><Relationship Id="rId4" Type="http://schemas.openxmlformats.org/officeDocument/2006/relationships/image" Target="../media/image18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21.jpeg"/><Relationship Id="rId1" Type="http://schemas.openxmlformats.org/officeDocument/2006/relationships/image" Target="../media/image20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23.jpeg"/><Relationship Id="rId1" Type="http://schemas.openxmlformats.org/officeDocument/2006/relationships/image" Target="../media/image22.jpeg"/><Relationship Id="rId5" Type="http://schemas.openxmlformats.org/officeDocument/2006/relationships/image" Target="../media/image25.jpeg"/><Relationship Id="rId4" Type="http://schemas.openxmlformats.org/officeDocument/2006/relationships/image" Target="../media/image2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6.jpeg"/><Relationship Id="rId1" Type="http://schemas.openxmlformats.org/officeDocument/2006/relationships/image" Target="../media/image8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jpeg"/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9.jpeg"/><Relationship Id="rId2" Type="http://schemas.openxmlformats.org/officeDocument/2006/relationships/image" Target="../media/image28.jpeg"/><Relationship Id="rId1" Type="http://schemas.openxmlformats.org/officeDocument/2006/relationships/image" Target="../media/image8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1.jpeg"/><Relationship Id="rId2" Type="http://schemas.openxmlformats.org/officeDocument/2006/relationships/image" Target="../media/image30.jpeg"/><Relationship Id="rId1" Type="http://schemas.openxmlformats.org/officeDocument/2006/relationships/image" Target="../media/image8.png"/><Relationship Id="rId4" Type="http://schemas.openxmlformats.org/officeDocument/2006/relationships/image" Target="../media/image32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33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41.png"/><Relationship Id="rId13" Type="http://schemas.openxmlformats.org/officeDocument/2006/relationships/image" Target="../media/image46.jpeg"/><Relationship Id="rId18" Type="http://schemas.openxmlformats.org/officeDocument/2006/relationships/image" Target="../media/image51.jpeg"/><Relationship Id="rId26" Type="http://schemas.openxmlformats.org/officeDocument/2006/relationships/image" Target="../media/image59.jpeg"/><Relationship Id="rId3" Type="http://schemas.openxmlformats.org/officeDocument/2006/relationships/image" Target="../media/image36.png"/><Relationship Id="rId21" Type="http://schemas.openxmlformats.org/officeDocument/2006/relationships/image" Target="../media/image54.jpeg"/><Relationship Id="rId34" Type="http://schemas.openxmlformats.org/officeDocument/2006/relationships/image" Target="../media/image67.jpeg"/><Relationship Id="rId7" Type="http://schemas.openxmlformats.org/officeDocument/2006/relationships/image" Target="../media/image40.jpeg"/><Relationship Id="rId12" Type="http://schemas.openxmlformats.org/officeDocument/2006/relationships/image" Target="../media/image45.png"/><Relationship Id="rId17" Type="http://schemas.openxmlformats.org/officeDocument/2006/relationships/image" Target="../media/image50.png"/><Relationship Id="rId25" Type="http://schemas.openxmlformats.org/officeDocument/2006/relationships/image" Target="../media/image58.jpeg"/><Relationship Id="rId33" Type="http://schemas.openxmlformats.org/officeDocument/2006/relationships/image" Target="../media/image66.png"/><Relationship Id="rId2" Type="http://schemas.openxmlformats.org/officeDocument/2006/relationships/image" Target="../media/image35.png"/><Relationship Id="rId16" Type="http://schemas.openxmlformats.org/officeDocument/2006/relationships/image" Target="../media/image49.png"/><Relationship Id="rId20" Type="http://schemas.openxmlformats.org/officeDocument/2006/relationships/image" Target="../media/image53.jpeg"/><Relationship Id="rId29" Type="http://schemas.openxmlformats.org/officeDocument/2006/relationships/image" Target="../media/image62.jpeg"/><Relationship Id="rId1" Type="http://schemas.openxmlformats.org/officeDocument/2006/relationships/image" Target="../media/image34.png"/><Relationship Id="rId6" Type="http://schemas.openxmlformats.org/officeDocument/2006/relationships/image" Target="../media/image39.jpeg"/><Relationship Id="rId11" Type="http://schemas.openxmlformats.org/officeDocument/2006/relationships/image" Target="../media/image44.png"/><Relationship Id="rId24" Type="http://schemas.openxmlformats.org/officeDocument/2006/relationships/image" Target="../media/image57.jpeg"/><Relationship Id="rId32" Type="http://schemas.openxmlformats.org/officeDocument/2006/relationships/image" Target="../media/image65.png"/><Relationship Id="rId5" Type="http://schemas.openxmlformats.org/officeDocument/2006/relationships/image" Target="../media/image38.png"/><Relationship Id="rId15" Type="http://schemas.openxmlformats.org/officeDocument/2006/relationships/image" Target="../media/image48.png"/><Relationship Id="rId23" Type="http://schemas.openxmlformats.org/officeDocument/2006/relationships/image" Target="../media/image56.jpeg"/><Relationship Id="rId28" Type="http://schemas.openxmlformats.org/officeDocument/2006/relationships/image" Target="../media/image61.png"/><Relationship Id="rId10" Type="http://schemas.openxmlformats.org/officeDocument/2006/relationships/image" Target="../media/image43.png"/><Relationship Id="rId19" Type="http://schemas.openxmlformats.org/officeDocument/2006/relationships/image" Target="../media/image52.jpeg"/><Relationship Id="rId31" Type="http://schemas.openxmlformats.org/officeDocument/2006/relationships/image" Target="../media/image64.jpeg"/><Relationship Id="rId4" Type="http://schemas.openxmlformats.org/officeDocument/2006/relationships/image" Target="../media/image37.jpeg"/><Relationship Id="rId9" Type="http://schemas.openxmlformats.org/officeDocument/2006/relationships/image" Target="../media/image42.png"/><Relationship Id="rId14" Type="http://schemas.openxmlformats.org/officeDocument/2006/relationships/image" Target="../media/image47.png"/><Relationship Id="rId22" Type="http://schemas.openxmlformats.org/officeDocument/2006/relationships/image" Target="../media/image55.jpeg"/><Relationship Id="rId27" Type="http://schemas.openxmlformats.org/officeDocument/2006/relationships/image" Target="../media/image60.png"/><Relationship Id="rId30" Type="http://schemas.openxmlformats.org/officeDocument/2006/relationships/image" Target="../media/image63.jpeg"/><Relationship Id="rId35" Type="http://schemas.openxmlformats.org/officeDocument/2006/relationships/image" Target="../media/image8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69.jpeg"/><Relationship Id="rId1" Type="http://schemas.openxmlformats.org/officeDocument/2006/relationships/image" Target="../media/image68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72.jpeg"/><Relationship Id="rId2" Type="http://schemas.openxmlformats.org/officeDocument/2006/relationships/image" Target="../media/image71.jpeg"/><Relationship Id="rId1" Type="http://schemas.openxmlformats.org/officeDocument/2006/relationships/image" Target="../media/image70.jpeg"/><Relationship Id="rId6" Type="http://schemas.openxmlformats.org/officeDocument/2006/relationships/image" Target="../media/image74.jpeg"/><Relationship Id="rId5" Type="http://schemas.openxmlformats.org/officeDocument/2006/relationships/image" Target="../media/image73.jpeg"/><Relationship Id="rId4" Type="http://schemas.openxmlformats.org/officeDocument/2006/relationships/image" Target="../media/image8.png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1.jpeg"/><Relationship Id="rId13" Type="http://schemas.openxmlformats.org/officeDocument/2006/relationships/image" Target="../media/image86.jpeg"/><Relationship Id="rId3" Type="http://schemas.openxmlformats.org/officeDocument/2006/relationships/image" Target="../media/image76.jpeg"/><Relationship Id="rId7" Type="http://schemas.openxmlformats.org/officeDocument/2006/relationships/image" Target="../media/image80.jpeg"/><Relationship Id="rId12" Type="http://schemas.openxmlformats.org/officeDocument/2006/relationships/image" Target="../media/image85.jpeg"/><Relationship Id="rId2" Type="http://schemas.openxmlformats.org/officeDocument/2006/relationships/image" Target="../media/image75.jpeg"/><Relationship Id="rId1" Type="http://schemas.openxmlformats.org/officeDocument/2006/relationships/image" Target="../media/image8.png"/><Relationship Id="rId6" Type="http://schemas.openxmlformats.org/officeDocument/2006/relationships/image" Target="../media/image79.jpeg"/><Relationship Id="rId11" Type="http://schemas.openxmlformats.org/officeDocument/2006/relationships/image" Target="../media/image84.jpeg"/><Relationship Id="rId5" Type="http://schemas.openxmlformats.org/officeDocument/2006/relationships/image" Target="../media/image78.jpeg"/><Relationship Id="rId15" Type="http://schemas.openxmlformats.org/officeDocument/2006/relationships/image" Target="../media/image88.jpeg"/><Relationship Id="rId10" Type="http://schemas.openxmlformats.org/officeDocument/2006/relationships/image" Target="../media/image83.jpeg"/><Relationship Id="rId4" Type="http://schemas.openxmlformats.org/officeDocument/2006/relationships/image" Target="../media/image77.jpeg"/><Relationship Id="rId9" Type="http://schemas.openxmlformats.org/officeDocument/2006/relationships/image" Target="../media/image82.jpeg"/><Relationship Id="rId14" Type="http://schemas.openxmlformats.org/officeDocument/2006/relationships/image" Target="../media/image87.jpe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90.jpeg"/><Relationship Id="rId2" Type="http://schemas.openxmlformats.org/officeDocument/2006/relationships/image" Target="../media/image89.jpeg"/><Relationship Id="rId1" Type="http://schemas.openxmlformats.org/officeDocument/2006/relationships/image" Target="../media/image8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92.jpeg"/><Relationship Id="rId2" Type="http://schemas.openxmlformats.org/officeDocument/2006/relationships/image" Target="../media/image8.png"/><Relationship Id="rId1" Type="http://schemas.openxmlformats.org/officeDocument/2006/relationships/image" Target="../media/image91.jpeg"/><Relationship Id="rId4" Type="http://schemas.openxmlformats.org/officeDocument/2006/relationships/image" Target="../media/image93.jpe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95.jpeg"/><Relationship Id="rId2" Type="http://schemas.openxmlformats.org/officeDocument/2006/relationships/image" Target="../media/image94.jpeg"/><Relationship Id="rId1" Type="http://schemas.openxmlformats.org/officeDocument/2006/relationships/image" Target="../media/image8.png"/><Relationship Id="rId6" Type="http://schemas.openxmlformats.org/officeDocument/2006/relationships/image" Target="../media/image98.jpeg"/><Relationship Id="rId5" Type="http://schemas.openxmlformats.org/officeDocument/2006/relationships/image" Target="../media/image97.jpeg"/><Relationship Id="rId4" Type="http://schemas.openxmlformats.org/officeDocument/2006/relationships/image" Target="../media/image96.jpe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1.jpeg"/><Relationship Id="rId2" Type="http://schemas.openxmlformats.org/officeDocument/2006/relationships/image" Target="../media/image100.jpeg"/><Relationship Id="rId1" Type="http://schemas.openxmlformats.org/officeDocument/2006/relationships/image" Target="../media/image99.jpeg"/><Relationship Id="rId6" Type="http://schemas.openxmlformats.org/officeDocument/2006/relationships/image" Target="../media/image8.png"/><Relationship Id="rId5" Type="http://schemas.openxmlformats.org/officeDocument/2006/relationships/image" Target="../media/image103.jpeg"/><Relationship Id="rId4" Type="http://schemas.openxmlformats.org/officeDocument/2006/relationships/image" Target="../media/image102.jpeg"/></Relationships>
</file>

<file path=xl/drawings/_rels/drawing2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0.jpeg"/><Relationship Id="rId3" Type="http://schemas.openxmlformats.org/officeDocument/2006/relationships/image" Target="../media/image105.jpeg"/><Relationship Id="rId7" Type="http://schemas.openxmlformats.org/officeDocument/2006/relationships/image" Target="../media/image109.jpeg"/><Relationship Id="rId2" Type="http://schemas.openxmlformats.org/officeDocument/2006/relationships/image" Target="../media/image104.jpeg"/><Relationship Id="rId1" Type="http://schemas.openxmlformats.org/officeDocument/2006/relationships/image" Target="../media/image8.png"/><Relationship Id="rId6" Type="http://schemas.openxmlformats.org/officeDocument/2006/relationships/image" Target="../media/image108.jpeg"/><Relationship Id="rId5" Type="http://schemas.openxmlformats.org/officeDocument/2006/relationships/image" Target="../media/image107.jpeg"/><Relationship Id="rId10" Type="http://schemas.openxmlformats.org/officeDocument/2006/relationships/image" Target="../media/image112.jpeg"/><Relationship Id="rId4" Type="http://schemas.openxmlformats.org/officeDocument/2006/relationships/image" Target="../media/image106.jpeg"/><Relationship Id="rId9" Type="http://schemas.openxmlformats.org/officeDocument/2006/relationships/image" Target="../media/image111.jpeg"/></Relationships>
</file>

<file path=xl/drawings/_rels/drawing2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0.jpeg"/><Relationship Id="rId13" Type="http://schemas.openxmlformats.org/officeDocument/2006/relationships/image" Target="../media/image124.jpeg"/><Relationship Id="rId3" Type="http://schemas.openxmlformats.org/officeDocument/2006/relationships/image" Target="../media/image115.jpeg"/><Relationship Id="rId7" Type="http://schemas.openxmlformats.org/officeDocument/2006/relationships/image" Target="../media/image119.jpeg"/><Relationship Id="rId12" Type="http://schemas.openxmlformats.org/officeDocument/2006/relationships/image" Target="../media/image8.png"/><Relationship Id="rId2" Type="http://schemas.openxmlformats.org/officeDocument/2006/relationships/image" Target="../media/image114.jpeg"/><Relationship Id="rId16" Type="http://schemas.openxmlformats.org/officeDocument/2006/relationships/image" Target="../media/image127.jpeg"/><Relationship Id="rId1" Type="http://schemas.openxmlformats.org/officeDocument/2006/relationships/image" Target="../media/image113.jpeg"/><Relationship Id="rId6" Type="http://schemas.openxmlformats.org/officeDocument/2006/relationships/image" Target="../media/image118.jpeg"/><Relationship Id="rId11" Type="http://schemas.openxmlformats.org/officeDocument/2006/relationships/image" Target="../media/image123.jpeg"/><Relationship Id="rId5" Type="http://schemas.openxmlformats.org/officeDocument/2006/relationships/image" Target="../media/image117.jpeg"/><Relationship Id="rId15" Type="http://schemas.openxmlformats.org/officeDocument/2006/relationships/image" Target="../media/image126.jpeg"/><Relationship Id="rId10" Type="http://schemas.openxmlformats.org/officeDocument/2006/relationships/image" Target="../media/image122.jpeg"/><Relationship Id="rId4" Type="http://schemas.openxmlformats.org/officeDocument/2006/relationships/image" Target="../media/image116.jpeg"/><Relationship Id="rId9" Type="http://schemas.openxmlformats.org/officeDocument/2006/relationships/image" Target="../media/image121.jpeg"/><Relationship Id="rId14" Type="http://schemas.openxmlformats.org/officeDocument/2006/relationships/image" Target="../media/image125.jpeg"/></Relationships>
</file>

<file path=xl/drawings/_rels/drawing2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4.jpeg"/><Relationship Id="rId3" Type="http://schemas.openxmlformats.org/officeDocument/2006/relationships/image" Target="../media/image129.jpeg"/><Relationship Id="rId7" Type="http://schemas.openxmlformats.org/officeDocument/2006/relationships/image" Target="../media/image133.jpeg"/><Relationship Id="rId2" Type="http://schemas.openxmlformats.org/officeDocument/2006/relationships/image" Target="../media/image128.jpeg"/><Relationship Id="rId1" Type="http://schemas.openxmlformats.org/officeDocument/2006/relationships/image" Target="../media/image8.png"/><Relationship Id="rId6" Type="http://schemas.openxmlformats.org/officeDocument/2006/relationships/image" Target="../media/image132.jpeg"/><Relationship Id="rId5" Type="http://schemas.openxmlformats.org/officeDocument/2006/relationships/image" Target="../media/image131.jpeg"/><Relationship Id="rId4" Type="http://schemas.openxmlformats.org/officeDocument/2006/relationships/image" Target="../media/image130.jpeg"/></Relationships>
</file>

<file path=xl/drawings/_rels/drawing2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2.jpeg"/><Relationship Id="rId13" Type="http://schemas.openxmlformats.org/officeDocument/2006/relationships/image" Target="../media/image146.jpeg"/><Relationship Id="rId3" Type="http://schemas.openxmlformats.org/officeDocument/2006/relationships/image" Target="../media/image137.jpeg"/><Relationship Id="rId7" Type="http://schemas.openxmlformats.org/officeDocument/2006/relationships/image" Target="../media/image141.jpeg"/><Relationship Id="rId12" Type="http://schemas.openxmlformats.org/officeDocument/2006/relationships/image" Target="../media/image145.jpeg"/><Relationship Id="rId2" Type="http://schemas.openxmlformats.org/officeDocument/2006/relationships/image" Target="../media/image136.jpeg"/><Relationship Id="rId1" Type="http://schemas.openxmlformats.org/officeDocument/2006/relationships/image" Target="../media/image135.jpeg"/><Relationship Id="rId6" Type="http://schemas.openxmlformats.org/officeDocument/2006/relationships/image" Target="../media/image140.jpeg"/><Relationship Id="rId11" Type="http://schemas.openxmlformats.org/officeDocument/2006/relationships/image" Target="../media/image144.jpeg"/><Relationship Id="rId5" Type="http://schemas.openxmlformats.org/officeDocument/2006/relationships/image" Target="../media/image139.jpeg"/><Relationship Id="rId10" Type="http://schemas.openxmlformats.org/officeDocument/2006/relationships/image" Target="../media/image143.jpeg"/><Relationship Id="rId4" Type="http://schemas.openxmlformats.org/officeDocument/2006/relationships/image" Target="../media/image138.jpeg"/><Relationship Id="rId9" Type="http://schemas.openxmlformats.org/officeDocument/2006/relationships/image" Target="../media/image8.png"/></Relationships>
</file>

<file path=xl/drawings/_rels/drawing3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3.jpeg"/><Relationship Id="rId3" Type="http://schemas.openxmlformats.org/officeDocument/2006/relationships/image" Target="../media/image148.jpeg"/><Relationship Id="rId7" Type="http://schemas.openxmlformats.org/officeDocument/2006/relationships/image" Target="../media/image152.jpeg"/><Relationship Id="rId2" Type="http://schemas.openxmlformats.org/officeDocument/2006/relationships/image" Target="../media/image147.jpeg"/><Relationship Id="rId1" Type="http://schemas.openxmlformats.org/officeDocument/2006/relationships/image" Target="../media/image8.png"/><Relationship Id="rId6" Type="http://schemas.openxmlformats.org/officeDocument/2006/relationships/image" Target="../media/image151.jpeg"/><Relationship Id="rId5" Type="http://schemas.openxmlformats.org/officeDocument/2006/relationships/image" Target="../media/image150.jpeg"/><Relationship Id="rId4" Type="http://schemas.openxmlformats.org/officeDocument/2006/relationships/image" Target="../media/image149.jpeg"/><Relationship Id="rId9" Type="http://schemas.openxmlformats.org/officeDocument/2006/relationships/image" Target="../media/image154.jpeg"/></Relationships>
</file>

<file path=xl/drawings/_rels/drawing3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2.jpeg"/><Relationship Id="rId3" Type="http://schemas.openxmlformats.org/officeDocument/2006/relationships/image" Target="../media/image157.jpeg"/><Relationship Id="rId7" Type="http://schemas.openxmlformats.org/officeDocument/2006/relationships/image" Target="../media/image161.jpeg"/><Relationship Id="rId12" Type="http://schemas.openxmlformats.org/officeDocument/2006/relationships/image" Target="../media/image8.png"/><Relationship Id="rId2" Type="http://schemas.openxmlformats.org/officeDocument/2006/relationships/image" Target="../media/image156.jpeg"/><Relationship Id="rId1" Type="http://schemas.openxmlformats.org/officeDocument/2006/relationships/image" Target="../media/image155.jpeg"/><Relationship Id="rId6" Type="http://schemas.openxmlformats.org/officeDocument/2006/relationships/image" Target="../media/image160.jpeg"/><Relationship Id="rId11" Type="http://schemas.openxmlformats.org/officeDocument/2006/relationships/image" Target="../media/image165.jpeg"/><Relationship Id="rId5" Type="http://schemas.openxmlformats.org/officeDocument/2006/relationships/image" Target="../media/image159.jpeg"/><Relationship Id="rId10" Type="http://schemas.openxmlformats.org/officeDocument/2006/relationships/image" Target="../media/image164.jpeg"/><Relationship Id="rId4" Type="http://schemas.openxmlformats.org/officeDocument/2006/relationships/image" Target="../media/image158.jpeg"/><Relationship Id="rId9" Type="http://schemas.openxmlformats.org/officeDocument/2006/relationships/image" Target="../media/image163.jpeg"/></Relationships>
</file>

<file path=xl/drawings/_rels/drawing3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2.jpeg"/><Relationship Id="rId13" Type="http://schemas.openxmlformats.org/officeDocument/2006/relationships/image" Target="../media/image177.jpeg"/><Relationship Id="rId3" Type="http://schemas.openxmlformats.org/officeDocument/2006/relationships/image" Target="../media/image168.jpeg"/><Relationship Id="rId7" Type="http://schemas.openxmlformats.org/officeDocument/2006/relationships/image" Target="../media/image8.png"/><Relationship Id="rId12" Type="http://schemas.openxmlformats.org/officeDocument/2006/relationships/image" Target="../media/image176.jpeg"/><Relationship Id="rId17" Type="http://schemas.openxmlformats.org/officeDocument/2006/relationships/image" Target="../media/image181.jpeg"/><Relationship Id="rId2" Type="http://schemas.openxmlformats.org/officeDocument/2006/relationships/image" Target="../media/image167.jpeg"/><Relationship Id="rId16" Type="http://schemas.openxmlformats.org/officeDocument/2006/relationships/image" Target="../media/image180.jpeg"/><Relationship Id="rId1" Type="http://schemas.openxmlformats.org/officeDocument/2006/relationships/image" Target="../media/image166.jpeg"/><Relationship Id="rId6" Type="http://schemas.openxmlformats.org/officeDocument/2006/relationships/image" Target="../media/image171.jpeg"/><Relationship Id="rId11" Type="http://schemas.openxmlformats.org/officeDocument/2006/relationships/image" Target="../media/image175.jpeg"/><Relationship Id="rId5" Type="http://schemas.openxmlformats.org/officeDocument/2006/relationships/image" Target="../media/image170.jpeg"/><Relationship Id="rId15" Type="http://schemas.openxmlformats.org/officeDocument/2006/relationships/image" Target="../media/image179.jpeg"/><Relationship Id="rId10" Type="http://schemas.openxmlformats.org/officeDocument/2006/relationships/image" Target="../media/image174.jpeg"/><Relationship Id="rId4" Type="http://schemas.openxmlformats.org/officeDocument/2006/relationships/image" Target="../media/image169.jpeg"/><Relationship Id="rId9" Type="http://schemas.openxmlformats.org/officeDocument/2006/relationships/image" Target="../media/image173.jpeg"/><Relationship Id="rId14" Type="http://schemas.openxmlformats.org/officeDocument/2006/relationships/image" Target="../media/image178.jpeg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3.jpeg"/><Relationship Id="rId7" Type="http://schemas.openxmlformats.org/officeDocument/2006/relationships/image" Target="../media/image187.jpeg"/><Relationship Id="rId2" Type="http://schemas.openxmlformats.org/officeDocument/2006/relationships/image" Target="../media/image182.jpeg"/><Relationship Id="rId1" Type="http://schemas.openxmlformats.org/officeDocument/2006/relationships/image" Target="../media/image8.png"/><Relationship Id="rId6" Type="http://schemas.openxmlformats.org/officeDocument/2006/relationships/image" Target="../media/image186.jpeg"/><Relationship Id="rId5" Type="http://schemas.openxmlformats.org/officeDocument/2006/relationships/image" Target="../media/image185.jpeg"/><Relationship Id="rId4" Type="http://schemas.openxmlformats.org/officeDocument/2006/relationships/image" Target="../media/image184.jpeg"/></Relationships>
</file>

<file path=xl/drawings/_rels/drawing3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4.jpeg"/><Relationship Id="rId13" Type="http://schemas.openxmlformats.org/officeDocument/2006/relationships/image" Target="../media/image199.jpeg"/><Relationship Id="rId18" Type="http://schemas.openxmlformats.org/officeDocument/2006/relationships/image" Target="../media/image204.jpeg"/><Relationship Id="rId3" Type="http://schemas.openxmlformats.org/officeDocument/2006/relationships/image" Target="../media/image189.jpeg"/><Relationship Id="rId21" Type="http://schemas.openxmlformats.org/officeDocument/2006/relationships/image" Target="../media/image207.jpeg"/><Relationship Id="rId7" Type="http://schemas.openxmlformats.org/officeDocument/2006/relationships/image" Target="../media/image193.jpeg"/><Relationship Id="rId12" Type="http://schemas.openxmlformats.org/officeDocument/2006/relationships/image" Target="../media/image198.jpeg"/><Relationship Id="rId17" Type="http://schemas.openxmlformats.org/officeDocument/2006/relationships/image" Target="../media/image203.jpeg"/><Relationship Id="rId2" Type="http://schemas.openxmlformats.org/officeDocument/2006/relationships/image" Target="../media/image188.jpeg"/><Relationship Id="rId16" Type="http://schemas.openxmlformats.org/officeDocument/2006/relationships/image" Target="../media/image202.jpeg"/><Relationship Id="rId20" Type="http://schemas.openxmlformats.org/officeDocument/2006/relationships/image" Target="../media/image206.jpeg"/><Relationship Id="rId1" Type="http://schemas.openxmlformats.org/officeDocument/2006/relationships/image" Target="../media/image8.png"/><Relationship Id="rId6" Type="http://schemas.openxmlformats.org/officeDocument/2006/relationships/image" Target="../media/image192.jpeg"/><Relationship Id="rId11" Type="http://schemas.openxmlformats.org/officeDocument/2006/relationships/image" Target="../media/image197.jpeg"/><Relationship Id="rId5" Type="http://schemas.openxmlformats.org/officeDocument/2006/relationships/image" Target="../media/image191.jpeg"/><Relationship Id="rId15" Type="http://schemas.openxmlformats.org/officeDocument/2006/relationships/image" Target="../media/image201.jpeg"/><Relationship Id="rId10" Type="http://schemas.openxmlformats.org/officeDocument/2006/relationships/image" Target="../media/image196.jpeg"/><Relationship Id="rId19" Type="http://schemas.openxmlformats.org/officeDocument/2006/relationships/image" Target="../media/image205.jpeg"/><Relationship Id="rId4" Type="http://schemas.openxmlformats.org/officeDocument/2006/relationships/image" Target="../media/image190.jpeg"/><Relationship Id="rId9" Type="http://schemas.openxmlformats.org/officeDocument/2006/relationships/image" Target="../media/image195.jpeg"/><Relationship Id="rId14" Type="http://schemas.openxmlformats.org/officeDocument/2006/relationships/image" Target="../media/image200.jpeg"/><Relationship Id="rId22" Type="http://schemas.openxmlformats.org/officeDocument/2006/relationships/image" Target="../media/image208.jpeg"/></Relationships>
</file>

<file path=xl/drawings/_rels/drawing3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6.png"/><Relationship Id="rId3" Type="http://schemas.openxmlformats.org/officeDocument/2006/relationships/image" Target="../media/image211.jpeg"/><Relationship Id="rId7" Type="http://schemas.openxmlformats.org/officeDocument/2006/relationships/image" Target="../media/image215.png"/><Relationship Id="rId2" Type="http://schemas.openxmlformats.org/officeDocument/2006/relationships/image" Target="../media/image210.jpeg"/><Relationship Id="rId1" Type="http://schemas.openxmlformats.org/officeDocument/2006/relationships/image" Target="../media/image209.jpeg"/><Relationship Id="rId6" Type="http://schemas.openxmlformats.org/officeDocument/2006/relationships/image" Target="../media/image214.png"/><Relationship Id="rId5" Type="http://schemas.openxmlformats.org/officeDocument/2006/relationships/image" Target="../media/image213.png"/><Relationship Id="rId10" Type="http://schemas.openxmlformats.org/officeDocument/2006/relationships/image" Target="../media/image217.jpeg"/><Relationship Id="rId4" Type="http://schemas.openxmlformats.org/officeDocument/2006/relationships/image" Target="../media/image212.jpeg"/><Relationship Id="rId9" Type="http://schemas.openxmlformats.org/officeDocument/2006/relationships/image" Target="../media/image8.pn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218.jpeg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0.jpeg"/><Relationship Id="rId2" Type="http://schemas.openxmlformats.org/officeDocument/2006/relationships/image" Target="../media/image219.jpeg"/><Relationship Id="rId1" Type="http://schemas.openxmlformats.org/officeDocument/2006/relationships/image" Target="../media/image8.png"/><Relationship Id="rId6" Type="http://schemas.openxmlformats.org/officeDocument/2006/relationships/image" Target="../media/image223.jpeg"/><Relationship Id="rId5" Type="http://schemas.openxmlformats.org/officeDocument/2006/relationships/image" Target="../media/image222.jpeg"/><Relationship Id="rId4" Type="http://schemas.openxmlformats.org/officeDocument/2006/relationships/image" Target="../media/image221.jpe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24.jpeg"/><Relationship Id="rId1" Type="http://schemas.openxmlformats.org/officeDocument/2006/relationships/image" Target="../media/image8.png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6.jpeg"/><Relationship Id="rId2" Type="http://schemas.openxmlformats.org/officeDocument/2006/relationships/image" Target="../media/image8.png"/><Relationship Id="rId1" Type="http://schemas.openxmlformats.org/officeDocument/2006/relationships/image" Target="../media/image225.jpeg"/><Relationship Id="rId5" Type="http://schemas.openxmlformats.org/officeDocument/2006/relationships/image" Target="../media/image228.jpeg"/><Relationship Id="rId4" Type="http://schemas.openxmlformats.org/officeDocument/2006/relationships/image" Target="../media/image227.jpeg"/></Relationships>
</file>

<file path=xl/drawings/_rels/drawing40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5.jpeg"/><Relationship Id="rId13" Type="http://schemas.openxmlformats.org/officeDocument/2006/relationships/image" Target="../media/image240.jpeg"/><Relationship Id="rId18" Type="http://schemas.openxmlformats.org/officeDocument/2006/relationships/image" Target="../media/image245.jpeg"/><Relationship Id="rId3" Type="http://schemas.openxmlformats.org/officeDocument/2006/relationships/image" Target="../media/image230.jpeg"/><Relationship Id="rId7" Type="http://schemas.openxmlformats.org/officeDocument/2006/relationships/image" Target="../media/image234.jpeg"/><Relationship Id="rId12" Type="http://schemas.openxmlformats.org/officeDocument/2006/relationships/image" Target="../media/image239.jpeg"/><Relationship Id="rId17" Type="http://schemas.openxmlformats.org/officeDocument/2006/relationships/image" Target="../media/image244.jpeg"/><Relationship Id="rId2" Type="http://schemas.openxmlformats.org/officeDocument/2006/relationships/image" Target="../media/image229.jpeg"/><Relationship Id="rId16" Type="http://schemas.openxmlformats.org/officeDocument/2006/relationships/image" Target="../media/image243.jpeg"/><Relationship Id="rId1" Type="http://schemas.openxmlformats.org/officeDocument/2006/relationships/image" Target="../media/image8.png"/><Relationship Id="rId6" Type="http://schemas.openxmlformats.org/officeDocument/2006/relationships/image" Target="../media/image233.jpeg"/><Relationship Id="rId11" Type="http://schemas.openxmlformats.org/officeDocument/2006/relationships/image" Target="../media/image238.jpeg"/><Relationship Id="rId5" Type="http://schemas.openxmlformats.org/officeDocument/2006/relationships/image" Target="../media/image232.jpeg"/><Relationship Id="rId15" Type="http://schemas.openxmlformats.org/officeDocument/2006/relationships/image" Target="../media/image242.jpeg"/><Relationship Id="rId10" Type="http://schemas.openxmlformats.org/officeDocument/2006/relationships/image" Target="../media/image237.jpeg"/><Relationship Id="rId4" Type="http://schemas.openxmlformats.org/officeDocument/2006/relationships/image" Target="../media/image231.jpeg"/><Relationship Id="rId9" Type="http://schemas.openxmlformats.org/officeDocument/2006/relationships/image" Target="../media/image236.jpeg"/><Relationship Id="rId14" Type="http://schemas.openxmlformats.org/officeDocument/2006/relationships/image" Target="../media/image241.jpeg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46.jpeg"/><Relationship Id="rId1" Type="http://schemas.openxmlformats.org/officeDocument/2006/relationships/image" Target="../media/image8.png"/></Relationships>
</file>

<file path=xl/drawings/_rels/drawing4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47.jpeg"/><Relationship Id="rId1" Type="http://schemas.openxmlformats.org/officeDocument/2006/relationships/image" Target="../media/image8.png"/></Relationships>
</file>

<file path=xl/drawings/_rels/drawing4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48.jpeg"/><Relationship Id="rId1" Type="http://schemas.openxmlformats.org/officeDocument/2006/relationships/image" Target="../media/image8.png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0.jpeg"/><Relationship Id="rId2" Type="http://schemas.openxmlformats.org/officeDocument/2006/relationships/image" Target="../media/image249.jpeg"/><Relationship Id="rId1" Type="http://schemas.openxmlformats.org/officeDocument/2006/relationships/image" Target="../media/image8.png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2.jpeg"/><Relationship Id="rId2" Type="http://schemas.openxmlformats.org/officeDocument/2006/relationships/image" Target="../media/image251.jpeg"/><Relationship Id="rId1" Type="http://schemas.openxmlformats.org/officeDocument/2006/relationships/image" Target="../media/image8.png"/></Relationships>
</file>

<file path=xl/drawings/_rels/drawing46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65.jpeg"/><Relationship Id="rId18" Type="http://schemas.openxmlformats.org/officeDocument/2006/relationships/image" Target="../media/image270.jpeg"/><Relationship Id="rId26" Type="http://schemas.openxmlformats.org/officeDocument/2006/relationships/image" Target="../media/image278.jpeg"/><Relationship Id="rId39" Type="http://schemas.openxmlformats.org/officeDocument/2006/relationships/image" Target="../media/image291.jpeg"/><Relationship Id="rId21" Type="http://schemas.openxmlformats.org/officeDocument/2006/relationships/image" Target="../media/image273.jpeg"/><Relationship Id="rId34" Type="http://schemas.openxmlformats.org/officeDocument/2006/relationships/image" Target="../media/image286.jpeg"/><Relationship Id="rId42" Type="http://schemas.openxmlformats.org/officeDocument/2006/relationships/image" Target="../media/image294.jpeg"/><Relationship Id="rId47" Type="http://schemas.openxmlformats.org/officeDocument/2006/relationships/image" Target="../media/image299.jpeg"/><Relationship Id="rId50" Type="http://schemas.openxmlformats.org/officeDocument/2006/relationships/image" Target="../media/image302.jpeg"/><Relationship Id="rId55" Type="http://schemas.openxmlformats.org/officeDocument/2006/relationships/image" Target="../media/image307.jpeg"/><Relationship Id="rId63" Type="http://schemas.openxmlformats.org/officeDocument/2006/relationships/image" Target="../media/image315.jpeg"/><Relationship Id="rId68" Type="http://schemas.openxmlformats.org/officeDocument/2006/relationships/image" Target="../media/image320.jpeg"/><Relationship Id="rId76" Type="http://schemas.openxmlformats.org/officeDocument/2006/relationships/image" Target="../media/image327.png"/><Relationship Id="rId7" Type="http://schemas.openxmlformats.org/officeDocument/2006/relationships/image" Target="../media/image259.jpeg"/><Relationship Id="rId71" Type="http://schemas.openxmlformats.org/officeDocument/2006/relationships/image" Target="../media/image8.png"/><Relationship Id="rId2" Type="http://schemas.openxmlformats.org/officeDocument/2006/relationships/image" Target="../media/image254.jpeg"/><Relationship Id="rId16" Type="http://schemas.openxmlformats.org/officeDocument/2006/relationships/image" Target="../media/image268.jpeg"/><Relationship Id="rId29" Type="http://schemas.openxmlformats.org/officeDocument/2006/relationships/image" Target="../media/image281.jpeg"/><Relationship Id="rId11" Type="http://schemas.openxmlformats.org/officeDocument/2006/relationships/image" Target="../media/image263.jpeg"/><Relationship Id="rId24" Type="http://schemas.openxmlformats.org/officeDocument/2006/relationships/image" Target="../media/image276.jpeg"/><Relationship Id="rId32" Type="http://schemas.openxmlformats.org/officeDocument/2006/relationships/image" Target="../media/image284.jpeg"/><Relationship Id="rId37" Type="http://schemas.openxmlformats.org/officeDocument/2006/relationships/image" Target="../media/image289.jpeg"/><Relationship Id="rId40" Type="http://schemas.openxmlformats.org/officeDocument/2006/relationships/image" Target="../media/image292.jpeg"/><Relationship Id="rId45" Type="http://schemas.openxmlformats.org/officeDocument/2006/relationships/image" Target="../media/image297.jpeg"/><Relationship Id="rId53" Type="http://schemas.openxmlformats.org/officeDocument/2006/relationships/image" Target="../media/image305.jpeg"/><Relationship Id="rId58" Type="http://schemas.openxmlformats.org/officeDocument/2006/relationships/image" Target="../media/image310.jpeg"/><Relationship Id="rId66" Type="http://schemas.openxmlformats.org/officeDocument/2006/relationships/image" Target="../media/image318.jpeg"/><Relationship Id="rId74" Type="http://schemas.openxmlformats.org/officeDocument/2006/relationships/image" Target="../media/image325.jpeg"/><Relationship Id="rId5" Type="http://schemas.openxmlformats.org/officeDocument/2006/relationships/image" Target="../media/image257.jpeg"/><Relationship Id="rId15" Type="http://schemas.openxmlformats.org/officeDocument/2006/relationships/image" Target="../media/image267.jpeg"/><Relationship Id="rId23" Type="http://schemas.openxmlformats.org/officeDocument/2006/relationships/image" Target="../media/image275.jpeg"/><Relationship Id="rId28" Type="http://schemas.openxmlformats.org/officeDocument/2006/relationships/image" Target="../media/image280.jpeg"/><Relationship Id="rId36" Type="http://schemas.openxmlformats.org/officeDocument/2006/relationships/image" Target="../media/image288.jpeg"/><Relationship Id="rId49" Type="http://schemas.openxmlformats.org/officeDocument/2006/relationships/image" Target="../media/image301.jpeg"/><Relationship Id="rId57" Type="http://schemas.openxmlformats.org/officeDocument/2006/relationships/image" Target="../media/image309.jpeg"/><Relationship Id="rId61" Type="http://schemas.openxmlformats.org/officeDocument/2006/relationships/image" Target="../media/image313.jpeg"/><Relationship Id="rId10" Type="http://schemas.openxmlformats.org/officeDocument/2006/relationships/image" Target="../media/image262.jpeg"/><Relationship Id="rId19" Type="http://schemas.openxmlformats.org/officeDocument/2006/relationships/image" Target="../media/image271.jpeg"/><Relationship Id="rId31" Type="http://schemas.openxmlformats.org/officeDocument/2006/relationships/image" Target="../media/image283.jpeg"/><Relationship Id="rId44" Type="http://schemas.openxmlformats.org/officeDocument/2006/relationships/image" Target="../media/image296.jpeg"/><Relationship Id="rId52" Type="http://schemas.openxmlformats.org/officeDocument/2006/relationships/image" Target="../media/image304.jpeg"/><Relationship Id="rId60" Type="http://schemas.openxmlformats.org/officeDocument/2006/relationships/image" Target="../media/image312.jpeg"/><Relationship Id="rId65" Type="http://schemas.openxmlformats.org/officeDocument/2006/relationships/image" Target="../media/image317.jpeg"/><Relationship Id="rId73" Type="http://schemas.openxmlformats.org/officeDocument/2006/relationships/image" Target="../media/image324.jpeg"/><Relationship Id="rId78" Type="http://schemas.openxmlformats.org/officeDocument/2006/relationships/image" Target="../media/image329.jpeg"/><Relationship Id="rId4" Type="http://schemas.openxmlformats.org/officeDocument/2006/relationships/image" Target="../media/image256.jpeg"/><Relationship Id="rId9" Type="http://schemas.openxmlformats.org/officeDocument/2006/relationships/image" Target="../media/image261.jpeg"/><Relationship Id="rId14" Type="http://schemas.openxmlformats.org/officeDocument/2006/relationships/image" Target="../media/image266.jpeg"/><Relationship Id="rId22" Type="http://schemas.openxmlformats.org/officeDocument/2006/relationships/image" Target="../media/image274.jpeg"/><Relationship Id="rId27" Type="http://schemas.openxmlformats.org/officeDocument/2006/relationships/image" Target="../media/image279.jpeg"/><Relationship Id="rId30" Type="http://schemas.openxmlformats.org/officeDocument/2006/relationships/image" Target="../media/image282.jpeg"/><Relationship Id="rId35" Type="http://schemas.openxmlformats.org/officeDocument/2006/relationships/image" Target="../media/image287.jpeg"/><Relationship Id="rId43" Type="http://schemas.openxmlformats.org/officeDocument/2006/relationships/image" Target="../media/image295.jpeg"/><Relationship Id="rId48" Type="http://schemas.openxmlformats.org/officeDocument/2006/relationships/image" Target="../media/image300.jpeg"/><Relationship Id="rId56" Type="http://schemas.openxmlformats.org/officeDocument/2006/relationships/image" Target="../media/image308.jpeg"/><Relationship Id="rId64" Type="http://schemas.openxmlformats.org/officeDocument/2006/relationships/image" Target="../media/image316.jpeg"/><Relationship Id="rId69" Type="http://schemas.openxmlformats.org/officeDocument/2006/relationships/image" Target="../media/image321.jpeg"/><Relationship Id="rId77" Type="http://schemas.openxmlformats.org/officeDocument/2006/relationships/image" Target="../media/image328.png"/><Relationship Id="rId8" Type="http://schemas.openxmlformats.org/officeDocument/2006/relationships/image" Target="../media/image260.jpeg"/><Relationship Id="rId51" Type="http://schemas.openxmlformats.org/officeDocument/2006/relationships/image" Target="../media/image303.jpeg"/><Relationship Id="rId72" Type="http://schemas.openxmlformats.org/officeDocument/2006/relationships/image" Target="../media/image323.jpeg"/><Relationship Id="rId3" Type="http://schemas.openxmlformats.org/officeDocument/2006/relationships/image" Target="../media/image255.jpeg"/><Relationship Id="rId12" Type="http://schemas.openxmlformats.org/officeDocument/2006/relationships/image" Target="../media/image264.jpeg"/><Relationship Id="rId17" Type="http://schemas.openxmlformats.org/officeDocument/2006/relationships/image" Target="../media/image269.jpeg"/><Relationship Id="rId25" Type="http://schemas.openxmlformats.org/officeDocument/2006/relationships/image" Target="../media/image277.jpeg"/><Relationship Id="rId33" Type="http://schemas.openxmlformats.org/officeDocument/2006/relationships/image" Target="../media/image285.jpeg"/><Relationship Id="rId38" Type="http://schemas.openxmlformats.org/officeDocument/2006/relationships/image" Target="../media/image290.jpeg"/><Relationship Id="rId46" Type="http://schemas.openxmlformats.org/officeDocument/2006/relationships/image" Target="../media/image298.jpeg"/><Relationship Id="rId59" Type="http://schemas.openxmlformats.org/officeDocument/2006/relationships/image" Target="../media/image311.jpeg"/><Relationship Id="rId67" Type="http://schemas.openxmlformats.org/officeDocument/2006/relationships/image" Target="../media/image319.jpeg"/><Relationship Id="rId20" Type="http://schemas.openxmlformats.org/officeDocument/2006/relationships/image" Target="../media/image272.jpeg"/><Relationship Id="rId41" Type="http://schemas.openxmlformats.org/officeDocument/2006/relationships/image" Target="../media/image293.jpeg"/><Relationship Id="rId54" Type="http://schemas.openxmlformats.org/officeDocument/2006/relationships/image" Target="../media/image306.jpeg"/><Relationship Id="rId62" Type="http://schemas.openxmlformats.org/officeDocument/2006/relationships/image" Target="../media/image314.jpeg"/><Relationship Id="rId70" Type="http://schemas.openxmlformats.org/officeDocument/2006/relationships/image" Target="../media/image322.jpeg"/><Relationship Id="rId75" Type="http://schemas.openxmlformats.org/officeDocument/2006/relationships/image" Target="../media/image326.jpeg"/><Relationship Id="rId1" Type="http://schemas.openxmlformats.org/officeDocument/2006/relationships/image" Target="../media/image253.jpeg"/><Relationship Id="rId6" Type="http://schemas.openxmlformats.org/officeDocument/2006/relationships/image" Target="../media/image258.jpeg"/></Relationships>
</file>

<file path=xl/drawings/_rels/drawing4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0.jpeg"/><Relationship Id="rId1" Type="http://schemas.openxmlformats.org/officeDocument/2006/relationships/image" Target="../media/image8.png"/></Relationships>
</file>

<file path=xl/drawings/_rels/drawing48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33.jpeg"/><Relationship Id="rId7" Type="http://schemas.openxmlformats.org/officeDocument/2006/relationships/image" Target="../media/image337.jpeg"/><Relationship Id="rId2" Type="http://schemas.openxmlformats.org/officeDocument/2006/relationships/image" Target="../media/image332.jpeg"/><Relationship Id="rId1" Type="http://schemas.openxmlformats.org/officeDocument/2006/relationships/image" Target="../media/image331.jpeg"/><Relationship Id="rId6" Type="http://schemas.openxmlformats.org/officeDocument/2006/relationships/image" Target="../media/image336.jpeg"/><Relationship Id="rId5" Type="http://schemas.openxmlformats.org/officeDocument/2006/relationships/image" Target="../media/image335.jpeg"/><Relationship Id="rId4" Type="http://schemas.openxmlformats.org/officeDocument/2006/relationships/image" Target="../media/image334.jpeg"/><Relationship Id="rId9" Type="http://schemas.openxmlformats.org/officeDocument/2006/relationships/image" Target="../media/image338.jpeg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41.jpeg"/><Relationship Id="rId2" Type="http://schemas.openxmlformats.org/officeDocument/2006/relationships/image" Target="../media/image340.jpeg"/><Relationship Id="rId1" Type="http://schemas.openxmlformats.org/officeDocument/2006/relationships/image" Target="../media/image339.jpeg"/><Relationship Id="rId4" Type="http://schemas.openxmlformats.org/officeDocument/2006/relationships/image" Target="../media/image8.png"/></Relationships>
</file>

<file path=xl/drawings/_rels/drawing5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44.png"/><Relationship Id="rId2" Type="http://schemas.openxmlformats.org/officeDocument/2006/relationships/image" Target="../media/image343.jpeg"/><Relationship Id="rId1" Type="http://schemas.openxmlformats.org/officeDocument/2006/relationships/image" Target="../media/image342.jpeg"/><Relationship Id="rId6" Type="http://schemas.openxmlformats.org/officeDocument/2006/relationships/image" Target="../media/image346.jpeg"/><Relationship Id="rId5" Type="http://schemas.openxmlformats.org/officeDocument/2006/relationships/image" Target="../media/image8.png"/><Relationship Id="rId4" Type="http://schemas.openxmlformats.org/officeDocument/2006/relationships/image" Target="../media/image345.jpeg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48.jpeg"/><Relationship Id="rId2" Type="http://schemas.openxmlformats.org/officeDocument/2006/relationships/image" Target="../media/image8.png"/><Relationship Id="rId1" Type="http://schemas.openxmlformats.org/officeDocument/2006/relationships/image" Target="../media/image347.jpeg"/></Relationships>
</file>

<file path=xl/drawings/_rels/drawing5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50.png"/><Relationship Id="rId2" Type="http://schemas.openxmlformats.org/officeDocument/2006/relationships/image" Target="../media/image8.png"/><Relationship Id="rId1" Type="http://schemas.openxmlformats.org/officeDocument/2006/relationships/image" Target="../media/image349.png"/><Relationship Id="rId4" Type="http://schemas.openxmlformats.org/officeDocument/2006/relationships/image" Target="../media/image351.png"/></Relationships>
</file>

<file path=xl/drawings/_rels/drawing5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53.jpeg"/><Relationship Id="rId2" Type="http://schemas.openxmlformats.org/officeDocument/2006/relationships/image" Target="../media/image352.jpeg"/><Relationship Id="rId1" Type="http://schemas.openxmlformats.org/officeDocument/2006/relationships/image" Target="../media/image8.png"/></Relationships>
</file>

<file path=xl/drawings/_rels/drawing5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60.jpeg"/><Relationship Id="rId3" Type="http://schemas.openxmlformats.org/officeDocument/2006/relationships/image" Target="../media/image356.jpeg"/><Relationship Id="rId7" Type="http://schemas.openxmlformats.org/officeDocument/2006/relationships/image" Target="../media/image359.jpeg"/><Relationship Id="rId2" Type="http://schemas.openxmlformats.org/officeDocument/2006/relationships/image" Target="../media/image355.jpeg"/><Relationship Id="rId1" Type="http://schemas.openxmlformats.org/officeDocument/2006/relationships/image" Target="../media/image354.jpeg"/><Relationship Id="rId6" Type="http://schemas.openxmlformats.org/officeDocument/2006/relationships/image" Target="../media/image358.jpeg"/><Relationship Id="rId11" Type="http://schemas.openxmlformats.org/officeDocument/2006/relationships/image" Target="../media/image363.jpeg"/><Relationship Id="rId5" Type="http://schemas.openxmlformats.org/officeDocument/2006/relationships/image" Target="../media/image357.jpeg"/><Relationship Id="rId10" Type="http://schemas.openxmlformats.org/officeDocument/2006/relationships/image" Target="../media/image362.jpeg"/><Relationship Id="rId4" Type="http://schemas.openxmlformats.org/officeDocument/2006/relationships/image" Target="../media/image8.png"/><Relationship Id="rId9" Type="http://schemas.openxmlformats.org/officeDocument/2006/relationships/image" Target="../media/image361.jpeg"/></Relationships>
</file>

<file path=xl/drawings/_rels/drawing5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71.png"/><Relationship Id="rId3" Type="http://schemas.openxmlformats.org/officeDocument/2006/relationships/image" Target="../media/image366.png"/><Relationship Id="rId7" Type="http://schemas.openxmlformats.org/officeDocument/2006/relationships/image" Target="../media/image370.jpeg"/><Relationship Id="rId2" Type="http://schemas.openxmlformats.org/officeDocument/2006/relationships/image" Target="../media/image365.png"/><Relationship Id="rId1" Type="http://schemas.openxmlformats.org/officeDocument/2006/relationships/image" Target="../media/image364.png"/><Relationship Id="rId6" Type="http://schemas.openxmlformats.org/officeDocument/2006/relationships/image" Target="../media/image369.png"/><Relationship Id="rId5" Type="http://schemas.openxmlformats.org/officeDocument/2006/relationships/image" Target="../media/image368.png"/><Relationship Id="rId4" Type="http://schemas.openxmlformats.org/officeDocument/2006/relationships/image" Target="../media/image367.png"/><Relationship Id="rId9" Type="http://schemas.openxmlformats.org/officeDocument/2006/relationships/image" Target="../media/image8.png"/></Relationships>
</file>

<file path=xl/drawings/_rels/drawing5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2.jpeg"/><Relationship Id="rId1" Type="http://schemas.openxmlformats.org/officeDocument/2006/relationships/image" Target="../media/image8.png"/></Relationships>
</file>

<file path=xl/drawings/_rels/drawing57.xml.rels><?xml version="1.0" encoding="UTF-8" standalone="yes"?>
<Relationships xmlns="http://schemas.openxmlformats.org/package/2006/relationships"><Relationship Id="rId8" Type="http://schemas.openxmlformats.org/officeDocument/2006/relationships/image" Target="../media/image380.jpeg"/><Relationship Id="rId13" Type="http://schemas.openxmlformats.org/officeDocument/2006/relationships/image" Target="../media/image385.jpeg"/><Relationship Id="rId18" Type="http://schemas.openxmlformats.org/officeDocument/2006/relationships/image" Target="../media/image390.jpeg"/><Relationship Id="rId3" Type="http://schemas.openxmlformats.org/officeDocument/2006/relationships/image" Target="../media/image375.jpeg"/><Relationship Id="rId7" Type="http://schemas.openxmlformats.org/officeDocument/2006/relationships/image" Target="../media/image379.jpeg"/><Relationship Id="rId12" Type="http://schemas.openxmlformats.org/officeDocument/2006/relationships/image" Target="../media/image384.jpeg"/><Relationship Id="rId17" Type="http://schemas.openxmlformats.org/officeDocument/2006/relationships/image" Target="../media/image389.jpeg"/><Relationship Id="rId2" Type="http://schemas.openxmlformats.org/officeDocument/2006/relationships/image" Target="../media/image374.jpeg"/><Relationship Id="rId16" Type="http://schemas.openxmlformats.org/officeDocument/2006/relationships/image" Target="../media/image388.jpeg"/><Relationship Id="rId20" Type="http://schemas.openxmlformats.org/officeDocument/2006/relationships/image" Target="../media/image8.png"/><Relationship Id="rId1" Type="http://schemas.openxmlformats.org/officeDocument/2006/relationships/image" Target="../media/image373.jpeg"/><Relationship Id="rId6" Type="http://schemas.openxmlformats.org/officeDocument/2006/relationships/image" Target="../media/image378.jpeg"/><Relationship Id="rId11" Type="http://schemas.openxmlformats.org/officeDocument/2006/relationships/image" Target="../media/image383.jpeg"/><Relationship Id="rId5" Type="http://schemas.openxmlformats.org/officeDocument/2006/relationships/image" Target="../media/image377.jpeg"/><Relationship Id="rId15" Type="http://schemas.openxmlformats.org/officeDocument/2006/relationships/image" Target="../media/image387.jpeg"/><Relationship Id="rId10" Type="http://schemas.openxmlformats.org/officeDocument/2006/relationships/image" Target="../media/image382.jpeg"/><Relationship Id="rId19" Type="http://schemas.openxmlformats.org/officeDocument/2006/relationships/image" Target="../media/image391.jpeg"/><Relationship Id="rId4" Type="http://schemas.openxmlformats.org/officeDocument/2006/relationships/image" Target="../media/image376.jpeg"/><Relationship Id="rId9" Type="http://schemas.openxmlformats.org/officeDocument/2006/relationships/image" Target="../media/image381.jpeg"/><Relationship Id="rId14" Type="http://schemas.openxmlformats.org/officeDocument/2006/relationships/image" Target="../media/image386.jpeg"/></Relationships>
</file>

<file path=xl/drawings/_rels/drawing58.xml.rels><?xml version="1.0" encoding="UTF-8" standalone="yes"?>
<Relationships xmlns="http://schemas.openxmlformats.org/package/2006/relationships"><Relationship Id="rId8" Type="http://schemas.openxmlformats.org/officeDocument/2006/relationships/image" Target="../media/image399.jpeg"/><Relationship Id="rId3" Type="http://schemas.openxmlformats.org/officeDocument/2006/relationships/image" Target="../media/image394.jpeg"/><Relationship Id="rId7" Type="http://schemas.openxmlformats.org/officeDocument/2006/relationships/image" Target="../media/image398.jpeg"/><Relationship Id="rId2" Type="http://schemas.openxmlformats.org/officeDocument/2006/relationships/image" Target="../media/image393.jpeg"/><Relationship Id="rId1" Type="http://schemas.openxmlformats.org/officeDocument/2006/relationships/image" Target="../media/image392.jpeg"/><Relationship Id="rId6" Type="http://schemas.openxmlformats.org/officeDocument/2006/relationships/image" Target="../media/image397.jpeg"/><Relationship Id="rId5" Type="http://schemas.openxmlformats.org/officeDocument/2006/relationships/image" Target="../media/image396.jpeg"/><Relationship Id="rId4" Type="http://schemas.openxmlformats.org/officeDocument/2006/relationships/image" Target="../media/image395.jpeg"/><Relationship Id="rId9" Type="http://schemas.openxmlformats.org/officeDocument/2006/relationships/image" Target="../media/image8.png"/></Relationships>
</file>

<file path=xl/drawings/_rels/drawing59.xml.rels><?xml version="1.0" encoding="UTF-8" standalone="yes"?>
<Relationships xmlns="http://schemas.openxmlformats.org/package/2006/relationships"><Relationship Id="rId8" Type="http://schemas.openxmlformats.org/officeDocument/2006/relationships/image" Target="../media/image407.png"/><Relationship Id="rId13" Type="http://schemas.openxmlformats.org/officeDocument/2006/relationships/image" Target="../media/image412.png"/><Relationship Id="rId18" Type="http://schemas.openxmlformats.org/officeDocument/2006/relationships/image" Target="../media/image416.jpeg"/><Relationship Id="rId3" Type="http://schemas.openxmlformats.org/officeDocument/2006/relationships/image" Target="../media/image402.jpeg"/><Relationship Id="rId7" Type="http://schemas.openxmlformats.org/officeDocument/2006/relationships/image" Target="../media/image406.jpeg"/><Relationship Id="rId12" Type="http://schemas.openxmlformats.org/officeDocument/2006/relationships/image" Target="../media/image411.png"/><Relationship Id="rId17" Type="http://schemas.openxmlformats.org/officeDocument/2006/relationships/image" Target="../media/image415.jpeg"/><Relationship Id="rId2" Type="http://schemas.openxmlformats.org/officeDocument/2006/relationships/image" Target="../media/image401.png"/><Relationship Id="rId16" Type="http://schemas.openxmlformats.org/officeDocument/2006/relationships/image" Target="../media/image8.png"/><Relationship Id="rId1" Type="http://schemas.openxmlformats.org/officeDocument/2006/relationships/image" Target="../media/image400.png"/><Relationship Id="rId6" Type="http://schemas.openxmlformats.org/officeDocument/2006/relationships/image" Target="../media/image405.png"/><Relationship Id="rId11" Type="http://schemas.openxmlformats.org/officeDocument/2006/relationships/image" Target="../media/image410.png"/><Relationship Id="rId5" Type="http://schemas.openxmlformats.org/officeDocument/2006/relationships/image" Target="../media/image404.png"/><Relationship Id="rId15" Type="http://schemas.openxmlformats.org/officeDocument/2006/relationships/image" Target="../media/image414.jpeg"/><Relationship Id="rId10" Type="http://schemas.openxmlformats.org/officeDocument/2006/relationships/image" Target="../media/image409.png"/><Relationship Id="rId4" Type="http://schemas.openxmlformats.org/officeDocument/2006/relationships/image" Target="../media/image403.jpeg"/><Relationship Id="rId9" Type="http://schemas.openxmlformats.org/officeDocument/2006/relationships/image" Target="../media/image408.png"/><Relationship Id="rId14" Type="http://schemas.openxmlformats.org/officeDocument/2006/relationships/image" Target="../media/image413.png"/></Relationships>
</file>

<file path=xl/drawings/_rels/drawing60.xml.rels><?xml version="1.0" encoding="UTF-8" standalone="yes"?>
<Relationships xmlns="http://schemas.openxmlformats.org/package/2006/relationships"><Relationship Id="rId8" Type="http://schemas.openxmlformats.org/officeDocument/2006/relationships/image" Target="../media/image423.jpeg"/><Relationship Id="rId3" Type="http://schemas.openxmlformats.org/officeDocument/2006/relationships/image" Target="../media/image8.png"/><Relationship Id="rId7" Type="http://schemas.openxmlformats.org/officeDocument/2006/relationships/image" Target="../media/image422.jpeg"/><Relationship Id="rId2" Type="http://schemas.openxmlformats.org/officeDocument/2006/relationships/image" Target="../media/image418.jpeg"/><Relationship Id="rId1" Type="http://schemas.openxmlformats.org/officeDocument/2006/relationships/image" Target="../media/image417.jpeg"/><Relationship Id="rId6" Type="http://schemas.openxmlformats.org/officeDocument/2006/relationships/image" Target="../media/image421.jpeg"/><Relationship Id="rId5" Type="http://schemas.openxmlformats.org/officeDocument/2006/relationships/image" Target="../media/image420.jpeg"/><Relationship Id="rId4" Type="http://schemas.openxmlformats.org/officeDocument/2006/relationships/image" Target="../media/image419.jpeg"/><Relationship Id="rId9" Type="http://schemas.openxmlformats.org/officeDocument/2006/relationships/image" Target="../media/image424.jpeg"/></Relationships>
</file>

<file path=xl/drawings/_rels/drawing6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32.jpeg"/><Relationship Id="rId13" Type="http://schemas.openxmlformats.org/officeDocument/2006/relationships/image" Target="../media/image437.jpeg"/><Relationship Id="rId18" Type="http://schemas.openxmlformats.org/officeDocument/2006/relationships/image" Target="../media/image8.png"/><Relationship Id="rId3" Type="http://schemas.openxmlformats.org/officeDocument/2006/relationships/image" Target="../media/image427.jpeg"/><Relationship Id="rId7" Type="http://schemas.openxmlformats.org/officeDocument/2006/relationships/image" Target="../media/image431.jpeg"/><Relationship Id="rId12" Type="http://schemas.openxmlformats.org/officeDocument/2006/relationships/image" Target="../media/image436.jpeg"/><Relationship Id="rId17" Type="http://schemas.openxmlformats.org/officeDocument/2006/relationships/image" Target="../media/image441.jpeg"/><Relationship Id="rId2" Type="http://schemas.openxmlformats.org/officeDocument/2006/relationships/image" Target="../media/image426.jpeg"/><Relationship Id="rId16" Type="http://schemas.openxmlformats.org/officeDocument/2006/relationships/image" Target="../media/image440.jpeg"/><Relationship Id="rId1" Type="http://schemas.openxmlformats.org/officeDocument/2006/relationships/image" Target="../media/image425.jpeg"/><Relationship Id="rId6" Type="http://schemas.openxmlformats.org/officeDocument/2006/relationships/image" Target="../media/image430.jpeg"/><Relationship Id="rId11" Type="http://schemas.openxmlformats.org/officeDocument/2006/relationships/image" Target="../media/image435.jpeg"/><Relationship Id="rId5" Type="http://schemas.openxmlformats.org/officeDocument/2006/relationships/image" Target="../media/image429.jpeg"/><Relationship Id="rId15" Type="http://schemas.openxmlformats.org/officeDocument/2006/relationships/image" Target="../media/image439.jpeg"/><Relationship Id="rId10" Type="http://schemas.openxmlformats.org/officeDocument/2006/relationships/image" Target="../media/image434.jpeg"/><Relationship Id="rId19" Type="http://schemas.openxmlformats.org/officeDocument/2006/relationships/image" Target="../media/image442.jpeg"/><Relationship Id="rId4" Type="http://schemas.openxmlformats.org/officeDocument/2006/relationships/image" Target="../media/image428.jpeg"/><Relationship Id="rId9" Type="http://schemas.openxmlformats.org/officeDocument/2006/relationships/image" Target="../media/image433.jpeg"/><Relationship Id="rId14" Type="http://schemas.openxmlformats.org/officeDocument/2006/relationships/image" Target="../media/image438.jpeg"/></Relationships>
</file>

<file path=xl/drawings/_rels/drawing6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49.jpeg"/><Relationship Id="rId3" Type="http://schemas.openxmlformats.org/officeDocument/2006/relationships/image" Target="../media/image445.jpeg"/><Relationship Id="rId7" Type="http://schemas.openxmlformats.org/officeDocument/2006/relationships/image" Target="../media/image448.jpeg"/><Relationship Id="rId2" Type="http://schemas.openxmlformats.org/officeDocument/2006/relationships/image" Target="../media/image444.jpeg"/><Relationship Id="rId1" Type="http://schemas.openxmlformats.org/officeDocument/2006/relationships/image" Target="../media/image443.jpeg"/><Relationship Id="rId6" Type="http://schemas.openxmlformats.org/officeDocument/2006/relationships/image" Target="../media/image447.jpeg"/><Relationship Id="rId5" Type="http://schemas.openxmlformats.org/officeDocument/2006/relationships/image" Target="../media/image8.png"/><Relationship Id="rId4" Type="http://schemas.openxmlformats.org/officeDocument/2006/relationships/image" Target="../media/image446.jpeg"/><Relationship Id="rId9" Type="http://schemas.openxmlformats.org/officeDocument/2006/relationships/image" Target="../media/image450.jpe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64.xml.rels><?xml version="1.0" encoding="UTF-8" standalone="yes"?>
<Relationships xmlns="http://schemas.openxmlformats.org/package/2006/relationships"><Relationship Id="rId8" Type="http://schemas.openxmlformats.org/officeDocument/2006/relationships/image" Target="../media/image457.jpeg"/><Relationship Id="rId3" Type="http://schemas.openxmlformats.org/officeDocument/2006/relationships/image" Target="../media/image8.png"/><Relationship Id="rId7" Type="http://schemas.openxmlformats.org/officeDocument/2006/relationships/image" Target="../media/image456.jpeg"/><Relationship Id="rId2" Type="http://schemas.openxmlformats.org/officeDocument/2006/relationships/image" Target="../media/image452.jpeg"/><Relationship Id="rId1" Type="http://schemas.openxmlformats.org/officeDocument/2006/relationships/image" Target="../media/image451.jpeg"/><Relationship Id="rId6" Type="http://schemas.openxmlformats.org/officeDocument/2006/relationships/image" Target="../media/image455.jpeg"/><Relationship Id="rId5" Type="http://schemas.openxmlformats.org/officeDocument/2006/relationships/image" Target="../media/image454.jpeg"/><Relationship Id="rId10" Type="http://schemas.openxmlformats.org/officeDocument/2006/relationships/image" Target="../media/image459.jpeg"/><Relationship Id="rId4" Type="http://schemas.openxmlformats.org/officeDocument/2006/relationships/image" Target="../media/image453.jpeg"/><Relationship Id="rId9" Type="http://schemas.openxmlformats.org/officeDocument/2006/relationships/image" Target="../media/image458.jpeg"/></Relationships>
</file>

<file path=xl/drawings/_rels/drawing6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61.jpeg"/><Relationship Id="rId2" Type="http://schemas.openxmlformats.org/officeDocument/2006/relationships/image" Target="../media/image460.jpeg"/><Relationship Id="rId1" Type="http://schemas.openxmlformats.org/officeDocument/2006/relationships/image" Target="../media/image8.png"/><Relationship Id="rId4" Type="http://schemas.openxmlformats.org/officeDocument/2006/relationships/image" Target="../media/image462.jpeg"/></Relationships>
</file>

<file path=xl/drawings/_rels/drawing66.xml.rels><?xml version="1.0" encoding="UTF-8" standalone="yes"?>
<Relationships xmlns="http://schemas.openxmlformats.org/package/2006/relationships"><Relationship Id="rId8" Type="http://schemas.openxmlformats.org/officeDocument/2006/relationships/image" Target="../media/image469.png"/><Relationship Id="rId3" Type="http://schemas.openxmlformats.org/officeDocument/2006/relationships/image" Target="../media/image465.jpeg"/><Relationship Id="rId7" Type="http://schemas.openxmlformats.org/officeDocument/2006/relationships/image" Target="../media/image468.jpeg"/><Relationship Id="rId12" Type="http://schemas.openxmlformats.org/officeDocument/2006/relationships/image" Target="../media/image473.jpeg"/><Relationship Id="rId2" Type="http://schemas.openxmlformats.org/officeDocument/2006/relationships/image" Target="../media/image464.jpeg"/><Relationship Id="rId1" Type="http://schemas.openxmlformats.org/officeDocument/2006/relationships/image" Target="../media/image463.jpeg"/><Relationship Id="rId6" Type="http://schemas.openxmlformats.org/officeDocument/2006/relationships/image" Target="../media/image467.jpeg"/><Relationship Id="rId11" Type="http://schemas.openxmlformats.org/officeDocument/2006/relationships/image" Target="../media/image472.jpeg"/><Relationship Id="rId5" Type="http://schemas.openxmlformats.org/officeDocument/2006/relationships/image" Target="../media/image8.png"/><Relationship Id="rId10" Type="http://schemas.openxmlformats.org/officeDocument/2006/relationships/image" Target="../media/image471.png"/><Relationship Id="rId4" Type="http://schemas.openxmlformats.org/officeDocument/2006/relationships/image" Target="../media/image466.png"/><Relationship Id="rId9" Type="http://schemas.openxmlformats.org/officeDocument/2006/relationships/image" Target="../media/image470.pn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6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75.png"/><Relationship Id="rId7" Type="http://schemas.openxmlformats.org/officeDocument/2006/relationships/image" Target="../media/image479.jpeg"/><Relationship Id="rId2" Type="http://schemas.openxmlformats.org/officeDocument/2006/relationships/image" Target="../media/image474.png"/><Relationship Id="rId1" Type="http://schemas.openxmlformats.org/officeDocument/2006/relationships/image" Target="../media/image8.png"/><Relationship Id="rId6" Type="http://schemas.openxmlformats.org/officeDocument/2006/relationships/image" Target="../media/image478.jpeg"/><Relationship Id="rId5" Type="http://schemas.openxmlformats.org/officeDocument/2006/relationships/image" Target="../media/image477.jpeg"/><Relationship Id="rId4" Type="http://schemas.openxmlformats.org/officeDocument/2006/relationships/image" Target="../media/image476.jpeg"/></Relationships>
</file>

<file path=xl/drawings/_rels/drawing70.xml.rels><?xml version="1.0" encoding="UTF-8" standalone="yes"?>
<Relationships xmlns="http://schemas.openxmlformats.org/package/2006/relationships"><Relationship Id="rId3" Type="http://schemas.openxmlformats.org/officeDocument/2006/relationships/image" Target="../media/image482.jpeg"/><Relationship Id="rId2" Type="http://schemas.openxmlformats.org/officeDocument/2006/relationships/image" Target="../media/image481.jpeg"/><Relationship Id="rId1" Type="http://schemas.openxmlformats.org/officeDocument/2006/relationships/image" Target="../media/image480.jpeg"/><Relationship Id="rId5" Type="http://schemas.openxmlformats.org/officeDocument/2006/relationships/image" Target="../media/image8.png"/><Relationship Id="rId4" Type="http://schemas.openxmlformats.org/officeDocument/2006/relationships/image" Target="../media/image483.jpeg"/></Relationships>
</file>

<file path=xl/drawings/_rels/drawing7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86.png"/><Relationship Id="rId2" Type="http://schemas.openxmlformats.org/officeDocument/2006/relationships/image" Target="../media/image485.png"/><Relationship Id="rId1" Type="http://schemas.openxmlformats.org/officeDocument/2006/relationships/image" Target="../media/image484.png"/><Relationship Id="rId5" Type="http://schemas.openxmlformats.org/officeDocument/2006/relationships/image" Target="../media/image487.jpeg"/><Relationship Id="rId4" Type="http://schemas.openxmlformats.org/officeDocument/2006/relationships/image" Target="../media/image8.png"/></Relationships>
</file>

<file path=xl/drawings/_rels/drawing7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499.emf"/><Relationship Id="rId18" Type="http://schemas.openxmlformats.org/officeDocument/2006/relationships/image" Target="../media/image504.png"/><Relationship Id="rId26" Type="http://schemas.openxmlformats.org/officeDocument/2006/relationships/image" Target="../media/image512.png"/><Relationship Id="rId3" Type="http://schemas.openxmlformats.org/officeDocument/2006/relationships/image" Target="../media/image490.jpeg"/><Relationship Id="rId21" Type="http://schemas.openxmlformats.org/officeDocument/2006/relationships/image" Target="../media/image507.emf"/><Relationship Id="rId34" Type="http://schemas.openxmlformats.org/officeDocument/2006/relationships/image" Target="../media/image520.png"/><Relationship Id="rId7" Type="http://schemas.openxmlformats.org/officeDocument/2006/relationships/image" Target="../media/image494.jpeg"/><Relationship Id="rId12" Type="http://schemas.openxmlformats.org/officeDocument/2006/relationships/image" Target="../media/image498.png"/><Relationship Id="rId17" Type="http://schemas.openxmlformats.org/officeDocument/2006/relationships/image" Target="../media/image503.png"/><Relationship Id="rId25" Type="http://schemas.openxmlformats.org/officeDocument/2006/relationships/image" Target="../media/image511.png"/><Relationship Id="rId33" Type="http://schemas.openxmlformats.org/officeDocument/2006/relationships/image" Target="../media/image519.png"/><Relationship Id="rId2" Type="http://schemas.openxmlformats.org/officeDocument/2006/relationships/image" Target="../media/image489.jpeg"/><Relationship Id="rId16" Type="http://schemas.openxmlformats.org/officeDocument/2006/relationships/image" Target="../media/image502.png"/><Relationship Id="rId20" Type="http://schemas.openxmlformats.org/officeDocument/2006/relationships/image" Target="../media/image506.png"/><Relationship Id="rId29" Type="http://schemas.openxmlformats.org/officeDocument/2006/relationships/image" Target="../media/image515.png"/><Relationship Id="rId1" Type="http://schemas.openxmlformats.org/officeDocument/2006/relationships/image" Target="../media/image488.jpeg"/><Relationship Id="rId6" Type="http://schemas.openxmlformats.org/officeDocument/2006/relationships/image" Target="../media/image493.jpeg"/><Relationship Id="rId11" Type="http://schemas.openxmlformats.org/officeDocument/2006/relationships/image" Target="../media/image497.png"/><Relationship Id="rId24" Type="http://schemas.openxmlformats.org/officeDocument/2006/relationships/image" Target="../media/image510.png"/><Relationship Id="rId32" Type="http://schemas.openxmlformats.org/officeDocument/2006/relationships/image" Target="../media/image518.png"/><Relationship Id="rId5" Type="http://schemas.openxmlformats.org/officeDocument/2006/relationships/image" Target="../media/image492.jpeg"/><Relationship Id="rId15" Type="http://schemas.openxmlformats.org/officeDocument/2006/relationships/image" Target="../media/image501.jpeg"/><Relationship Id="rId23" Type="http://schemas.openxmlformats.org/officeDocument/2006/relationships/image" Target="../media/image509.png"/><Relationship Id="rId28" Type="http://schemas.openxmlformats.org/officeDocument/2006/relationships/image" Target="../media/image514.png"/><Relationship Id="rId10" Type="http://schemas.openxmlformats.org/officeDocument/2006/relationships/image" Target="../media/image496.png"/><Relationship Id="rId19" Type="http://schemas.openxmlformats.org/officeDocument/2006/relationships/image" Target="../media/image505.png"/><Relationship Id="rId31" Type="http://schemas.openxmlformats.org/officeDocument/2006/relationships/image" Target="../media/image517.png"/><Relationship Id="rId4" Type="http://schemas.openxmlformats.org/officeDocument/2006/relationships/image" Target="../media/image491.jpeg"/><Relationship Id="rId9" Type="http://schemas.openxmlformats.org/officeDocument/2006/relationships/image" Target="../media/image495.jpeg"/><Relationship Id="rId14" Type="http://schemas.openxmlformats.org/officeDocument/2006/relationships/image" Target="../media/image500.jpeg"/><Relationship Id="rId22" Type="http://schemas.openxmlformats.org/officeDocument/2006/relationships/image" Target="../media/image508.png"/><Relationship Id="rId27" Type="http://schemas.openxmlformats.org/officeDocument/2006/relationships/image" Target="../media/image513.png"/><Relationship Id="rId30" Type="http://schemas.openxmlformats.org/officeDocument/2006/relationships/image" Target="../media/image516.png"/></Relationships>
</file>

<file path=xl/drawings/_rels/drawing7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488.jpeg"/></Relationships>
</file>

<file path=xl/drawings/_rels/drawing7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521.pn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7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3.jpeg"/><Relationship Id="rId2" Type="http://schemas.openxmlformats.org/officeDocument/2006/relationships/image" Target="../media/image522.jpeg"/><Relationship Id="rId1" Type="http://schemas.openxmlformats.org/officeDocument/2006/relationships/image" Target="../media/image8.png"/><Relationship Id="rId4" Type="http://schemas.openxmlformats.org/officeDocument/2006/relationships/image" Target="../media/image524.jpeg"/></Relationships>
</file>

<file path=xl/drawings/_rels/drawing7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7.jpeg"/><Relationship Id="rId2" Type="http://schemas.openxmlformats.org/officeDocument/2006/relationships/image" Target="../media/image526.jpeg"/><Relationship Id="rId1" Type="http://schemas.openxmlformats.org/officeDocument/2006/relationships/image" Target="../media/image8.png"/><Relationship Id="rId4" Type="http://schemas.openxmlformats.org/officeDocument/2006/relationships/image" Target="../media/image528.jpeg"/></Relationships>
</file>

<file path=xl/drawings/_rels/drawing79.xml.rels><?xml version="1.0" encoding="UTF-8" standalone="yes"?>
<Relationships xmlns="http://schemas.openxmlformats.org/package/2006/relationships"><Relationship Id="rId3" Type="http://schemas.openxmlformats.org/officeDocument/2006/relationships/image" Target="../media/image530.jpeg"/><Relationship Id="rId2" Type="http://schemas.openxmlformats.org/officeDocument/2006/relationships/image" Target="../media/image529.jpeg"/><Relationship Id="rId1" Type="http://schemas.openxmlformats.org/officeDocument/2006/relationships/image" Target="../media/image8.png"/><Relationship Id="rId6" Type="http://schemas.openxmlformats.org/officeDocument/2006/relationships/image" Target="../media/image533.jpeg"/><Relationship Id="rId5" Type="http://schemas.openxmlformats.org/officeDocument/2006/relationships/image" Target="../media/image532.jpeg"/><Relationship Id="rId4" Type="http://schemas.openxmlformats.org/officeDocument/2006/relationships/image" Target="../media/image531.jpeg"/></Relationships>
</file>

<file path=xl/drawings/_rels/drawing8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35.jpeg"/><Relationship Id="rId2" Type="http://schemas.openxmlformats.org/officeDocument/2006/relationships/image" Target="../media/image534.jpeg"/><Relationship Id="rId1" Type="http://schemas.openxmlformats.org/officeDocument/2006/relationships/image" Target="../media/image8.png"/><Relationship Id="rId4" Type="http://schemas.openxmlformats.org/officeDocument/2006/relationships/image" Target="../media/image536.jpeg"/></Relationships>
</file>

<file path=xl/drawings/_rels/drawing8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38.jpeg"/><Relationship Id="rId2" Type="http://schemas.openxmlformats.org/officeDocument/2006/relationships/image" Target="../media/image537.jpeg"/><Relationship Id="rId1" Type="http://schemas.openxmlformats.org/officeDocument/2006/relationships/image" Target="../media/image8.png"/></Relationships>
</file>

<file path=xl/drawings/_rels/drawing8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40.jpeg"/><Relationship Id="rId7" Type="http://schemas.openxmlformats.org/officeDocument/2006/relationships/image" Target="../media/image544.jpeg"/><Relationship Id="rId2" Type="http://schemas.openxmlformats.org/officeDocument/2006/relationships/image" Target="../media/image539.jpeg"/><Relationship Id="rId1" Type="http://schemas.openxmlformats.org/officeDocument/2006/relationships/image" Target="../media/image8.png"/><Relationship Id="rId6" Type="http://schemas.openxmlformats.org/officeDocument/2006/relationships/image" Target="../media/image543.jpeg"/><Relationship Id="rId5" Type="http://schemas.openxmlformats.org/officeDocument/2006/relationships/image" Target="../media/image542.jpeg"/><Relationship Id="rId4" Type="http://schemas.openxmlformats.org/officeDocument/2006/relationships/image" Target="../media/image541.jpeg"/></Relationships>
</file>

<file path=xl/drawings/_rels/drawing8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45.png"/><Relationship Id="rId1" Type="http://schemas.openxmlformats.org/officeDocument/2006/relationships/image" Target="../media/image8.png"/></Relationships>
</file>

<file path=xl/drawings/_rels/drawing8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47.jpeg"/><Relationship Id="rId2" Type="http://schemas.openxmlformats.org/officeDocument/2006/relationships/image" Target="../media/image546.jpeg"/><Relationship Id="rId1" Type="http://schemas.openxmlformats.org/officeDocument/2006/relationships/image" Target="../media/image8.png"/><Relationship Id="rId5" Type="http://schemas.openxmlformats.org/officeDocument/2006/relationships/image" Target="../media/image549.jpeg"/><Relationship Id="rId4" Type="http://schemas.openxmlformats.org/officeDocument/2006/relationships/image" Target="../media/image548.jpe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8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51.jpeg"/><Relationship Id="rId2" Type="http://schemas.openxmlformats.org/officeDocument/2006/relationships/image" Target="../media/image550.jpeg"/><Relationship Id="rId1" Type="http://schemas.openxmlformats.org/officeDocument/2006/relationships/image" Target="../media/image8.png"/><Relationship Id="rId5" Type="http://schemas.openxmlformats.org/officeDocument/2006/relationships/image" Target="../media/image553.jpeg"/><Relationship Id="rId4" Type="http://schemas.openxmlformats.org/officeDocument/2006/relationships/image" Target="../media/image552.jpeg"/></Relationships>
</file>

<file path=xl/drawings/_rels/drawing8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55.jpeg"/><Relationship Id="rId2" Type="http://schemas.openxmlformats.org/officeDocument/2006/relationships/image" Target="../media/image554.jpeg"/><Relationship Id="rId1" Type="http://schemas.openxmlformats.org/officeDocument/2006/relationships/image" Target="../media/image8.png"/></Relationships>
</file>

<file path=xl/drawings/_rels/drawing8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57.png"/><Relationship Id="rId2" Type="http://schemas.openxmlformats.org/officeDocument/2006/relationships/image" Target="../media/image556.png"/><Relationship Id="rId1" Type="http://schemas.openxmlformats.org/officeDocument/2006/relationships/image" Target="../media/image8.png"/></Relationships>
</file>

<file path=xl/drawings/_rels/drawing89.xml.rels><?xml version="1.0" encoding="UTF-8" standalone="yes"?>
<Relationships xmlns="http://schemas.openxmlformats.org/package/2006/relationships"><Relationship Id="rId3" Type="http://schemas.openxmlformats.org/officeDocument/2006/relationships/image" Target="../media/image559.png"/><Relationship Id="rId2" Type="http://schemas.openxmlformats.org/officeDocument/2006/relationships/image" Target="../media/image8.png"/><Relationship Id="rId1" Type="http://schemas.openxmlformats.org/officeDocument/2006/relationships/image" Target="../media/image558.jpeg"/><Relationship Id="rId4" Type="http://schemas.openxmlformats.org/officeDocument/2006/relationships/image" Target="../media/image560.png"/></Relationships>
</file>

<file path=xl/drawings/_rels/drawing90.xml.rels><?xml version="1.0" encoding="UTF-8" standalone="yes"?>
<Relationships xmlns="http://schemas.openxmlformats.org/package/2006/relationships"><Relationship Id="rId2" Type="http://schemas.openxmlformats.org/officeDocument/2006/relationships/image" Target="../media/image561.png"/><Relationship Id="rId1" Type="http://schemas.openxmlformats.org/officeDocument/2006/relationships/image" Target="../media/image8.png"/></Relationships>
</file>

<file path=xl/drawings/_rels/drawing9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68.png"/><Relationship Id="rId3" Type="http://schemas.openxmlformats.org/officeDocument/2006/relationships/image" Target="../media/image563.png"/><Relationship Id="rId7" Type="http://schemas.openxmlformats.org/officeDocument/2006/relationships/image" Target="../media/image567.png"/><Relationship Id="rId2" Type="http://schemas.openxmlformats.org/officeDocument/2006/relationships/image" Target="../media/image562.png"/><Relationship Id="rId1" Type="http://schemas.openxmlformats.org/officeDocument/2006/relationships/image" Target="../media/image8.png"/><Relationship Id="rId6" Type="http://schemas.openxmlformats.org/officeDocument/2006/relationships/image" Target="../media/image566.png"/><Relationship Id="rId5" Type="http://schemas.openxmlformats.org/officeDocument/2006/relationships/image" Target="../media/image565.png"/><Relationship Id="rId4" Type="http://schemas.openxmlformats.org/officeDocument/2006/relationships/image" Target="../media/image564.png"/><Relationship Id="rId9" Type="http://schemas.openxmlformats.org/officeDocument/2006/relationships/image" Target="../media/image569.png"/></Relationships>
</file>

<file path=xl/drawings/_rels/drawing9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570.jpe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571.jpe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7.xml.rels><?xml version="1.0" encoding="UTF-8" standalone="yes"?>
<Relationships xmlns="http://schemas.openxmlformats.org/package/2006/relationships"><Relationship Id="rId8" Type="http://schemas.openxmlformats.org/officeDocument/2006/relationships/image" Target="../media/image578.jpeg"/><Relationship Id="rId13" Type="http://schemas.openxmlformats.org/officeDocument/2006/relationships/image" Target="../media/image583.png"/><Relationship Id="rId3" Type="http://schemas.openxmlformats.org/officeDocument/2006/relationships/image" Target="../media/image574.jpeg"/><Relationship Id="rId7" Type="http://schemas.openxmlformats.org/officeDocument/2006/relationships/image" Target="../media/image577.jpeg"/><Relationship Id="rId12" Type="http://schemas.openxmlformats.org/officeDocument/2006/relationships/image" Target="../media/image582.jpeg"/><Relationship Id="rId2" Type="http://schemas.openxmlformats.org/officeDocument/2006/relationships/image" Target="../media/image573.jpeg"/><Relationship Id="rId1" Type="http://schemas.openxmlformats.org/officeDocument/2006/relationships/image" Target="../media/image572.jpeg"/><Relationship Id="rId6" Type="http://schemas.openxmlformats.org/officeDocument/2006/relationships/image" Target="../media/image576.jpeg"/><Relationship Id="rId11" Type="http://schemas.openxmlformats.org/officeDocument/2006/relationships/image" Target="../media/image581.jpeg"/><Relationship Id="rId5" Type="http://schemas.openxmlformats.org/officeDocument/2006/relationships/image" Target="../media/image575.jpeg"/><Relationship Id="rId10" Type="http://schemas.openxmlformats.org/officeDocument/2006/relationships/image" Target="../media/image580.jpeg"/><Relationship Id="rId4" Type="http://schemas.openxmlformats.org/officeDocument/2006/relationships/image" Target="../media/image8.png"/><Relationship Id="rId9" Type="http://schemas.openxmlformats.org/officeDocument/2006/relationships/image" Target="../media/image579.jpeg"/><Relationship Id="rId14" Type="http://schemas.openxmlformats.org/officeDocument/2006/relationships/image" Target="../media/image584.jpeg"/></Relationships>
</file>

<file path=xl/drawings/_rels/drawing9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85.jpeg"/><Relationship Id="rId1" Type="http://schemas.openxmlformats.org/officeDocument/2006/relationships/image" Target="../media/image8.png"/></Relationships>
</file>

<file path=xl/drawings/_rels/drawing9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86.jpeg"/><Relationship Id="rId1" Type="http://schemas.openxmlformats.org/officeDocument/2006/relationships/image" Target="../media/image8.png"/></Relationships>
</file>

<file path=xl/drawings/_rels/drawing100.xml.rels><?xml version="1.0" encoding="UTF-8" standalone="yes"?>
<Relationships xmlns="http://schemas.openxmlformats.org/package/2006/relationships"><Relationship Id="rId2" Type="http://schemas.openxmlformats.org/officeDocument/2006/relationships/image" Target="../media/image587.jpeg"/><Relationship Id="rId1" Type="http://schemas.openxmlformats.org/officeDocument/2006/relationships/image" Target="../media/image8.png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0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89.jpeg"/><Relationship Id="rId2" Type="http://schemas.openxmlformats.org/officeDocument/2006/relationships/image" Target="../media/image588.jpeg"/><Relationship Id="rId1" Type="http://schemas.openxmlformats.org/officeDocument/2006/relationships/image" Target="../media/image8.png"/></Relationships>
</file>

<file path=xl/drawings/_rels/drawing10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92.jpeg"/><Relationship Id="rId7" Type="http://schemas.openxmlformats.org/officeDocument/2006/relationships/image" Target="../media/image8.png"/><Relationship Id="rId2" Type="http://schemas.openxmlformats.org/officeDocument/2006/relationships/image" Target="../media/image591.jpeg"/><Relationship Id="rId1" Type="http://schemas.openxmlformats.org/officeDocument/2006/relationships/image" Target="../media/image590.jpeg"/><Relationship Id="rId6" Type="http://schemas.openxmlformats.org/officeDocument/2006/relationships/image" Target="../media/image595.jpeg"/><Relationship Id="rId5" Type="http://schemas.openxmlformats.org/officeDocument/2006/relationships/image" Target="../media/image594.jpeg"/><Relationship Id="rId4" Type="http://schemas.openxmlformats.org/officeDocument/2006/relationships/image" Target="../media/image593.jpeg"/></Relationships>
</file>

<file path=xl/drawings/_rels/drawing104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597.jpeg"/><Relationship Id="rId1" Type="http://schemas.openxmlformats.org/officeDocument/2006/relationships/image" Target="../media/image596.jpeg"/><Relationship Id="rId6" Type="http://schemas.openxmlformats.org/officeDocument/2006/relationships/image" Target="../media/image600.jpeg"/><Relationship Id="rId5" Type="http://schemas.openxmlformats.org/officeDocument/2006/relationships/image" Target="../media/image599.jpeg"/><Relationship Id="rId4" Type="http://schemas.openxmlformats.org/officeDocument/2006/relationships/image" Target="../media/image598.jpeg"/></Relationships>
</file>

<file path=xl/drawings/_rels/drawing105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602.jpeg"/><Relationship Id="rId1" Type="http://schemas.openxmlformats.org/officeDocument/2006/relationships/image" Target="../media/image601.jpeg"/></Relationships>
</file>

<file path=xl/drawings/_rels/drawing10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04.jpeg"/><Relationship Id="rId2" Type="http://schemas.openxmlformats.org/officeDocument/2006/relationships/image" Target="../media/image603.jpeg"/><Relationship Id="rId1" Type="http://schemas.openxmlformats.org/officeDocument/2006/relationships/image" Target="../media/image8.png"/><Relationship Id="rId5" Type="http://schemas.openxmlformats.org/officeDocument/2006/relationships/image" Target="../media/image606.jpeg"/><Relationship Id="rId4" Type="http://schemas.openxmlformats.org/officeDocument/2006/relationships/image" Target="../media/image605.jpeg"/></Relationships>
</file>

<file path=xl/drawings/_rels/drawing107.xml.rels><?xml version="1.0" encoding="UTF-8" standalone="yes"?>
<Relationships xmlns="http://schemas.openxmlformats.org/package/2006/relationships"><Relationship Id="rId3" Type="http://schemas.openxmlformats.org/officeDocument/2006/relationships/image" Target="../media/image608.jpeg"/><Relationship Id="rId2" Type="http://schemas.openxmlformats.org/officeDocument/2006/relationships/image" Target="../media/image607.jpeg"/><Relationship Id="rId1" Type="http://schemas.openxmlformats.org/officeDocument/2006/relationships/image" Target="../media/image8.png"/><Relationship Id="rId6" Type="http://schemas.openxmlformats.org/officeDocument/2006/relationships/image" Target="../media/image611.jpeg"/><Relationship Id="rId5" Type="http://schemas.openxmlformats.org/officeDocument/2006/relationships/image" Target="../media/image610.jpeg"/><Relationship Id="rId4" Type="http://schemas.openxmlformats.org/officeDocument/2006/relationships/image" Target="../media/image609.jpeg"/></Relationships>
</file>

<file path=xl/drawings/_rels/drawing108.xml.rels><?xml version="1.0" encoding="UTF-8" standalone="yes"?>
<Relationships xmlns="http://schemas.openxmlformats.org/package/2006/relationships"><Relationship Id="rId3" Type="http://schemas.openxmlformats.org/officeDocument/2006/relationships/image" Target="../media/image613.jpeg"/><Relationship Id="rId2" Type="http://schemas.openxmlformats.org/officeDocument/2006/relationships/image" Target="../media/image8.png"/><Relationship Id="rId1" Type="http://schemas.openxmlformats.org/officeDocument/2006/relationships/image" Target="../media/image612.jpeg"/></Relationships>
</file>

<file path=xl/drawings/_rels/drawing109.xml.rels><?xml version="1.0" encoding="UTF-8" standalone="yes"?>
<Relationships xmlns="http://schemas.openxmlformats.org/package/2006/relationships"><Relationship Id="rId3" Type="http://schemas.openxmlformats.org/officeDocument/2006/relationships/image" Target="../media/image615.jpeg"/><Relationship Id="rId2" Type="http://schemas.openxmlformats.org/officeDocument/2006/relationships/image" Target="../media/image614.jpeg"/><Relationship Id="rId1" Type="http://schemas.openxmlformats.org/officeDocument/2006/relationships/image" Target="../media/image8.png"/><Relationship Id="rId4" Type="http://schemas.openxmlformats.org/officeDocument/2006/relationships/image" Target="../media/image616.jpeg"/></Relationships>
</file>

<file path=xl/drawings/_rels/drawing1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617.jpeg"/></Relationships>
</file>

<file path=xl/drawings/_rels/drawing1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620.jpeg"/><Relationship Id="rId2" Type="http://schemas.openxmlformats.org/officeDocument/2006/relationships/image" Target="../media/image619.jpeg"/><Relationship Id="rId1" Type="http://schemas.openxmlformats.org/officeDocument/2006/relationships/image" Target="../media/image618.jpeg"/><Relationship Id="rId4" Type="http://schemas.openxmlformats.org/officeDocument/2006/relationships/image" Target="../media/image8.png"/></Relationships>
</file>

<file path=xl/drawings/_rels/drawing1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621.jpeg"/></Relationships>
</file>

<file path=xl/drawings/_rels/drawing1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52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244928</xdr:colOff>
      <xdr:row>10</xdr:row>
      <xdr:rowOff>13607</xdr:rowOff>
    </xdr:from>
    <xdr:to>
      <xdr:col>2</xdr:col>
      <xdr:colOff>1816553</xdr:colOff>
      <xdr:row>14</xdr:row>
      <xdr:rowOff>175292</xdr:rowOff>
    </xdr:to>
    <xdr:pic>
      <xdr:nvPicPr>
        <xdr:cNvPr id="9" name="Рисунок 8" descr="ekspozitory_b81238bf643b38dedea779c91da06d18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1999" y="2190750"/>
          <a:ext cx="1571625" cy="952500"/>
        </a:xfrm>
        <a:prstGeom prst="rect">
          <a:avLst/>
        </a:prstGeom>
      </xdr:spPr>
    </xdr:pic>
    <xdr:clientData/>
  </xdr:twoCellAnchor>
  <xdr:twoCellAnchor editAs="oneCell">
    <xdr:from>
      <xdr:col>5</xdr:col>
      <xdr:colOff>389804</xdr:colOff>
      <xdr:row>10</xdr:row>
      <xdr:rowOff>25614</xdr:rowOff>
    </xdr:from>
    <xdr:to>
      <xdr:col>5</xdr:col>
      <xdr:colOff>1961429</xdr:colOff>
      <xdr:row>14</xdr:row>
      <xdr:rowOff>187299</xdr:rowOff>
    </xdr:to>
    <xdr:pic>
      <xdr:nvPicPr>
        <xdr:cNvPr id="10" name="Рисунок 9" descr="sklad_f852476b537d97e37bd77afd245044f3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628304" y="2300408"/>
          <a:ext cx="1571625" cy="923685"/>
        </a:xfrm>
        <a:prstGeom prst="rect">
          <a:avLst/>
        </a:prstGeom>
      </xdr:spPr>
    </xdr:pic>
    <xdr:clientData/>
  </xdr:twoCellAnchor>
  <xdr:twoCellAnchor editAs="oneCell">
    <xdr:from>
      <xdr:col>9</xdr:col>
      <xdr:colOff>56830</xdr:colOff>
      <xdr:row>10</xdr:row>
      <xdr:rowOff>43222</xdr:rowOff>
    </xdr:from>
    <xdr:to>
      <xdr:col>10</xdr:col>
      <xdr:colOff>988920</xdr:colOff>
      <xdr:row>15</xdr:row>
      <xdr:rowOff>14407</xdr:rowOff>
    </xdr:to>
    <xdr:pic>
      <xdr:nvPicPr>
        <xdr:cNvPr id="11" name="Рисунок 10" descr="avtoparkovka_a457582a3477ca0d3bc9c158b30ee4b8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914830" y="2318016"/>
          <a:ext cx="1570825" cy="923685"/>
        </a:xfrm>
        <a:prstGeom prst="rect">
          <a:avLst/>
        </a:prstGeom>
      </xdr:spPr>
    </xdr:pic>
    <xdr:clientData/>
  </xdr:twoCellAnchor>
  <xdr:twoCellAnchor editAs="oneCell">
    <xdr:from>
      <xdr:col>2</xdr:col>
      <xdr:colOff>224117</xdr:colOff>
      <xdr:row>43</xdr:row>
      <xdr:rowOff>144875</xdr:rowOff>
    </xdr:from>
    <xdr:to>
      <xdr:col>2</xdr:col>
      <xdr:colOff>1795742</xdr:colOff>
      <xdr:row>48</xdr:row>
      <xdr:rowOff>104853</xdr:rowOff>
    </xdr:to>
    <xdr:pic>
      <xdr:nvPicPr>
        <xdr:cNvPr id="12" name="Рисунок 11" descr="ograzhdeniya_1521bde1620e7d7a1a22035d03cc6bd5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38735" y="8683757"/>
          <a:ext cx="1571625" cy="923684"/>
        </a:xfrm>
        <a:prstGeom prst="rect">
          <a:avLst/>
        </a:prstGeom>
      </xdr:spPr>
    </xdr:pic>
    <xdr:clientData/>
  </xdr:twoCellAnchor>
  <xdr:twoCellAnchor editAs="oneCell">
    <xdr:from>
      <xdr:col>5</xdr:col>
      <xdr:colOff>493056</xdr:colOff>
      <xdr:row>33</xdr:row>
      <xdr:rowOff>98451</xdr:rowOff>
    </xdr:from>
    <xdr:to>
      <xdr:col>5</xdr:col>
      <xdr:colOff>2064681</xdr:colOff>
      <xdr:row>38</xdr:row>
      <xdr:rowOff>69635</xdr:rowOff>
    </xdr:to>
    <xdr:pic>
      <xdr:nvPicPr>
        <xdr:cNvPr id="13" name="Рисунок 12" descr="zhkkh_21e98aff6fe82fa3aaa1ff4fc79b805a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3731556" y="6844392"/>
          <a:ext cx="1571625" cy="923684"/>
        </a:xfrm>
        <a:prstGeom prst="rect">
          <a:avLst/>
        </a:prstGeom>
      </xdr:spPr>
    </xdr:pic>
    <xdr:clientData/>
  </xdr:twoCellAnchor>
  <xdr:twoCellAnchor editAs="oneCell">
    <xdr:from>
      <xdr:col>8</xdr:col>
      <xdr:colOff>212912</xdr:colOff>
      <xdr:row>40</xdr:row>
      <xdr:rowOff>89647</xdr:rowOff>
    </xdr:from>
    <xdr:to>
      <xdr:col>10</xdr:col>
      <xdr:colOff>853649</xdr:colOff>
      <xdr:row>45</xdr:row>
      <xdr:rowOff>49625</xdr:rowOff>
    </xdr:to>
    <xdr:pic>
      <xdr:nvPicPr>
        <xdr:cNvPr id="15" name="Рисунок 14" descr="mebel_fdd099d404bc40136fcf6a9a8a7663d9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779559" y="8191500"/>
          <a:ext cx="1570825" cy="923684"/>
        </a:xfrm>
        <a:prstGeom prst="rect">
          <a:avLst/>
        </a:prstGeom>
      </xdr:spPr>
    </xdr:pic>
    <xdr:clientData/>
  </xdr:twoCellAnchor>
  <xdr:twoCellAnchor editAs="oneCell">
    <xdr:from>
      <xdr:col>2</xdr:col>
      <xdr:colOff>284950</xdr:colOff>
      <xdr:row>25</xdr:row>
      <xdr:rowOff>177694</xdr:rowOff>
    </xdr:from>
    <xdr:to>
      <xdr:col>2</xdr:col>
      <xdr:colOff>1856575</xdr:colOff>
      <xdr:row>30</xdr:row>
      <xdr:rowOff>148879</xdr:rowOff>
    </xdr:to>
    <xdr:pic>
      <xdr:nvPicPr>
        <xdr:cNvPr id="16" name="Рисунок 15" descr="obschepit_0942e5d878033a698029c90fdb14966e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99568" y="5276370"/>
          <a:ext cx="1571625" cy="92368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1064401</xdr:colOff>
      <xdr:row>1</xdr:row>
      <xdr:rowOff>0</xdr:rowOff>
    </xdr:to>
    <xdr:pic>
      <xdr:nvPicPr>
        <xdr:cNvPr id="17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0" y="0"/>
          <a:ext cx="1431394" cy="425824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841562</xdr:colOff>
      <xdr:row>1</xdr:row>
      <xdr:rowOff>0</xdr:rowOff>
    </xdr:to>
    <xdr:pic>
      <xdr:nvPicPr>
        <xdr:cNvPr id="20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276350" cy="3810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112059</xdr:colOff>
      <xdr:row>18</xdr:row>
      <xdr:rowOff>66614</xdr:rowOff>
    </xdr:from>
    <xdr:to>
      <xdr:col>1</xdr:col>
      <xdr:colOff>1109383</xdr:colOff>
      <xdr:row>18</xdr:row>
      <xdr:rowOff>1008530</xdr:rowOff>
    </xdr:to>
    <xdr:pic>
      <xdr:nvPicPr>
        <xdr:cNvPr id="8" name="Рисунок 7" descr="ab-1043-ekspozitor-dverey-modulnyj-165-100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16399" r="19430"/>
        <a:stretch>
          <a:fillRect/>
        </a:stretch>
      </xdr:blipFill>
      <xdr:spPr>
        <a:xfrm>
          <a:off x="571500" y="7798673"/>
          <a:ext cx="997324" cy="941916"/>
        </a:xfrm>
        <a:prstGeom prst="rect">
          <a:avLst/>
        </a:prstGeom>
      </xdr:spPr>
    </xdr:pic>
    <xdr:clientData/>
  </xdr:twoCellAnchor>
  <xdr:twoCellAnchor editAs="oneCell">
    <xdr:from>
      <xdr:col>1</xdr:col>
      <xdr:colOff>22412</xdr:colOff>
      <xdr:row>12</xdr:row>
      <xdr:rowOff>112058</xdr:rowOff>
    </xdr:from>
    <xdr:to>
      <xdr:col>1</xdr:col>
      <xdr:colOff>1109383</xdr:colOff>
      <xdr:row>12</xdr:row>
      <xdr:rowOff>1030941</xdr:rowOff>
    </xdr:to>
    <xdr:pic>
      <xdr:nvPicPr>
        <xdr:cNvPr id="9" name="Рисунок 8" descr="at-1001-preview-foto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8130" r="20177"/>
        <a:stretch>
          <a:fillRect/>
        </a:stretch>
      </xdr:blipFill>
      <xdr:spPr>
        <a:xfrm>
          <a:off x="481853" y="2935940"/>
          <a:ext cx="1086971" cy="918883"/>
        </a:xfrm>
        <a:prstGeom prst="rect">
          <a:avLst/>
        </a:prstGeom>
      </xdr:spPr>
    </xdr:pic>
    <xdr:clientData/>
  </xdr:twoCellAnchor>
  <xdr:twoCellAnchor editAs="oneCell">
    <xdr:from>
      <xdr:col>1</xdr:col>
      <xdr:colOff>134472</xdr:colOff>
      <xdr:row>13</xdr:row>
      <xdr:rowOff>33617</xdr:rowOff>
    </xdr:from>
    <xdr:to>
      <xdr:col>1</xdr:col>
      <xdr:colOff>1120798</xdr:colOff>
      <xdr:row>13</xdr:row>
      <xdr:rowOff>1131794</xdr:rowOff>
    </xdr:to>
    <xdr:pic>
      <xdr:nvPicPr>
        <xdr:cNvPr id="10" name="Рисунок 9" descr="at-1002-preview-foto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19080" r="26487"/>
        <a:stretch>
          <a:fillRect/>
        </a:stretch>
      </xdr:blipFill>
      <xdr:spPr>
        <a:xfrm>
          <a:off x="593913" y="4045323"/>
          <a:ext cx="986326" cy="1098177"/>
        </a:xfrm>
        <a:prstGeom prst="rect">
          <a:avLst/>
        </a:prstGeom>
      </xdr:spPr>
    </xdr:pic>
    <xdr:clientData/>
  </xdr:twoCellAnchor>
  <xdr:twoCellAnchor editAs="oneCell">
    <xdr:from>
      <xdr:col>1</xdr:col>
      <xdr:colOff>78442</xdr:colOff>
      <xdr:row>14</xdr:row>
      <xdr:rowOff>100852</xdr:rowOff>
    </xdr:from>
    <xdr:to>
      <xdr:col>1</xdr:col>
      <xdr:colOff>1183136</xdr:colOff>
      <xdr:row>14</xdr:row>
      <xdr:rowOff>1221441</xdr:rowOff>
    </xdr:to>
    <xdr:pic>
      <xdr:nvPicPr>
        <xdr:cNvPr id="11" name="Рисунок 10" descr="at-1011-preview-foto.jp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16333" r="23920"/>
        <a:stretch>
          <a:fillRect/>
        </a:stretch>
      </xdr:blipFill>
      <xdr:spPr>
        <a:xfrm>
          <a:off x="537883" y="5289176"/>
          <a:ext cx="1104694" cy="1120589"/>
        </a:xfrm>
        <a:prstGeom prst="rect">
          <a:avLst/>
        </a:prstGeom>
      </xdr:spPr>
    </xdr:pic>
    <xdr:clientData/>
  </xdr:twoCellAnchor>
  <xdr:twoCellAnchor editAs="oneCell">
    <xdr:from>
      <xdr:col>1</xdr:col>
      <xdr:colOff>201705</xdr:colOff>
      <xdr:row>15</xdr:row>
      <xdr:rowOff>56029</xdr:rowOff>
    </xdr:from>
    <xdr:to>
      <xdr:col>1</xdr:col>
      <xdr:colOff>1058704</xdr:colOff>
      <xdr:row>15</xdr:row>
      <xdr:rowOff>1210236</xdr:rowOff>
    </xdr:to>
    <xdr:pic>
      <xdr:nvPicPr>
        <xdr:cNvPr id="12" name="Рисунок 11" descr="ekspozitor-dlya-dverej-at-1040-165-100-foto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27222" r="27778"/>
        <a:stretch>
          <a:fillRect/>
        </a:stretch>
      </xdr:blipFill>
      <xdr:spPr>
        <a:xfrm>
          <a:off x="661146" y="6510617"/>
          <a:ext cx="856999" cy="1154207"/>
        </a:xfrm>
        <a:prstGeom prst="rect">
          <a:avLst/>
        </a:prstGeom>
      </xdr:spPr>
    </xdr:pic>
    <xdr:clientData/>
  </xdr:twoCellAnchor>
  <xdr:twoCellAnchor editAs="oneCell">
    <xdr:from>
      <xdr:col>1</xdr:col>
      <xdr:colOff>179295</xdr:colOff>
      <xdr:row>16</xdr:row>
      <xdr:rowOff>190500</xdr:rowOff>
    </xdr:from>
    <xdr:to>
      <xdr:col>1</xdr:col>
      <xdr:colOff>896471</xdr:colOff>
      <xdr:row>16</xdr:row>
      <xdr:rowOff>1154206</xdr:rowOff>
    </xdr:to>
    <xdr:pic>
      <xdr:nvPicPr>
        <xdr:cNvPr id="13" name="Рисунок 12" descr="at-1052-ekspozitor-15-dveri-165-100.jp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 l="26780" r="28118"/>
        <a:stretch>
          <a:fillRect/>
        </a:stretch>
      </xdr:blipFill>
      <xdr:spPr>
        <a:xfrm>
          <a:off x="638736" y="7922559"/>
          <a:ext cx="717176" cy="963706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161924</xdr:colOff>
      <xdr:row>17</xdr:row>
      <xdr:rowOff>66674</xdr:rowOff>
    </xdr:from>
    <xdr:to>
      <xdr:col>1</xdr:col>
      <xdr:colOff>1009649</xdr:colOff>
      <xdr:row>17</xdr:row>
      <xdr:rowOff>1153501</xdr:rowOff>
    </xdr:to>
    <xdr:pic>
      <xdr:nvPicPr>
        <xdr:cNvPr id="14" name="Рисунок 13" descr="at-1053-100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19124" y="9296399"/>
          <a:ext cx="847725" cy="10868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57150</xdr:colOff>
      <xdr:row>1</xdr:row>
      <xdr:rowOff>0</xdr:rowOff>
    </xdr:to>
    <xdr:pic>
      <xdr:nvPicPr>
        <xdr:cNvPr id="8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276350" cy="3810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190500</xdr:colOff>
      <xdr:row>14</xdr:row>
      <xdr:rowOff>28575</xdr:rowOff>
    </xdr:from>
    <xdr:to>
      <xdr:col>2</xdr:col>
      <xdr:colOff>400050</xdr:colOff>
      <xdr:row>14</xdr:row>
      <xdr:rowOff>1142619</xdr:rowOff>
    </xdr:to>
    <xdr:pic>
      <xdr:nvPicPr>
        <xdr:cNvPr id="9" name="Рисунок 8" descr="at-1013-preview-foto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27094" r="28342"/>
        <a:stretch>
          <a:fillRect/>
        </a:stretch>
      </xdr:blipFill>
      <xdr:spPr>
        <a:xfrm>
          <a:off x="800100" y="4686300"/>
          <a:ext cx="819150" cy="1114044"/>
        </a:xfrm>
        <a:prstGeom prst="rect">
          <a:avLst/>
        </a:prstGeom>
      </xdr:spPr>
    </xdr:pic>
    <xdr:clientData/>
  </xdr:twoCellAnchor>
  <xdr:twoCellAnchor editAs="oneCell">
    <xdr:from>
      <xdr:col>1</xdr:col>
      <xdr:colOff>266700</xdr:colOff>
      <xdr:row>15</xdr:row>
      <xdr:rowOff>104775</xdr:rowOff>
    </xdr:from>
    <xdr:to>
      <xdr:col>2</xdr:col>
      <xdr:colOff>317879</xdr:colOff>
      <xdr:row>15</xdr:row>
      <xdr:rowOff>1171575</xdr:rowOff>
    </xdr:to>
    <xdr:pic>
      <xdr:nvPicPr>
        <xdr:cNvPr id="10" name="Рисунок 9" descr="at-1014-preview-foto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32564" r="29896"/>
        <a:stretch>
          <a:fillRect/>
        </a:stretch>
      </xdr:blipFill>
      <xdr:spPr>
        <a:xfrm>
          <a:off x="876300" y="5943600"/>
          <a:ext cx="660779" cy="1066800"/>
        </a:xfrm>
        <a:prstGeom prst="rect">
          <a:avLst/>
        </a:prstGeom>
      </xdr:spPr>
    </xdr:pic>
    <xdr:clientData/>
  </xdr:twoCellAnchor>
  <xdr:twoCellAnchor editAs="oneCell">
    <xdr:from>
      <xdr:col>1</xdr:col>
      <xdr:colOff>419100</xdr:colOff>
      <xdr:row>12</xdr:row>
      <xdr:rowOff>28575</xdr:rowOff>
    </xdr:from>
    <xdr:to>
      <xdr:col>2</xdr:col>
      <xdr:colOff>152400</xdr:colOff>
      <xdr:row>12</xdr:row>
      <xdr:rowOff>800100</xdr:rowOff>
    </xdr:to>
    <xdr:pic>
      <xdr:nvPicPr>
        <xdr:cNvPr id="11" name="Рисунок 10" descr="1111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28700" y="2790825"/>
          <a:ext cx="342900" cy="771525"/>
        </a:xfrm>
        <a:prstGeom prst="rect">
          <a:avLst/>
        </a:prstGeom>
      </xdr:spPr>
    </xdr:pic>
    <xdr:clientData/>
  </xdr:twoCellAnchor>
  <xdr:twoCellAnchor editAs="oneCell">
    <xdr:from>
      <xdr:col>1</xdr:col>
      <xdr:colOff>342900</xdr:colOff>
      <xdr:row>13</xdr:row>
      <xdr:rowOff>19050</xdr:rowOff>
    </xdr:from>
    <xdr:to>
      <xdr:col>2</xdr:col>
      <xdr:colOff>180975</xdr:colOff>
      <xdr:row>13</xdr:row>
      <xdr:rowOff>781050</xdr:rowOff>
    </xdr:to>
    <xdr:pic>
      <xdr:nvPicPr>
        <xdr:cNvPr id="12" name="Рисунок 11" descr="1111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952500" y="3629025"/>
          <a:ext cx="447675" cy="762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67235</xdr:colOff>
      <xdr:row>12</xdr:row>
      <xdr:rowOff>105747</xdr:rowOff>
    </xdr:from>
    <xdr:to>
      <xdr:col>2</xdr:col>
      <xdr:colOff>517949</xdr:colOff>
      <xdr:row>19</xdr:row>
      <xdr:rowOff>9525</xdr:rowOff>
    </xdr:to>
    <xdr:pic>
      <xdr:nvPicPr>
        <xdr:cNvPr id="2" name="Рисунок 1" descr="at-1041-165-100_cbd16afed7a83694b4a951027517675b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21390" r="16578"/>
        <a:stretch>
          <a:fillRect/>
        </a:stretch>
      </xdr:blipFill>
      <xdr:spPr>
        <a:xfrm>
          <a:off x="581585" y="3058497"/>
          <a:ext cx="1060314" cy="1218228"/>
        </a:xfrm>
        <a:prstGeom prst="rect">
          <a:avLst/>
        </a:prstGeom>
      </xdr:spPr>
    </xdr:pic>
    <xdr:clientData/>
  </xdr:twoCellAnchor>
  <xdr:twoCellAnchor editAs="oneCell">
    <xdr:from>
      <xdr:col>1</xdr:col>
      <xdr:colOff>64434</xdr:colOff>
      <xdr:row>21</xdr:row>
      <xdr:rowOff>76760</xdr:rowOff>
    </xdr:from>
    <xdr:to>
      <xdr:col>2</xdr:col>
      <xdr:colOff>492895</xdr:colOff>
      <xdr:row>27</xdr:row>
      <xdr:rowOff>54349</xdr:rowOff>
    </xdr:to>
    <xdr:pic>
      <xdr:nvPicPr>
        <xdr:cNvPr id="3" name="Рисунок 2" descr="ekspozitor-dlya-linoleuma-25m-at-1042-2500-165-100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18538" r="15865"/>
        <a:stretch>
          <a:fillRect/>
        </a:stretch>
      </xdr:blipFill>
      <xdr:spPr>
        <a:xfrm>
          <a:off x="578784" y="4724960"/>
          <a:ext cx="1038061" cy="112058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152400</xdr:colOff>
      <xdr:row>1</xdr:row>
      <xdr:rowOff>0</xdr:rowOff>
    </xdr:to>
    <xdr:pic>
      <xdr:nvPicPr>
        <xdr:cNvPr id="2049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0"/>
          <a:ext cx="1276350" cy="3810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234306</xdr:colOff>
      <xdr:row>13</xdr:row>
      <xdr:rowOff>46505</xdr:rowOff>
    </xdr:from>
    <xdr:to>
      <xdr:col>1</xdr:col>
      <xdr:colOff>533206</xdr:colOff>
      <xdr:row>13</xdr:row>
      <xdr:rowOff>866775</xdr:rowOff>
    </xdr:to>
    <xdr:pic>
      <xdr:nvPicPr>
        <xdr:cNvPr id="4" name="Рисунок 3" descr="AT-10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21104" t="4058" r="35065" b="8685"/>
        <a:stretch>
          <a:fillRect/>
        </a:stretch>
      </xdr:blipFill>
      <xdr:spPr>
        <a:xfrm>
          <a:off x="843906" y="3846980"/>
          <a:ext cx="298900" cy="820270"/>
        </a:xfrm>
        <a:prstGeom prst="rect">
          <a:avLst/>
        </a:prstGeom>
      </xdr:spPr>
    </xdr:pic>
    <xdr:clientData/>
  </xdr:twoCellAnchor>
  <xdr:twoCellAnchor editAs="oneCell">
    <xdr:from>
      <xdr:col>1</xdr:col>
      <xdr:colOff>186887</xdr:colOff>
      <xdr:row>12</xdr:row>
      <xdr:rowOff>68175</xdr:rowOff>
    </xdr:from>
    <xdr:to>
      <xdr:col>1</xdr:col>
      <xdr:colOff>695325</xdr:colOff>
      <xdr:row>12</xdr:row>
      <xdr:rowOff>927867</xdr:rowOff>
    </xdr:to>
    <xdr:pic>
      <xdr:nvPicPr>
        <xdr:cNvPr id="5" name="Рисунок 4" descr="AT-1007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13528" t="5276" r="19372" b="3815"/>
        <a:stretch>
          <a:fillRect/>
        </a:stretch>
      </xdr:blipFill>
      <xdr:spPr>
        <a:xfrm>
          <a:off x="796487" y="2897100"/>
          <a:ext cx="508438" cy="85969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666750</xdr:colOff>
      <xdr:row>1</xdr:row>
      <xdr:rowOff>0</xdr:rowOff>
    </xdr:to>
    <xdr:pic>
      <xdr:nvPicPr>
        <xdr:cNvPr id="11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0"/>
          <a:ext cx="1276350" cy="3810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28575</xdr:colOff>
      <xdr:row>15</xdr:row>
      <xdr:rowOff>57150</xdr:rowOff>
    </xdr:from>
    <xdr:to>
      <xdr:col>1</xdr:col>
      <xdr:colOff>852297</xdr:colOff>
      <xdr:row>15</xdr:row>
      <xdr:rowOff>933450</xdr:rowOff>
    </xdr:to>
    <xdr:pic>
      <xdr:nvPicPr>
        <xdr:cNvPr id="10" name="Рисунок 9" descr="at-1021-2-165-100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20606" r="22424"/>
        <a:stretch>
          <a:fillRect/>
        </a:stretch>
      </xdr:blipFill>
      <xdr:spPr>
        <a:xfrm>
          <a:off x="638175" y="5686425"/>
          <a:ext cx="823722" cy="876300"/>
        </a:xfrm>
        <a:prstGeom prst="rect">
          <a:avLst/>
        </a:prstGeom>
      </xdr:spPr>
    </xdr:pic>
    <xdr:clientData/>
  </xdr:twoCellAnchor>
  <xdr:twoCellAnchor editAs="oneCell">
    <xdr:from>
      <xdr:col>1</xdr:col>
      <xdr:colOff>180976</xdr:colOff>
      <xdr:row>14</xdr:row>
      <xdr:rowOff>47625</xdr:rowOff>
    </xdr:from>
    <xdr:to>
      <xdr:col>1</xdr:col>
      <xdr:colOff>676276</xdr:colOff>
      <xdr:row>14</xdr:row>
      <xdr:rowOff>867432</xdr:rowOff>
    </xdr:to>
    <xdr:pic>
      <xdr:nvPicPr>
        <xdr:cNvPr id="8" name="Рисунок 7" descr="at-1021-165-100-foto.jp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29040" r="34343"/>
        <a:stretch>
          <a:fillRect/>
        </a:stretch>
      </xdr:blipFill>
      <xdr:spPr>
        <a:xfrm>
          <a:off x="790576" y="4762500"/>
          <a:ext cx="495300" cy="81980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57150</xdr:colOff>
      <xdr:row>1</xdr:row>
      <xdr:rowOff>0</xdr:rowOff>
    </xdr:to>
    <xdr:pic>
      <xdr:nvPicPr>
        <xdr:cNvPr id="4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276350" cy="38100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918541</xdr:colOff>
      <xdr:row>1</xdr:row>
      <xdr:rowOff>0</xdr:rowOff>
    </xdr:to>
    <xdr:pic>
      <xdr:nvPicPr>
        <xdr:cNvPr id="7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333500" cy="3810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33130</xdr:colOff>
      <xdr:row>12</xdr:row>
      <xdr:rowOff>57980</xdr:rowOff>
    </xdr:from>
    <xdr:to>
      <xdr:col>1</xdr:col>
      <xdr:colOff>1066800</xdr:colOff>
      <xdr:row>16</xdr:row>
      <xdr:rowOff>66557</xdr:rowOff>
    </xdr:to>
    <xdr:pic>
      <xdr:nvPicPr>
        <xdr:cNvPr id="4" name="Рисунок 3" descr="tp-1-165-100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17391" r="15678"/>
        <a:stretch>
          <a:fillRect/>
        </a:stretch>
      </xdr:blipFill>
      <xdr:spPr>
        <a:xfrm>
          <a:off x="395080" y="2944055"/>
          <a:ext cx="1033670" cy="92297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719759</xdr:colOff>
      <xdr:row>1</xdr:row>
      <xdr:rowOff>0</xdr:rowOff>
    </xdr:to>
    <xdr:pic>
      <xdr:nvPicPr>
        <xdr:cNvPr id="3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278835" cy="3810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8284</xdr:colOff>
      <xdr:row>11</xdr:row>
      <xdr:rowOff>33130</xdr:rowOff>
    </xdr:from>
    <xdr:to>
      <xdr:col>1</xdr:col>
      <xdr:colOff>1085023</xdr:colOff>
      <xdr:row>14</xdr:row>
      <xdr:rowOff>215347</xdr:rowOff>
    </xdr:to>
    <xdr:pic>
      <xdr:nvPicPr>
        <xdr:cNvPr id="5" name="Рисунок 4" descr="tb-1-165-100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17918" r="13570"/>
        <a:stretch>
          <a:fillRect/>
        </a:stretch>
      </xdr:blipFill>
      <xdr:spPr>
        <a:xfrm>
          <a:off x="571501" y="2733260"/>
          <a:ext cx="1076739" cy="9525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719759</xdr:colOff>
      <xdr:row>1</xdr:row>
      <xdr:rowOff>0</xdr:rowOff>
    </xdr:to>
    <xdr:pic>
      <xdr:nvPicPr>
        <xdr:cNvPr id="2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281734" cy="3810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173936</xdr:colOff>
      <xdr:row>12</xdr:row>
      <xdr:rowOff>33130</xdr:rowOff>
    </xdr:from>
    <xdr:to>
      <xdr:col>1</xdr:col>
      <xdr:colOff>637403</xdr:colOff>
      <xdr:row>12</xdr:row>
      <xdr:rowOff>853109</xdr:rowOff>
    </xdr:to>
    <xdr:pic>
      <xdr:nvPicPr>
        <xdr:cNvPr id="4" name="Рисунок 3" descr="tg-1-165-100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35309" r="30435"/>
        <a:stretch>
          <a:fillRect/>
        </a:stretch>
      </xdr:blipFill>
      <xdr:spPr>
        <a:xfrm>
          <a:off x="737153" y="2774673"/>
          <a:ext cx="463467" cy="819979"/>
        </a:xfrm>
        <a:prstGeom prst="rect">
          <a:avLst/>
        </a:prstGeom>
      </xdr:spPr>
    </xdr:pic>
    <xdr:clientData/>
  </xdr:twoCellAnchor>
  <xdr:twoCellAnchor editAs="oneCell">
    <xdr:from>
      <xdr:col>1</xdr:col>
      <xdr:colOff>49695</xdr:colOff>
      <xdr:row>13</xdr:row>
      <xdr:rowOff>49695</xdr:rowOff>
    </xdr:from>
    <xdr:to>
      <xdr:col>1</xdr:col>
      <xdr:colOff>727356</xdr:colOff>
      <xdr:row>13</xdr:row>
      <xdr:rowOff>853108</xdr:rowOff>
    </xdr:to>
    <xdr:pic>
      <xdr:nvPicPr>
        <xdr:cNvPr id="5" name="Рисунок 4" descr="tg-2-165-100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25823" r="23057"/>
        <a:stretch>
          <a:fillRect/>
        </a:stretch>
      </xdr:blipFill>
      <xdr:spPr>
        <a:xfrm>
          <a:off x="612912" y="3694043"/>
          <a:ext cx="677661" cy="80341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719759</xdr:colOff>
      <xdr:row>1</xdr:row>
      <xdr:rowOff>0</xdr:rowOff>
    </xdr:to>
    <xdr:pic>
      <xdr:nvPicPr>
        <xdr:cNvPr id="2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281734" cy="3810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16567</xdr:colOff>
      <xdr:row>12</xdr:row>
      <xdr:rowOff>33131</xdr:rowOff>
    </xdr:from>
    <xdr:to>
      <xdr:col>1</xdr:col>
      <xdr:colOff>811698</xdr:colOff>
      <xdr:row>12</xdr:row>
      <xdr:rowOff>712305</xdr:rowOff>
    </xdr:to>
    <xdr:pic>
      <xdr:nvPicPr>
        <xdr:cNvPr id="5" name="Рисунок 4" descr="kb-1-165-100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11826" r="17221"/>
        <a:stretch>
          <a:fillRect/>
        </a:stretch>
      </xdr:blipFill>
      <xdr:spPr>
        <a:xfrm>
          <a:off x="579784" y="2774674"/>
          <a:ext cx="795131" cy="679174"/>
        </a:xfrm>
        <a:prstGeom prst="rect">
          <a:avLst/>
        </a:prstGeom>
      </xdr:spPr>
    </xdr:pic>
    <xdr:clientData/>
  </xdr:twoCellAnchor>
  <xdr:twoCellAnchor editAs="oneCell">
    <xdr:from>
      <xdr:col>1</xdr:col>
      <xdr:colOff>157369</xdr:colOff>
      <xdr:row>13</xdr:row>
      <xdr:rowOff>41414</xdr:rowOff>
    </xdr:from>
    <xdr:to>
      <xdr:col>1</xdr:col>
      <xdr:colOff>697458</xdr:colOff>
      <xdr:row>13</xdr:row>
      <xdr:rowOff>836544</xdr:rowOff>
    </xdr:to>
    <xdr:pic>
      <xdr:nvPicPr>
        <xdr:cNvPr id="6" name="Рисунок 5" descr="ts-1-165-100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26872" r="31961"/>
        <a:stretch>
          <a:fillRect/>
        </a:stretch>
      </xdr:blipFill>
      <xdr:spPr>
        <a:xfrm>
          <a:off x="720586" y="3520110"/>
          <a:ext cx="540089" cy="795130"/>
        </a:xfrm>
        <a:prstGeom prst="rect">
          <a:avLst/>
        </a:prstGeom>
      </xdr:spPr>
    </xdr:pic>
    <xdr:clientData/>
  </xdr:twoCellAnchor>
  <xdr:twoCellAnchor editAs="oneCell">
    <xdr:from>
      <xdr:col>1</xdr:col>
      <xdr:colOff>132523</xdr:colOff>
      <xdr:row>14</xdr:row>
      <xdr:rowOff>41412</xdr:rowOff>
    </xdr:from>
    <xdr:to>
      <xdr:col>1</xdr:col>
      <xdr:colOff>715757</xdr:colOff>
      <xdr:row>14</xdr:row>
      <xdr:rowOff>795130</xdr:rowOff>
    </xdr:to>
    <xdr:pic>
      <xdr:nvPicPr>
        <xdr:cNvPr id="7" name="Рисунок 6" descr="ts-2-165-100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26695" r="26407"/>
        <a:stretch>
          <a:fillRect/>
        </a:stretch>
      </xdr:blipFill>
      <xdr:spPr>
        <a:xfrm>
          <a:off x="695740" y="4422912"/>
          <a:ext cx="583234" cy="75371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</xdr:row>
      <xdr:rowOff>0</xdr:rowOff>
    </xdr:from>
    <xdr:to>
      <xdr:col>1</xdr:col>
      <xdr:colOff>0</xdr:colOff>
      <xdr:row>18</xdr:row>
      <xdr:rowOff>1681</xdr:rowOff>
    </xdr:to>
    <xdr:pic>
      <xdr:nvPicPr>
        <xdr:cNvPr id="4" name="Picture 27" descr=" ">
          <a:extLst>
            <a:ext uri="{FF2B5EF4-FFF2-40B4-BE49-F238E27FC236}">
              <a16:creationId xmlns="" xmlns:a16="http://schemas.microsoft.com/office/drawing/2014/main" id="{BE92D555-5D18-4B92-99EC-0CE756E72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3248025"/>
          <a:ext cx="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1</xdr:col>
      <xdr:colOff>523876</xdr:colOff>
      <xdr:row>1</xdr:row>
      <xdr:rowOff>0</xdr:rowOff>
    </xdr:to>
    <xdr:pic>
      <xdr:nvPicPr>
        <xdr:cNvPr id="6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" y="0"/>
          <a:ext cx="1314450" cy="381000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79561</xdr:colOff>
      <xdr:row>1</xdr:row>
      <xdr:rowOff>0</xdr:rowOff>
    </xdr:to>
    <xdr:pic>
      <xdr:nvPicPr>
        <xdr:cNvPr id="5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276350" cy="381000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107260</xdr:colOff>
      <xdr:row>13</xdr:row>
      <xdr:rowOff>33545</xdr:rowOff>
    </xdr:from>
    <xdr:to>
      <xdr:col>2</xdr:col>
      <xdr:colOff>224630</xdr:colOff>
      <xdr:row>17</xdr:row>
      <xdr:rowOff>57979</xdr:rowOff>
    </xdr:to>
    <xdr:pic>
      <xdr:nvPicPr>
        <xdr:cNvPr id="9" name="Рисунок 9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867" t="9206" r="13483" b="12024"/>
        <a:stretch>
          <a:fillRect/>
        </a:stretch>
      </xdr:blipFill>
      <xdr:spPr bwMode="auto">
        <a:xfrm>
          <a:off x="745021" y="2891045"/>
          <a:ext cx="514935" cy="587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104774</xdr:colOff>
      <xdr:row>18</xdr:row>
      <xdr:rowOff>139147</xdr:rowOff>
    </xdr:from>
    <xdr:to>
      <xdr:col>2</xdr:col>
      <xdr:colOff>274656</xdr:colOff>
      <xdr:row>23</xdr:row>
      <xdr:rowOff>16567</xdr:rowOff>
    </xdr:to>
    <xdr:pic>
      <xdr:nvPicPr>
        <xdr:cNvPr id="5" name="Рисунок 3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3745" t="4546" r="2646" b="7954"/>
        <a:stretch>
          <a:fillRect/>
        </a:stretch>
      </xdr:blipFill>
      <xdr:spPr bwMode="auto">
        <a:xfrm>
          <a:off x="742535" y="3907734"/>
          <a:ext cx="567447" cy="5814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31059</xdr:colOff>
      <xdr:row>24</xdr:row>
      <xdr:rowOff>64604</xdr:rowOff>
    </xdr:from>
    <xdr:to>
      <xdr:col>2</xdr:col>
      <xdr:colOff>320920</xdr:colOff>
      <xdr:row>29</xdr:row>
      <xdr:rowOff>99391</xdr:rowOff>
    </xdr:to>
    <xdr:pic>
      <xdr:nvPicPr>
        <xdr:cNvPr id="6" name="Рисунок 2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68820" y="4470952"/>
          <a:ext cx="687426" cy="7388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115131</xdr:colOff>
      <xdr:row>30</xdr:row>
      <xdr:rowOff>33130</xdr:rowOff>
    </xdr:from>
    <xdr:to>
      <xdr:col>2</xdr:col>
      <xdr:colOff>286958</xdr:colOff>
      <xdr:row>34</xdr:row>
      <xdr:rowOff>97321</xdr:rowOff>
    </xdr:to>
    <xdr:pic>
      <xdr:nvPicPr>
        <xdr:cNvPr id="7" name="Рисунок 4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52892" y="5284304"/>
          <a:ext cx="569392" cy="627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120098</xdr:colOff>
      <xdr:row>35</xdr:row>
      <xdr:rowOff>33919</xdr:rowOff>
    </xdr:from>
    <xdr:to>
      <xdr:col>2</xdr:col>
      <xdr:colOff>199355</xdr:colOff>
      <xdr:row>38</xdr:row>
      <xdr:rowOff>91109</xdr:rowOff>
    </xdr:to>
    <xdr:pic>
      <xdr:nvPicPr>
        <xdr:cNvPr id="8" name="Рисунок 17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57859" y="5989115"/>
          <a:ext cx="476822" cy="479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139149</xdr:colOff>
      <xdr:row>39</xdr:row>
      <xdr:rowOff>29932</xdr:rowOff>
    </xdr:from>
    <xdr:to>
      <xdr:col>2</xdr:col>
      <xdr:colOff>314739</xdr:colOff>
      <xdr:row>43</xdr:row>
      <xdr:rowOff>1119</xdr:rowOff>
    </xdr:to>
    <xdr:pic>
      <xdr:nvPicPr>
        <xdr:cNvPr id="10" name="Рисунок 18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776910" y="6548345"/>
          <a:ext cx="573155" cy="5344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122169</xdr:colOff>
      <xdr:row>43</xdr:row>
      <xdr:rowOff>34788</xdr:rowOff>
    </xdr:from>
    <xdr:to>
      <xdr:col>2</xdr:col>
      <xdr:colOff>254595</xdr:colOff>
      <xdr:row>46</xdr:row>
      <xdr:rowOff>124241</xdr:rowOff>
    </xdr:to>
    <xdr:pic>
      <xdr:nvPicPr>
        <xdr:cNvPr id="11" name="Рисунок 15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759930" y="7116418"/>
          <a:ext cx="529991" cy="5118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55908</xdr:colOff>
      <xdr:row>46</xdr:row>
      <xdr:rowOff>126309</xdr:rowOff>
    </xdr:from>
    <xdr:to>
      <xdr:col>2</xdr:col>
      <xdr:colOff>315269</xdr:colOff>
      <xdr:row>51</xdr:row>
      <xdr:rowOff>15193</xdr:rowOff>
    </xdr:to>
    <xdr:pic>
      <xdr:nvPicPr>
        <xdr:cNvPr id="12" name="Рисунок 12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693669" y="7630352"/>
          <a:ext cx="656926" cy="592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120098</xdr:colOff>
      <xdr:row>50</xdr:row>
      <xdr:rowOff>132274</xdr:rowOff>
    </xdr:from>
    <xdr:to>
      <xdr:col>2</xdr:col>
      <xdr:colOff>339173</xdr:colOff>
      <xdr:row>55</xdr:row>
      <xdr:rowOff>23189</xdr:rowOff>
    </xdr:to>
    <xdr:pic>
      <xdr:nvPicPr>
        <xdr:cNvPr id="13" name="Рисунок 16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757859" y="8199535"/>
          <a:ext cx="616640" cy="594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161924</xdr:colOff>
      <xdr:row>54</xdr:row>
      <xdr:rowOff>143216</xdr:rowOff>
    </xdr:from>
    <xdr:to>
      <xdr:col>2</xdr:col>
      <xdr:colOff>234463</xdr:colOff>
      <xdr:row>58</xdr:row>
      <xdr:rowOff>120099</xdr:rowOff>
    </xdr:to>
    <xdr:pic>
      <xdr:nvPicPr>
        <xdr:cNvPr id="14" name="Рисунок 19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799366" y="9001466"/>
          <a:ext cx="475520" cy="5630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161096</xdr:colOff>
      <xdr:row>59</xdr:row>
      <xdr:rowOff>25722</xdr:rowOff>
    </xdr:from>
    <xdr:to>
      <xdr:col>2</xdr:col>
      <xdr:colOff>248478</xdr:colOff>
      <xdr:row>63</xdr:row>
      <xdr:rowOff>0</xdr:rowOff>
    </xdr:to>
    <xdr:pic>
      <xdr:nvPicPr>
        <xdr:cNvPr id="15" name="Рисунок 20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 t="5695"/>
        <a:stretch>
          <a:fillRect/>
        </a:stretch>
      </xdr:blipFill>
      <xdr:spPr bwMode="auto">
        <a:xfrm>
          <a:off x="798857" y="9360222"/>
          <a:ext cx="484947" cy="53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91524</xdr:colOff>
      <xdr:row>63</xdr:row>
      <xdr:rowOff>16564</xdr:rowOff>
    </xdr:from>
    <xdr:to>
      <xdr:col>2</xdr:col>
      <xdr:colOff>281609</xdr:colOff>
      <xdr:row>67</xdr:row>
      <xdr:rowOff>17061</xdr:rowOff>
    </xdr:to>
    <xdr:pic>
      <xdr:nvPicPr>
        <xdr:cNvPr id="16" name="Рисунок 6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729285" y="9914281"/>
          <a:ext cx="587650" cy="563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169793</xdr:colOff>
      <xdr:row>67</xdr:row>
      <xdr:rowOff>55736</xdr:rowOff>
    </xdr:from>
    <xdr:to>
      <xdr:col>2</xdr:col>
      <xdr:colOff>231913</xdr:colOff>
      <xdr:row>70</xdr:row>
      <xdr:rowOff>122071</xdr:rowOff>
    </xdr:to>
    <xdr:pic>
      <xdr:nvPicPr>
        <xdr:cNvPr id="17" name="Рисунок 5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 l="11250" t="4375" r="8749"/>
        <a:stretch>
          <a:fillRect/>
        </a:stretch>
      </xdr:blipFill>
      <xdr:spPr bwMode="auto">
        <a:xfrm>
          <a:off x="807554" y="10516671"/>
          <a:ext cx="459685" cy="4887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146603</xdr:colOff>
      <xdr:row>71</xdr:row>
      <xdr:rowOff>66938</xdr:rowOff>
    </xdr:from>
    <xdr:to>
      <xdr:col>2</xdr:col>
      <xdr:colOff>213277</xdr:colOff>
      <xdr:row>74</xdr:row>
      <xdr:rowOff>137905</xdr:rowOff>
    </xdr:to>
    <xdr:pic>
      <xdr:nvPicPr>
        <xdr:cNvPr id="18" name="Рисунок 7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784364" y="11091090"/>
          <a:ext cx="464239" cy="49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179429</xdr:colOff>
      <xdr:row>75</xdr:row>
      <xdr:rowOff>41413</xdr:rowOff>
    </xdr:from>
    <xdr:to>
      <xdr:col>2</xdr:col>
      <xdr:colOff>248477</xdr:colOff>
      <xdr:row>78</xdr:row>
      <xdr:rowOff>107672</xdr:rowOff>
    </xdr:to>
    <xdr:pic>
      <xdr:nvPicPr>
        <xdr:cNvPr id="19" name="Рисунок 9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817190" y="11628783"/>
          <a:ext cx="466613" cy="4886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198781</xdr:colOff>
      <xdr:row>79</xdr:row>
      <xdr:rowOff>38101</xdr:rowOff>
    </xdr:from>
    <xdr:to>
      <xdr:col>2</xdr:col>
      <xdr:colOff>261643</xdr:colOff>
      <xdr:row>82</xdr:row>
      <xdr:rowOff>115049</xdr:rowOff>
    </xdr:to>
    <xdr:pic>
      <xdr:nvPicPr>
        <xdr:cNvPr id="20" name="Рисунок 8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836542" y="12188688"/>
          <a:ext cx="460427" cy="4993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157368</xdr:colOff>
      <xdr:row>83</xdr:row>
      <xdr:rowOff>19050</xdr:rowOff>
    </xdr:from>
    <xdr:to>
      <xdr:col>2</xdr:col>
      <xdr:colOff>269318</xdr:colOff>
      <xdr:row>87</xdr:row>
      <xdr:rowOff>1498</xdr:rowOff>
    </xdr:to>
    <xdr:pic>
      <xdr:nvPicPr>
        <xdr:cNvPr id="21" name="Рисунок 10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795129" y="12732854"/>
          <a:ext cx="509515" cy="5456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180975</xdr:colOff>
      <xdr:row>87</xdr:row>
      <xdr:rowOff>44488</xdr:rowOff>
    </xdr:from>
    <xdr:to>
      <xdr:col>2</xdr:col>
      <xdr:colOff>219075</xdr:colOff>
      <xdr:row>90</xdr:row>
      <xdr:rowOff>90747</xdr:rowOff>
    </xdr:to>
    <xdr:pic>
      <xdr:nvPicPr>
        <xdr:cNvPr id="22" name="Рисунок 154" descr="ED_01_ZBP_125_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 l="3773" r="2831" b="19827"/>
        <a:stretch>
          <a:fillRect/>
        </a:stretch>
      </xdr:blipFill>
      <xdr:spPr bwMode="auto">
        <a:xfrm>
          <a:off x="942975" y="17370463"/>
          <a:ext cx="438150" cy="47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104774</xdr:colOff>
      <xdr:row>91</xdr:row>
      <xdr:rowOff>54241</xdr:rowOff>
    </xdr:from>
    <xdr:to>
      <xdr:col>2</xdr:col>
      <xdr:colOff>165653</xdr:colOff>
      <xdr:row>94</xdr:row>
      <xdr:rowOff>58934</xdr:rowOff>
    </xdr:to>
    <xdr:pic>
      <xdr:nvPicPr>
        <xdr:cNvPr id="23" name="Рисунок 155" descr="ED_01_ZBP_100_F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 t="8400" b="26801"/>
        <a:stretch>
          <a:fillRect/>
        </a:stretch>
      </xdr:blipFill>
      <xdr:spPr bwMode="auto">
        <a:xfrm>
          <a:off x="742535" y="13894480"/>
          <a:ext cx="458444" cy="4271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85725</xdr:colOff>
      <xdr:row>95</xdr:row>
      <xdr:rowOff>47624</xdr:rowOff>
    </xdr:from>
    <xdr:to>
      <xdr:col>2</xdr:col>
      <xdr:colOff>296008</xdr:colOff>
      <xdr:row>98</xdr:row>
      <xdr:rowOff>85724</xdr:rowOff>
    </xdr:to>
    <xdr:pic>
      <xdr:nvPicPr>
        <xdr:cNvPr id="24" name="Рисунок 156" descr="ED_02_ZKP_55_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 t="14999" b="22600"/>
        <a:stretch>
          <a:fillRect/>
        </a:stretch>
      </xdr:blipFill>
      <xdr:spPr bwMode="auto">
        <a:xfrm>
          <a:off x="847725" y="18516599"/>
          <a:ext cx="610333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99</xdr:row>
      <xdr:rowOff>190500</xdr:rowOff>
    </xdr:from>
    <xdr:to>
      <xdr:col>2</xdr:col>
      <xdr:colOff>237160</xdr:colOff>
      <xdr:row>103</xdr:row>
      <xdr:rowOff>104775</xdr:rowOff>
    </xdr:to>
    <xdr:pic>
      <xdr:nvPicPr>
        <xdr:cNvPr id="25" name="Рисунок 166" descr="ED_01_VBP_100_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 t="6001" b="26799"/>
        <a:stretch>
          <a:fillRect/>
        </a:stretch>
      </xdr:blipFill>
      <xdr:spPr bwMode="auto">
        <a:xfrm>
          <a:off x="866775" y="19240500"/>
          <a:ext cx="53243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95251</xdr:colOff>
      <xdr:row>104</xdr:row>
      <xdr:rowOff>114300</xdr:rowOff>
    </xdr:from>
    <xdr:to>
      <xdr:col>2</xdr:col>
      <xdr:colOff>250194</xdr:colOff>
      <xdr:row>108</xdr:row>
      <xdr:rowOff>28575</xdr:rowOff>
    </xdr:to>
    <xdr:pic>
      <xdr:nvPicPr>
        <xdr:cNvPr id="26" name="Рисунок 167" descr="ED_01_VBP_125_F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 t="10802" b="22598"/>
        <a:stretch>
          <a:fillRect/>
        </a:stretch>
      </xdr:blipFill>
      <xdr:spPr bwMode="auto">
        <a:xfrm>
          <a:off x="857251" y="19935825"/>
          <a:ext cx="554993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57150</xdr:colOff>
      <xdr:row>109</xdr:row>
      <xdr:rowOff>85725</xdr:rowOff>
    </xdr:from>
    <xdr:to>
      <xdr:col>2</xdr:col>
      <xdr:colOff>297260</xdr:colOff>
      <xdr:row>113</xdr:row>
      <xdr:rowOff>28575</xdr:rowOff>
    </xdr:to>
    <xdr:pic>
      <xdr:nvPicPr>
        <xdr:cNvPr id="27" name="Рисунок 168" descr="ED_02_VBP_55_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 t="13560" b="19839"/>
        <a:stretch>
          <a:fillRect/>
        </a:stretch>
      </xdr:blipFill>
      <xdr:spPr bwMode="auto">
        <a:xfrm>
          <a:off x="819150" y="20678775"/>
          <a:ext cx="64016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85725</xdr:colOff>
      <xdr:row>114</xdr:row>
      <xdr:rowOff>76241</xdr:rowOff>
    </xdr:from>
    <xdr:to>
      <xdr:col>2</xdr:col>
      <xdr:colOff>266700</xdr:colOff>
      <xdr:row>117</xdr:row>
      <xdr:rowOff>132220</xdr:rowOff>
    </xdr:to>
    <xdr:pic>
      <xdr:nvPicPr>
        <xdr:cNvPr id="28" name="Рисунок 162" descr="ED_01_HBZ_150_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 t="9599" b="25600"/>
        <a:stretch>
          <a:fillRect/>
        </a:stretch>
      </xdr:blipFill>
      <xdr:spPr bwMode="auto">
        <a:xfrm>
          <a:off x="847725" y="21450341"/>
          <a:ext cx="581025" cy="4846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95251</xdr:colOff>
      <xdr:row>118</xdr:row>
      <xdr:rowOff>95250</xdr:rowOff>
    </xdr:from>
    <xdr:to>
      <xdr:col>2</xdr:col>
      <xdr:colOff>286183</xdr:colOff>
      <xdr:row>121</xdr:row>
      <xdr:rowOff>130969</xdr:rowOff>
    </xdr:to>
    <xdr:pic>
      <xdr:nvPicPr>
        <xdr:cNvPr id="29" name="Рисунок 163" descr="ED_01_HBZ_150_F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 t="10077" b="22481"/>
        <a:stretch>
          <a:fillRect/>
        </a:stretch>
      </xdr:blipFill>
      <xdr:spPr bwMode="auto">
        <a:xfrm>
          <a:off x="857251" y="22040850"/>
          <a:ext cx="590982" cy="4643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161925</xdr:colOff>
      <xdr:row>122</xdr:row>
      <xdr:rowOff>47624</xdr:rowOff>
    </xdr:from>
    <xdr:to>
      <xdr:col>2</xdr:col>
      <xdr:colOff>304800</xdr:colOff>
      <xdr:row>125</xdr:row>
      <xdr:rowOff>116422</xdr:rowOff>
    </xdr:to>
    <xdr:pic>
      <xdr:nvPicPr>
        <xdr:cNvPr id="30" name="Рисунок 164" descr="ED_02_HBZ_150_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 t="3159" b="24840"/>
        <a:stretch>
          <a:fillRect/>
        </a:stretch>
      </xdr:blipFill>
      <xdr:spPr bwMode="auto">
        <a:xfrm>
          <a:off x="990600" y="22707599"/>
          <a:ext cx="542925" cy="4974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205409</xdr:colOff>
      <xdr:row>126</xdr:row>
      <xdr:rowOff>24848</xdr:rowOff>
    </xdr:from>
    <xdr:to>
      <xdr:col>2</xdr:col>
      <xdr:colOff>82131</xdr:colOff>
      <xdr:row>126</xdr:row>
      <xdr:rowOff>273327</xdr:rowOff>
    </xdr:to>
    <xdr:pic>
      <xdr:nvPicPr>
        <xdr:cNvPr id="31" name="Рисунок 159" descr="C:\Users\salko\Desktop\mtw80.png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843170" y="18793239"/>
          <a:ext cx="274287" cy="2484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157784</xdr:colOff>
      <xdr:row>127</xdr:row>
      <xdr:rowOff>16566</xdr:rowOff>
    </xdr:from>
    <xdr:to>
      <xdr:col>2</xdr:col>
      <xdr:colOff>115957</xdr:colOff>
      <xdr:row>127</xdr:row>
      <xdr:rowOff>334857</xdr:rowOff>
    </xdr:to>
    <xdr:pic>
      <xdr:nvPicPr>
        <xdr:cNvPr id="32" name="Рисунок 219" descr="C:\Users\salko\Desktop\mgz100l.png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795545" y="19141109"/>
          <a:ext cx="355738" cy="318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152400</xdr:colOff>
      <xdr:row>128</xdr:row>
      <xdr:rowOff>19050</xdr:rowOff>
    </xdr:from>
    <xdr:to>
      <xdr:col>2</xdr:col>
      <xdr:colOff>171450</xdr:colOff>
      <xdr:row>129</xdr:row>
      <xdr:rowOff>123826</xdr:rowOff>
    </xdr:to>
    <xdr:pic>
      <xdr:nvPicPr>
        <xdr:cNvPr id="34" name="Рисунок 36" descr="Ролик нейлоновый 80x70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914400" y="25393650"/>
          <a:ext cx="4191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173935</xdr:colOff>
      <xdr:row>130</xdr:row>
      <xdr:rowOff>68529</xdr:rowOff>
    </xdr:from>
    <xdr:to>
      <xdr:col>2</xdr:col>
      <xdr:colOff>157369</xdr:colOff>
      <xdr:row>132</xdr:row>
      <xdr:rowOff>43483</xdr:rowOff>
    </xdr:to>
    <xdr:pic>
      <xdr:nvPicPr>
        <xdr:cNvPr id="35" name="Рисунок 24"/>
        <xdr:cNvPicPr>
          <a:picLocks noChangeAspect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811696" y="19872246"/>
          <a:ext cx="380999" cy="306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133</xdr:row>
      <xdr:rowOff>22135</xdr:rowOff>
    </xdr:from>
    <xdr:to>
      <xdr:col>2</xdr:col>
      <xdr:colOff>215348</xdr:colOff>
      <xdr:row>134</xdr:row>
      <xdr:rowOff>228602</xdr:rowOff>
    </xdr:to>
    <xdr:pic>
      <xdr:nvPicPr>
        <xdr:cNvPr id="36" name="Рисунок 184" descr="1030"/>
        <xdr:cNvPicPr>
          <a:picLocks noChangeAspect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733011" y="21382983"/>
          <a:ext cx="517663" cy="4632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104775</xdr:colOff>
      <xdr:row>135</xdr:row>
      <xdr:rowOff>19050</xdr:rowOff>
    </xdr:from>
    <xdr:to>
      <xdr:col>2</xdr:col>
      <xdr:colOff>247650</xdr:colOff>
      <xdr:row>136</xdr:row>
      <xdr:rowOff>238125</xdr:rowOff>
    </xdr:to>
    <xdr:pic>
      <xdr:nvPicPr>
        <xdr:cNvPr id="37" name="Рисунок 185" descr="FC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866775" y="26517600"/>
          <a:ext cx="5429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190086</xdr:colOff>
      <xdr:row>137</xdr:row>
      <xdr:rowOff>16978</xdr:rowOff>
    </xdr:from>
    <xdr:to>
      <xdr:col>2</xdr:col>
      <xdr:colOff>287676</xdr:colOff>
      <xdr:row>138</xdr:row>
      <xdr:rowOff>182217</xdr:rowOff>
    </xdr:to>
    <xdr:pic>
      <xdr:nvPicPr>
        <xdr:cNvPr id="38" name="Рисунок 186" descr="123"/>
        <xdr:cNvPicPr>
          <a:picLocks noChangeAspect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827847" y="22404869"/>
          <a:ext cx="495155" cy="42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194889</xdr:colOff>
      <xdr:row>139</xdr:row>
      <xdr:rowOff>26310</xdr:rowOff>
    </xdr:from>
    <xdr:to>
      <xdr:col>2</xdr:col>
      <xdr:colOff>212481</xdr:colOff>
      <xdr:row>139</xdr:row>
      <xdr:rowOff>463967</xdr:rowOff>
    </xdr:to>
    <xdr:pic>
      <xdr:nvPicPr>
        <xdr:cNvPr id="39" name="Рисунок 187" descr="105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 r="9412" b="8888"/>
        <a:stretch>
          <a:fillRect/>
        </a:stretch>
      </xdr:blipFill>
      <xdr:spPr bwMode="auto">
        <a:xfrm>
          <a:off x="832331" y="22446695"/>
          <a:ext cx="420573" cy="437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57150</xdr:colOff>
      <xdr:row>0</xdr:row>
      <xdr:rowOff>356152</xdr:rowOff>
    </xdr:to>
    <xdr:pic>
      <xdr:nvPicPr>
        <xdr:cNvPr id="40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0" y="0"/>
          <a:ext cx="1092476" cy="356152"/>
        </a:xfrm>
        <a:prstGeom prst="rect">
          <a:avLst/>
        </a:prstGeom>
        <a:noFill/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11985</xdr:colOff>
      <xdr:row>0</xdr:row>
      <xdr:rowOff>356152</xdr:rowOff>
    </xdr:to>
    <xdr:pic>
      <xdr:nvPicPr>
        <xdr:cNvPr id="10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095375" cy="356152"/>
        </a:xfrm>
        <a:prstGeom prst="rect">
          <a:avLst/>
        </a:prstGeom>
        <a:noFill/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57150</xdr:colOff>
      <xdr:row>0</xdr:row>
      <xdr:rowOff>356152</xdr:rowOff>
    </xdr:to>
    <xdr:pic>
      <xdr:nvPicPr>
        <xdr:cNvPr id="4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276350" cy="356152"/>
        </a:xfrm>
        <a:prstGeom prst="rect">
          <a:avLst/>
        </a:prstGeom>
        <a:noFill/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28574</xdr:colOff>
      <xdr:row>11</xdr:row>
      <xdr:rowOff>123825</xdr:rowOff>
    </xdr:from>
    <xdr:to>
      <xdr:col>2</xdr:col>
      <xdr:colOff>542925</xdr:colOff>
      <xdr:row>15</xdr:row>
      <xdr:rowOff>43007</xdr:rowOff>
    </xdr:to>
    <xdr:pic>
      <xdr:nvPicPr>
        <xdr:cNvPr id="3" name="Рисунок 2" descr="napravlyayushchie-koles-165-100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38174" y="2886075"/>
          <a:ext cx="1123951" cy="681182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21</xdr:row>
      <xdr:rowOff>47625</xdr:rowOff>
    </xdr:from>
    <xdr:to>
      <xdr:col>2</xdr:col>
      <xdr:colOff>542925</xdr:colOff>
      <xdr:row>24</xdr:row>
      <xdr:rowOff>168852</xdr:rowOff>
    </xdr:to>
    <xdr:pic>
      <xdr:nvPicPr>
        <xdr:cNvPr id="4" name="Рисунок 3" descr="napravlyayushchie-koles-165-100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19125" y="6562725"/>
          <a:ext cx="1143000" cy="692727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16</xdr:row>
      <xdr:rowOff>36512</xdr:rowOff>
    </xdr:from>
    <xdr:to>
      <xdr:col>2</xdr:col>
      <xdr:colOff>504825</xdr:colOff>
      <xdr:row>20</xdr:row>
      <xdr:rowOff>171450</xdr:rowOff>
    </xdr:to>
    <xdr:pic>
      <xdr:nvPicPr>
        <xdr:cNvPr id="5" name="Рисунок 4" descr="napravlyayushchie-koles-aso-3016-165-100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10303" r="16970"/>
        <a:stretch>
          <a:fillRect/>
        </a:stretch>
      </xdr:blipFill>
      <xdr:spPr>
        <a:xfrm>
          <a:off x="647700" y="3694112"/>
          <a:ext cx="1076325" cy="896938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26</xdr:row>
      <xdr:rowOff>38100</xdr:rowOff>
    </xdr:from>
    <xdr:to>
      <xdr:col>2</xdr:col>
      <xdr:colOff>504825</xdr:colOff>
      <xdr:row>30</xdr:row>
      <xdr:rowOff>173038</xdr:rowOff>
    </xdr:to>
    <xdr:pic>
      <xdr:nvPicPr>
        <xdr:cNvPr id="6" name="Рисунок 5" descr="napravlyayushchie-koles-aso-3016-165-100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10303" r="16970"/>
        <a:stretch>
          <a:fillRect/>
        </a:stretch>
      </xdr:blipFill>
      <xdr:spPr>
        <a:xfrm>
          <a:off x="647700" y="5600700"/>
          <a:ext cx="1076325" cy="8969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0</xdr:row>
      <xdr:rowOff>514350</xdr:rowOff>
    </xdr:to>
    <xdr:pic>
      <xdr:nvPicPr>
        <xdr:cNvPr id="7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0"/>
          <a:ext cx="1828800" cy="514350"/>
        </a:xfrm>
        <a:prstGeom prst="rect">
          <a:avLst/>
        </a:prstGeom>
        <a:noFill/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1600200</xdr:colOff>
      <xdr:row>0</xdr:row>
      <xdr:rowOff>390524</xdr:rowOff>
    </xdr:to>
    <xdr:pic>
      <xdr:nvPicPr>
        <xdr:cNvPr id="3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1600199" cy="390524"/>
        </a:xfrm>
        <a:prstGeom prst="rect">
          <a:avLst/>
        </a:prstGeom>
        <a:noFill/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1</xdr:col>
      <xdr:colOff>466726</xdr:colOff>
      <xdr:row>0</xdr:row>
      <xdr:rowOff>390524</xdr:rowOff>
    </xdr:to>
    <xdr:pic>
      <xdr:nvPicPr>
        <xdr:cNvPr id="2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" y="0"/>
          <a:ext cx="1381124" cy="390524"/>
        </a:xfrm>
        <a:prstGeom prst="rect">
          <a:avLst/>
        </a:prstGeom>
        <a:noFill/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1</xdr:col>
      <xdr:colOff>466726</xdr:colOff>
      <xdr:row>0</xdr:row>
      <xdr:rowOff>390524</xdr:rowOff>
    </xdr:to>
    <xdr:pic>
      <xdr:nvPicPr>
        <xdr:cNvPr id="2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" y="0"/>
          <a:ext cx="1381124" cy="390524"/>
        </a:xfrm>
        <a:prstGeom prst="rect">
          <a:avLst/>
        </a:prstGeom>
        <a:noFill/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11</xdr:row>
      <xdr:rowOff>28575</xdr:rowOff>
    </xdr:from>
    <xdr:to>
      <xdr:col>1</xdr:col>
      <xdr:colOff>774382</xdr:colOff>
      <xdr:row>12</xdr:row>
      <xdr:rowOff>0</xdr:rowOff>
    </xdr:to>
    <xdr:pic>
      <xdr:nvPicPr>
        <xdr:cNvPr id="7" name="Рисунок 6" descr="ap-4001-preview_1bcd7cfa7e3bd2b2cb554e65865f10d4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24242" r="29091"/>
        <a:stretch>
          <a:fillRect/>
        </a:stretch>
      </xdr:blipFill>
      <xdr:spPr>
        <a:xfrm>
          <a:off x="733425" y="7686675"/>
          <a:ext cx="660082" cy="857250"/>
        </a:xfrm>
        <a:prstGeom prst="rect">
          <a:avLst/>
        </a:prstGeom>
      </xdr:spPr>
    </xdr:pic>
    <xdr:clientData/>
  </xdr:twoCellAnchor>
  <xdr:twoCellAnchor editAs="oneCell">
    <xdr:from>
      <xdr:col>1</xdr:col>
      <xdr:colOff>66676</xdr:colOff>
      <xdr:row>12</xdr:row>
      <xdr:rowOff>35168</xdr:rowOff>
    </xdr:from>
    <xdr:to>
      <xdr:col>1</xdr:col>
      <xdr:colOff>800100</xdr:colOff>
      <xdr:row>12</xdr:row>
      <xdr:rowOff>841129</xdr:rowOff>
    </xdr:to>
    <xdr:pic>
      <xdr:nvPicPr>
        <xdr:cNvPr id="11" name="Рисунок 10" descr="barer-parkovochnyj-ap-4003-165-100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21818" r="23030"/>
        <a:stretch>
          <a:fillRect/>
        </a:stretch>
      </xdr:blipFill>
      <xdr:spPr>
        <a:xfrm>
          <a:off x="685801" y="8579093"/>
          <a:ext cx="733424" cy="805961"/>
        </a:xfrm>
        <a:prstGeom prst="rect">
          <a:avLst/>
        </a:prstGeom>
      </xdr:spPr>
    </xdr:pic>
    <xdr:clientData/>
  </xdr:twoCellAnchor>
  <xdr:twoCellAnchor editAs="oneCell">
    <xdr:from>
      <xdr:col>1</xdr:col>
      <xdr:colOff>85724</xdr:colOff>
      <xdr:row>13</xdr:row>
      <xdr:rowOff>104775</xdr:rowOff>
    </xdr:from>
    <xdr:to>
      <xdr:col>1</xdr:col>
      <xdr:colOff>866775</xdr:colOff>
      <xdr:row>13</xdr:row>
      <xdr:rowOff>755651</xdr:rowOff>
    </xdr:to>
    <xdr:pic>
      <xdr:nvPicPr>
        <xdr:cNvPr id="14" name="Рисунок 13" descr="barer-parkovochnyj-ap-4005-uvelichennyj-165-100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10303" r="16970"/>
        <a:stretch>
          <a:fillRect/>
        </a:stretch>
      </xdr:blipFill>
      <xdr:spPr>
        <a:xfrm>
          <a:off x="704849" y="9534525"/>
          <a:ext cx="781051" cy="65087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619125</xdr:colOff>
      <xdr:row>0</xdr:row>
      <xdr:rowOff>390524</xdr:rowOff>
    </xdr:to>
    <xdr:pic>
      <xdr:nvPicPr>
        <xdr:cNvPr id="15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0"/>
          <a:ext cx="1238250" cy="3905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76200</xdr:colOff>
      <xdr:row>14</xdr:row>
      <xdr:rowOff>92527</xdr:rowOff>
    </xdr:from>
    <xdr:to>
      <xdr:col>1</xdr:col>
      <xdr:colOff>832757</xdr:colOff>
      <xdr:row>14</xdr:row>
      <xdr:rowOff>821870</xdr:rowOff>
    </xdr:to>
    <xdr:pic>
      <xdr:nvPicPr>
        <xdr:cNvPr id="18" name="Рисунок 17" descr="барьер.JP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5195" t="5508" r="4545" b="2237"/>
        <a:stretch>
          <a:fillRect/>
        </a:stretch>
      </xdr:blipFill>
      <xdr:spPr>
        <a:xfrm>
          <a:off x="696686" y="10433956"/>
          <a:ext cx="756557" cy="729343"/>
        </a:xfrm>
        <a:prstGeom prst="rect">
          <a:avLst/>
        </a:prstGeom>
      </xdr:spPr>
    </xdr:pic>
    <xdr:clientData/>
  </xdr:twoCellAnchor>
  <xdr:twoCellAnchor editAs="oneCell">
    <xdr:from>
      <xdr:col>1</xdr:col>
      <xdr:colOff>28576</xdr:colOff>
      <xdr:row>15</xdr:row>
      <xdr:rowOff>47625</xdr:rowOff>
    </xdr:from>
    <xdr:to>
      <xdr:col>1</xdr:col>
      <xdr:colOff>849244</xdr:colOff>
      <xdr:row>15</xdr:row>
      <xdr:rowOff>828675</xdr:rowOff>
    </xdr:to>
    <xdr:pic>
      <xdr:nvPicPr>
        <xdr:cNvPr id="20" name="Рисунок 19" descr="барьер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47701" y="11249025"/>
          <a:ext cx="820668" cy="7810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419100</xdr:colOff>
      <xdr:row>0</xdr:row>
      <xdr:rowOff>390524</xdr:rowOff>
    </xdr:to>
    <xdr:pic>
      <xdr:nvPicPr>
        <xdr:cNvPr id="17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238250" cy="3905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19050</xdr:colOff>
      <xdr:row>17</xdr:row>
      <xdr:rowOff>57150</xdr:rowOff>
    </xdr:from>
    <xdr:to>
      <xdr:col>1</xdr:col>
      <xdr:colOff>314325</xdr:colOff>
      <xdr:row>17</xdr:row>
      <xdr:rowOff>1009650</xdr:rowOff>
    </xdr:to>
    <xdr:pic>
      <xdr:nvPicPr>
        <xdr:cNvPr id="7" name="Рисунок 6" descr="sma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24590" r="24590"/>
        <a:stretch>
          <a:fillRect/>
        </a:stretch>
      </xdr:blipFill>
      <xdr:spPr>
        <a:xfrm>
          <a:off x="542925" y="6248400"/>
          <a:ext cx="295275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27</xdr:row>
      <xdr:rowOff>57150</xdr:rowOff>
    </xdr:from>
    <xdr:to>
      <xdr:col>1</xdr:col>
      <xdr:colOff>381000</xdr:colOff>
      <xdr:row>27</xdr:row>
      <xdr:rowOff>1009650</xdr:rowOff>
    </xdr:to>
    <xdr:pic>
      <xdr:nvPicPr>
        <xdr:cNvPr id="9" name="Рисунок 8" descr="СА-76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09600" y="15363825"/>
          <a:ext cx="295275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26</xdr:row>
      <xdr:rowOff>47625</xdr:rowOff>
    </xdr:from>
    <xdr:to>
      <xdr:col>1</xdr:col>
      <xdr:colOff>304800</xdr:colOff>
      <xdr:row>26</xdr:row>
      <xdr:rowOff>1000125</xdr:rowOff>
    </xdr:to>
    <xdr:pic>
      <xdr:nvPicPr>
        <xdr:cNvPr id="10" name="Рисунок 9" descr="СБ-76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00075" y="13925550"/>
          <a:ext cx="228600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30</xdr:row>
      <xdr:rowOff>38100</xdr:rowOff>
    </xdr:from>
    <xdr:to>
      <xdr:col>1</xdr:col>
      <xdr:colOff>352425</xdr:colOff>
      <xdr:row>30</xdr:row>
      <xdr:rowOff>990600</xdr:rowOff>
    </xdr:to>
    <xdr:pic>
      <xdr:nvPicPr>
        <xdr:cNvPr id="11" name="Рисунок 10" descr="СПА1-108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561975" y="17649825"/>
          <a:ext cx="314325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29</xdr:row>
      <xdr:rowOff>38100</xdr:rowOff>
    </xdr:from>
    <xdr:to>
      <xdr:col>1</xdr:col>
      <xdr:colOff>304800</xdr:colOff>
      <xdr:row>30</xdr:row>
      <xdr:rowOff>1</xdr:rowOff>
    </xdr:to>
    <xdr:pic>
      <xdr:nvPicPr>
        <xdr:cNvPr id="12" name="Рисунок 11" descr="СПБ1-108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19125" y="16125825"/>
          <a:ext cx="209550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22</xdr:row>
      <xdr:rowOff>38100</xdr:rowOff>
    </xdr:from>
    <xdr:to>
      <xdr:col>1</xdr:col>
      <xdr:colOff>295275</xdr:colOff>
      <xdr:row>22</xdr:row>
      <xdr:rowOff>990600</xdr:rowOff>
    </xdr:to>
    <xdr:pic>
      <xdr:nvPicPr>
        <xdr:cNvPr id="13" name="Рисунок 12" descr="СХА2-76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09600" y="10601325"/>
          <a:ext cx="209550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24</xdr:row>
      <xdr:rowOff>76200</xdr:rowOff>
    </xdr:from>
    <xdr:to>
      <xdr:col>1</xdr:col>
      <xdr:colOff>295275</xdr:colOff>
      <xdr:row>24</xdr:row>
      <xdr:rowOff>1028700</xdr:rowOff>
    </xdr:to>
    <xdr:pic>
      <xdr:nvPicPr>
        <xdr:cNvPr id="14" name="Рисунок 13" descr="СХА-108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09600" y="12734925"/>
          <a:ext cx="209550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21</xdr:row>
      <xdr:rowOff>57150</xdr:rowOff>
    </xdr:from>
    <xdr:to>
      <xdr:col>1</xdr:col>
      <xdr:colOff>209550</xdr:colOff>
      <xdr:row>21</xdr:row>
      <xdr:rowOff>1009650</xdr:rowOff>
    </xdr:to>
    <xdr:pic>
      <xdr:nvPicPr>
        <xdr:cNvPr id="15" name="Рисунок 14" descr="СХБ2-76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47700" y="9563100"/>
          <a:ext cx="85725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23</xdr:row>
      <xdr:rowOff>66675</xdr:rowOff>
    </xdr:from>
    <xdr:to>
      <xdr:col>1</xdr:col>
      <xdr:colOff>257175</xdr:colOff>
      <xdr:row>23</xdr:row>
      <xdr:rowOff>1019175</xdr:rowOff>
    </xdr:to>
    <xdr:pic>
      <xdr:nvPicPr>
        <xdr:cNvPr id="16" name="Рисунок 15" descr="СХБ-108-бет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657225" y="11668125"/>
          <a:ext cx="123825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14</xdr:row>
      <xdr:rowOff>76200</xdr:rowOff>
    </xdr:from>
    <xdr:to>
      <xdr:col>1</xdr:col>
      <xdr:colOff>276225</xdr:colOff>
      <xdr:row>14</xdr:row>
      <xdr:rowOff>1028700</xdr:rowOff>
    </xdr:to>
    <xdr:pic>
      <xdr:nvPicPr>
        <xdr:cNvPr id="18" name="Рисунок 17" descr="СЭА-76.jp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561975" y="3990975"/>
          <a:ext cx="238125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13</xdr:row>
      <xdr:rowOff>66675</xdr:rowOff>
    </xdr:from>
    <xdr:to>
      <xdr:col>1</xdr:col>
      <xdr:colOff>228600</xdr:colOff>
      <xdr:row>13</xdr:row>
      <xdr:rowOff>1019175</xdr:rowOff>
    </xdr:to>
    <xdr:pic>
      <xdr:nvPicPr>
        <xdr:cNvPr id="21" name="Рисунок 20" descr="СЭБ-76.jp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619125" y="2924175"/>
          <a:ext cx="133350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149087</xdr:colOff>
      <xdr:row>16</xdr:row>
      <xdr:rowOff>66675</xdr:rowOff>
    </xdr:from>
    <xdr:to>
      <xdr:col>1</xdr:col>
      <xdr:colOff>232366</xdr:colOff>
      <xdr:row>16</xdr:row>
      <xdr:rowOff>996425</xdr:rowOff>
    </xdr:to>
    <xdr:pic>
      <xdr:nvPicPr>
        <xdr:cNvPr id="19" name="Рисунок 18" descr="СМБ-76.jp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70891" y="5201892"/>
          <a:ext cx="83279" cy="92975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18</xdr:row>
      <xdr:rowOff>57150</xdr:rowOff>
    </xdr:from>
    <xdr:to>
      <xdr:col>1</xdr:col>
      <xdr:colOff>238125</xdr:colOff>
      <xdr:row>18</xdr:row>
      <xdr:rowOff>1009650</xdr:rowOff>
    </xdr:to>
    <xdr:pic>
      <xdr:nvPicPr>
        <xdr:cNvPr id="20" name="Рисунок 19" descr="СМБ-76.jp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76275" y="7305675"/>
          <a:ext cx="85725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19</xdr:row>
      <xdr:rowOff>57150</xdr:rowOff>
    </xdr:from>
    <xdr:to>
      <xdr:col>1</xdr:col>
      <xdr:colOff>295275</xdr:colOff>
      <xdr:row>19</xdr:row>
      <xdr:rowOff>1009650</xdr:rowOff>
    </xdr:to>
    <xdr:pic>
      <xdr:nvPicPr>
        <xdr:cNvPr id="22" name="Рисунок 21" descr="СМА-76.jp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00075" y="8362950"/>
          <a:ext cx="219075" cy="95250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182095</xdr:colOff>
      <xdr:row>0</xdr:row>
      <xdr:rowOff>390524</xdr:rowOff>
    </xdr:to>
    <xdr:pic>
      <xdr:nvPicPr>
        <xdr:cNvPr id="11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333500" cy="3905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56029</xdr:colOff>
      <xdr:row>12</xdr:row>
      <xdr:rowOff>56029</xdr:rowOff>
    </xdr:from>
    <xdr:to>
      <xdr:col>1</xdr:col>
      <xdr:colOff>360829</xdr:colOff>
      <xdr:row>12</xdr:row>
      <xdr:rowOff>1008529</xdr:rowOff>
    </xdr:to>
    <xdr:pic>
      <xdr:nvPicPr>
        <xdr:cNvPr id="4" name="Рисунок 3" descr="СПП-76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73205" y="2958353"/>
          <a:ext cx="304800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89647</xdr:colOff>
      <xdr:row>13</xdr:row>
      <xdr:rowOff>179294</xdr:rowOff>
    </xdr:from>
    <xdr:to>
      <xdr:col>1</xdr:col>
      <xdr:colOff>337297</xdr:colOff>
      <xdr:row>13</xdr:row>
      <xdr:rowOff>941294</xdr:rowOff>
    </xdr:to>
    <xdr:pic>
      <xdr:nvPicPr>
        <xdr:cNvPr id="5" name="Рисунок 4" descr="Передвижной-СПП1-76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06823" y="4213412"/>
          <a:ext cx="247650" cy="76200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67235</xdr:colOff>
      <xdr:row>16</xdr:row>
      <xdr:rowOff>56029</xdr:rowOff>
    </xdr:from>
    <xdr:to>
      <xdr:col>1</xdr:col>
      <xdr:colOff>562668</xdr:colOff>
      <xdr:row>16</xdr:row>
      <xdr:rowOff>1299880</xdr:rowOff>
    </xdr:to>
    <xdr:pic>
      <xdr:nvPicPr>
        <xdr:cNvPr id="6" name="Рисунок 5" descr="BC0B2110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24612" t="12820" r="22808" b="11538"/>
        <a:stretch>
          <a:fillRect/>
        </a:stretch>
      </xdr:blipFill>
      <xdr:spPr>
        <a:xfrm>
          <a:off x="784411" y="5356411"/>
          <a:ext cx="495433" cy="12438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619125</xdr:colOff>
      <xdr:row>0</xdr:row>
      <xdr:rowOff>390524</xdr:rowOff>
    </xdr:to>
    <xdr:pic>
      <xdr:nvPicPr>
        <xdr:cNvPr id="10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1333500" cy="3905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268941</xdr:colOff>
      <xdr:row>13</xdr:row>
      <xdr:rowOff>44824</xdr:rowOff>
    </xdr:from>
    <xdr:to>
      <xdr:col>1</xdr:col>
      <xdr:colOff>392766</xdr:colOff>
      <xdr:row>13</xdr:row>
      <xdr:rowOff>997324</xdr:rowOff>
    </xdr:to>
    <xdr:pic>
      <xdr:nvPicPr>
        <xdr:cNvPr id="4" name="Рисунок 3" descr="ССМ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86117" y="2958353"/>
          <a:ext cx="123825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268941</xdr:colOff>
      <xdr:row>14</xdr:row>
      <xdr:rowOff>78441</xdr:rowOff>
    </xdr:from>
    <xdr:to>
      <xdr:col>1</xdr:col>
      <xdr:colOff>392766</xdr:colOff>
      <xdr:row>14</xdr:row>
      <xdr:rowOff>1030941</xdr:rowOff>
    </xdr:to>
    <xdr:pic>
      <xdr:nvPicPr>
        <xdr:cNvPr id="5" name="Рисунок 4" descr="ССМ2-76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86117" y="4045323"/>
          <a:ext cx="123825" cy="95250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180975</xdr:colOff>
      <xdr:row>0</xdr:row>
      <xdr:rowOff>390524</xdr:rowOff>
    </xdr:to>
    <xdr:pic>
      <xdr:nvPicPr>
        <xdr:cNvPr id="13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333500" cy="3905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104775</xdr:colOff>
      <xdr:row>14</xdr:row>
      <xdr:rowOff>9525</xdr:rowOff>
    </xdr:from>
    <xdr:to>
      <xdr:col>1</xdr:col>
      <xdr:colOff>352425</xdr:colOff>
      <xdr:row>14</xdr:row>
      <xdr:rowOff>962025</xdr:rowOff>
    </xdr:to>
    <xdr:pic>
      <xdr:nvPicPr>
        <xdr:cNvPr id="7" name="Рисунок 6" descr="op-1001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9150" y="5972175"/>
          <a:ext cx="247650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15</xdr:row>
      <xdr:rowOff>28575</xdr:rowOff>
    </xdr:from>
    <xdr:to>
      <xdr:col>1</xdr:col>
      <xdr:colOff>333375</xdr:colOff>
      <xdr:row>15</xdr:row>
      <xdr:rowOff>981075</xdr:rowOff>
    </xdr:to>
    <xdr:pic>
      <xdr:nvPicPr>
        <xdr:cNvPr id="8" name="Рисунок 7" descr="op-1002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9150" y="6981825"/>
          <a:ext cx="228600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12</xdr:row>
      <xdr:rowOff>38100</xdr:rowOff>
    </xdr:from>
    <xdr:to>
      <xdr:col>1</xdr:col>
      <xdr:colOff>352425</xdr:colOff>
      <xdr:row>12</xdr:row>
      <xdr:rowOff>990600</xdr:rowOff>
    </xdr:to>
    <xdr:pic>
      <xdr:nvPicPr>
        <xdr:cNvPr id="10" name="Рисунок 9" descr="op-1009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28675" y="3924300"/>
          <a:ext cx="238125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13</xdr:row>
      <xdr:rowOff>19050</xdr:rowOff>
    </xdr:from>
    <xdr:to>
      <xdr:col>1</xdr:col>
      <xdr:colOff>419100</xdr:colOff>
      <xdr:row>13</xdr:row>
      <xdr:rowOff>971550</xdr:rowOff>
    </xdr:to>
    <xdr:pic>
      <xdr:nvPicPr>
        <xdr:cNvPr id="11" name="Рисунок 10" descr="op-1003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62000" y="4943475"/>
          <a:ext cx="371475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16</xdr:row>
      <xdr:rowOff>9525</xdr:rowOff>
    </xdr:from>
    <xdr:to>
      <xdr:col>1</xdr:col>
      <xdr:colOff>304800</xdr:colOff>
      <xdr:row>16</xdr:row>
      <xdr:rowOff>962025</xdr:rowOff>
    </xdr:to>
    <xdr:pic>
      <xdr:nvPicPr>
        <xdr:cNvPr id="12" name="Рисунок 11" descr="op-1013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47725" y="6877050"/>
          <a:ext cx="171450" cy="95250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14</xdr:row>
      <xdr:rowOff>28575</xdr:rowOff>
    </xdr:from>
    <xdr:to>
      <xdr:col>3</xdr:col>
      <xdr:colOff>19050</xdr:colOff>
      <xdr:row>15</xdr:row>
      <xdr:rowOff>0</xdr:rowOff>
    </xdr:to>
    <xdr:pic>
      <xdr:nvPicPr>
        <xdr:cNvPr id="4" name="Рисунок 3" descr="BC0B1990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23030" t="6006" r="24129" b="6482"/>
        <a:stretch>
          <a:fillRect/>
        </a:stretch>
      </xdr:blipFill>
      <xdr:spPr>
        <a:xfrm>
          <a:off x="952500" y="6838950"/>
          <a:ext cx="209550" cy="1038225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13</xdr:row>
      <xdr:rowOff>22519</xdr:rowOff>
    </xdr:from>
    <xdr:to>
      <xdr:col>3</xdr:col>
      <xdr:colOff>57150</xdr:colOff>
      <xdr:row>13</xdr:row>
      <xdr:rowOff>1038224</xdr:rowOff>
    </xdr:to>
    <xdr:pic>
      <xdr:nvPicPr>
        <xdr:cNvPr id="5" name="Рисунок 4" descr="750 с цепью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1075" y="5747044"/>
          <a:ext cx="219075" cy="1015705"/>
        </a:xfrm>
        <a:prstGeom prst="rect">
          <a:avLst/>
        </a:prstGeom>
      </xdr:spPr>
    </xdr:pic>
    <xdr:clientData/>
  </xdr:twoCellAnchor>
  <xdr:twoCellAnchor editAs="oneCell">
    <xdr:from>
      <xdr:col>1</xdr:col>
      <xdr:colOff>195542</xdr:colOff>
      <xdr:row>12</xdr:row>
      <xdr:rowOff>11766</xdr:rowOff>
    </xdr:from>
    <xdr:to>
      <xdr:col>3</xdr:col>
      <xdr:colOff>28575</xdr:colOff>
      <xdr:row>12</xdr:row>
      <xdr:rowOff>1019175</xdr:rowOff>
    </xdr:to>
    <xdr:pic>
      <xdr:nvPicPr>
        <xdr:cNvPr id="6" name="Рисунок 5" descr="750 3полосы(3)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81342" y="3402666"/>
          <a:ext cx="290233" cy="100740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11</xdr:row>
      <xdr:rowOff>95250</xdr:rowOff>
    </xdr:from>
    <xdr:to>
      <xdr:col>3</xdr:col>
      <xdr:colOff>104775</xdr:colOff>
      <xdr:row>11</xdr:row>
      <xdr:rowOff>857250</xdr:rowOff>
    </xdr:to>
    <xdr:pic>
      <xdr:nvPicPr>
        <xdr:cNvPr id="8" name="Рисунок 7" descr="BC0B1962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26152" t="12908" r="21099" b="13330"/>
        <a:stretch>
          <a:fillRect/>
        </a:stretch>
      </xdr:blipFill>
      <xdr:spPr>
        <a:xfrm>
          <a:off x="914400" y="2562225"/>
          <a:ext cx="333375" cy="76200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38101</xdr:colOff>
      <xdr:row>15</xdr:row>
      <xdr:rowOff>76200</xdr:rowOff>
    </xdr:from>
    <xdr:to>
      <xdr:col>3</xdr:col>
      <xdr:colOff>225267</xdr:colOff>
      <xdr:row>15</xdr:row>
      <xdr:rowOff>466725</xdr:rowOff>
    </xdr:to>
    <xdr:pic>
      <xdr:nvPicPr>
        <xdr:cNvPr id="9" name="Рисунок 8" descr="utyazhelitel-gibkogo-stolbika-165-100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23901" y="9191625"/>
          <a:ext cx="644366" cy="3905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209549</xdr:colOff>
      <xdr:row>0</xdr:row>
      <xdr:rowOff>390524</xdr:rowOff>
    </xdr:to>
    <xdr:pic>
      <xdr:nvPicPr>
        <xdr:cNvPr id="10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0" y="0"/>
          <a:ext cx="1190624" cy="390524"/>
        </a:xfrm>
        <a:prstGeom prst="rect">
          <a:avLst/>
        </a:prstGeom>
        <a:noFill/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238125</xdr:colOff>
      <xdr:row>0</xdr:row>
      <xdr:rowOff>390524</xdr:rowOff>
    </xdr:to>
    <xdr:pic>
      <xdr:nvPicPr>
        <xdr:cNvPr id="8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476375" cy="39052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57150</xdr:colOff>
      <xdr:row>17</xdr:row>
      <xdr:rowOff>114300</xdr:rowOff>
    </xdr:from>
    <xdr:to>
      <xdr:col>2</xdr:col>
      <xdr:colOff>371475</xdr:colOff>
      <xdr:row>18</xdr:row>
      <xdr:rowOff>476250</xdr:rowOff>
    </xdr:to>
    <xdr:pic>
      <xdr:nvPicPr>
        <xdr:cNvPr id="9" name="Рисунок 8" descr="с1-2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57300" y="7905750"/>
          <a:ext cx="314325" cy="952500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11</xdr:row>
      <xdr:rowOff>38100</xdr:rowOff>
    </xdr:from>
    <xdr:to>
      <xdr:col>2</xdr:col>
      <xdr:colOff>333375</xdr:colOff>
      <xdr:row>11</xdr:row>
      <xdr:rowOff>990600</xdr:rowOff>
    </xdr:to>
    <xdr:pic>
      <xdr:nvPicPr>
        <xdr:cNvPr id="13" name="Рисунок 12" descr="с1-15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514475" y="2552700"/>
          <a:ext cx="276225" cy="95250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15</xdr:row>
      <xdr:rowOff>19050</xdr:rowOff>
    </xdr:from>
    <xdr:to>
      <xdr:col>2</xdr:col>
      <xdr:colOff>342900</xdr:colOff>
      <xdr:row>16</xdr:row>
      <xdr:rowOff>466725</xdr:rowOff>
    </xdr:to>
    <xdr:pic>
      <xdr:nvPicPr>
        <xdr:cNvPr id="14" name="Рисунок 13" descr="с3-1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495425" y="4886325"/>
          <a:ext cx="304800" cy="95250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13</xdr:row>
      <xdr:rowOff>28575</xdr:rowOff>
    </xdr:from>
    <xdr:to>
      <xdr:col>2</xdr:col>
      <xdr:colOff>285750</xdr:colOff>
      <xdr:row>13</xdr:row>
      <xdr:rowOff>981075</xdr:rowOff>
    </xdr:to>
    <xdr:pic>
      <xdr:nvPicPr>
        <xdr:cNvPr id="15" name="Рисунок 14" descr="C20-KD1R29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609725" y="3514725"/>
          <a:ext cx="133350" cy="952500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12</xdr:row>
      <xdr:rowOff>28575</xdr:rowOff>
    </xdr:from>
    <xdr:to>
      <xdr:col>2</xdr:col>
      <xdr:colOff>342900</xdr:colOff>
      <xdr:row>12</xdr:row>
      <xdr:rowOff>981075</xdr:rowOff>
    </xdr:to>
    <xdr:pic>
      <xdr:nvPicPr>
        <xdr:cNvPr id="16" name="Рисунок 15" descr="str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514475" y="3590925"/>
          <a:ext cx="285750" cy="952500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</xdr:colOff>
      <xdr:row>14</xdr:row>
      <xdr:rowOff>38100</xdr:rowOff>
    </xdr:from>
    <xdr:to>
      <xdr:col>2</xdr:col>
      <xdr:colOff>266700</xdr:colOff>
      <xdr:row>15</xdr:row>
      <xdr:rowOff>0</xdr:rowOff>
    </xdr:to>
    <xdr:pic>
      <xdr:nvPicPr>
        <xdr:cNvPr id="17" name="Рисунок 16" descr="s2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581150" y="5562600"/>
          <a:ext cx="142875" cy="95250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23</xdr:row>
      <xdr:rowOff>47625</xdr:rowOff>
    </xdr:from>
    <xdr:to>
      <xdr:col>2</xdr:col>
      <xdr:colOff>257175</xdr:colOff>
      <xdr:row>24</xdr:row>
      <xdr:rowOff>0</xdr:rowOff>
    </xdr:to>
    <xdr:pic>
      <xdr:nvPicPr>
        <xdr:cNvPr id="19" name="Рисунок 18" descr="2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343025" y="10201275"/>
          <a:ext cx="152400" cy="952500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21</xdr:row>
      <xdr:rowOff>66675</xdr:rowOff>
    </xdr:from>
    <xdr:to>
      <xdr:col>2</xdr:col>
      <xdr:colOff>285750</xdr:colOff>
      <xdr:row>22</xdr:row>
      <xdr:rowOff>495300</xdr:rowOff>
    </xdr:to>
    <xdr:pic>
      <xdr:nvPicPr>
        <xdr:cNvPr id="20" name="Рисунок 19" descr="C3НО-КД1R-2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323975" y="9629775"/>
          <a:ext cx="200025" cy="95250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19</xdr:row>
      <xdr:rowOff>47625</xdr:rowOff>
    </xdr:from>
    <xdr:to>
      <xdr:col>2</xdr:col>
      <xdr:colOff>266700</xdr:colOff>
      <xdr:row>20</xdr:row>
      <xdr:rowOff>485775</xdr:rowOff>
    </xdr:to>
    <xdr:pic>
      <xdr:nvPicPr>
        <xdr:cNvPr id="21" name="Рисунок 20" descr="C2П-KD1R2-red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14450" y="9020175"/>
          <a:ext cx="190500" cy="95250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67235</xdr:colOff>
      <xdr:row>14</xdr:row>
      <xdr:rowOff>41413</xdr:rowOff>
    </xdr:from>
    <xdr:to>
      <xdr:col>1</xdr:col>
      <xdr:colOff>1658470</xdr:colOff>
      <xdr:row>14</xdr:row>
      <xdr:rowOff>712792</xdr:rowOff>
    </xdr:to>
    <xdr:pic>
      <xdr:nvPicPr>
        <xdr:cNvPr id="9" name="Рисунок 8" descr="kolesootbojnik-metallicheskij-ap-3003-2000-76mm-165-100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t="13623" b="16760"/>
        <a:stretch>
          <a:fillRect/>
        </a:stretch>
      </xdr:blipFill>
      <xdr:spPr>
        <a:xfrm>
          <a:off x="680148" y="4886739"/>
          <a:ext cx="1591235" cy="671379"/>
        </a:xfrm>
        <a:prstGeom prst="rect">
          <a:avLst/>
        </a:prstGeom>
      </xdr:spPr>
    </xdr:pic>
    <xdr:clientData/>
  </xdr:twoCellAnchor>
  <xdr:twoCellAnchor editAs="oneCell">
    <xdr:from>
      <xdr:col>1</xdr:col>
      <xdr:colOff>134471</xdr:colOff>
      <xdr:row>13</xdr:row>
      <xdr:rowOff>42787</xdr:rowOff>
    </xdr:from>
    <xdr:to>
      <xdr:col>1</xdr:col>
      <xdr:colOff>1535206</xdr:colOff>
      <xdr:row>13</xdr:row>
      <xdr:rowOff>891717</xdr:rowOff>
    </xdr:to>
    <xdr:pic>
      <xdr:nvPicPr>
        <xdr:cNvPr id="13" name="Рисунок 12" descr="kolesootbojnik-metallicheskij-ap-3002-2000-76mm-165-100_be591fe28a2e161b00ec20578acb991e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39589" y="3751934"/>
          <a:ext cx="1400735" cy="848930"/>
        </a:xfrm>
        <a:prstGeom prst="rect">
          <a:avLst/>
        </a:prstGeom>
      </xdr:spPr>
    </xdr:pic>
    <xdr:clientData/>
  </xdr:twoCellAnchor>
  <xdr:twoCellAnchor editAs="oneCell">
    <xdr:from>
      <xdr:col>1</xdr:col>
      <xdr:colOff>149987</xdr:colOff>
      <xdr:row>12</xdr:row>
      <xdr:rowOff>23355</xdr:rowOff>
    </xdr:from>
    <xdr:to>
      <xdr:col>1</xdr:col>
      <xdr:colOff>1589611</xdr:colOff>
      <xdr:row>12</xdr:row>
      <xdr:rowOff>791308</xdr:rowOff>
    </xdr:to>
    <xdr:pic>
      <xdr:nvPicPr>
        <xdr:cNvPr id="14" name="Рисунок 13" descr="ap-3001-preview_8f829cb3c2e6a26608050514f2f3e6bf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t="7652" b="4487"/>
        <a:stretch>
          <a:fillRect/>
        </a:stretch>
      </xdr:blipFill>
      <xdr:spPr>
        <a:xfrm>
          <a:off x="758122" y="2763624"/>
          <a:ext cx="1439624" cy="767953"/>
        </a:xfrm>
        <a:prstGeom prst="rect">
          <a:avLst/>
        </a:prstGeom>
      </xdr:spPr>
    </xdr:pic>
    <xdr:clientData/>
  </xdr:twoCellAnchor>
  <xdr:twoCellAnchor editAs="oneCell">
    <xdr:from>
      <xdr:col>1</xdr:col>
      <xdr:colOff>100852</xdr:colOff>
      <xdr:row>15</xdr:row>
      <xdr:rowOff>44825</xdr:rowOff>
    </xdr:from>
    <xdr:to>
      <xdr:col>1</xdr:col>
      <xdr:colOff>1562659</xdr:colOff>
      <xdr:row>15</xdr:row>
      <xdr:rowOff>672354</xdr:rowOff>
    </xdr:to>
    <xdr:pic>
      <xdr:nvPicPr>
        <xdr:cNvPr id="15" name="Рисунок 14" descr="kolesootbojnik-metallicheskij-ap-3004-2000-76mm-165-100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t="12649" b="16519"/>
        <a:stretch>
          <a:fillRect/>
        </a:stretch>
      </xdr:blipFill>
      <xdr:spPr>
        <a:xfrm>
          <a:off x="705970" y="5815854"/>
          <a:ext cx="1461807" cy="627529"/>
        </a:xfrm>
        <a:prstGeom prst="rect">
          <a:avLst/>
        </a:prstGeom>
      </xdr:spPr>
    </xdr:pic>
    <xdr:clientData/>
  </xdr:twoCellAnchor>
  <xdr:twoCellAnchor editAs="oneCell">
    <xdr:from>
      <xdr:col>1</xdr:col>
      <xdr:colOff>33618</xdr:colOff>
      <xdr:row>16</xdr:row>
      <xdr:rowOff>112058</xdr:rowOff>
    </xdr:from>
    <xdr:to>
      <xdr:col>1</xdr:col>
      <xdr:colOff>1665190</xdr:colOff>
      <xdr:row>16</xdr:row>
      <xdr:rowOff>537882</xdr:rowOff>
    </xdr:to>
    <xdr:pic>
      <xdr:nvPicPr>
        <xdr:cNvPr id="16" name="Рисунок 15" descr="kolesootbojnik-metallicheskij-ap-3009-2000-108mm-165-100.jp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 t="29464" b="27472"/>
        <a:stretch>
          <a:fillRect/>
        </a:stretch>
      </xdr:blipFill>
      <xdr:spPr>
        <a:xfrm>
          <a:off x="638736" y="7003676"/>
          <a:ext cx="1631572" cy="425824"/>
        </a:xfrm>
        <a:prstGeom prst="rect">
          <a:avLst/>
        </a:prstGeom>
      </xdr:spPr>
    </xdr:pic>
    <xdr:clientData/>
  </xdr:twoCellAnchor>
  <xdr:twoCellAnchor editAs="oneCell">
    <xdr:from>
      <xdr:col>1</xdr:col>
      <xdr:colOff>56031</xdr:colOff>
      <xdr:row>17</xdr:row>
      <xdr:rowOff>44823</xdr:rowOff>
    </xdr:from>
    <xdr:to>
      <xdr:col>1</xdr:col>
      <xdr:colOff>1743075</xdr:colOff>
      <xdr:row>17</xdr:row>
      <xdr:rowOff>437029</xdr:rowOff>
    </xdr:to>
    <xdr:pic>
      <xdr:nvPicPr>
        <xdr:cNvPr id="17" name="Рисунок 16" descr="kolesootbojnik-metallicheskij-ap-3010-2000-108mm-165-100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 t="30688" b="30953"/>
        <a:stretch>
          <a:fillRect/>
        </a:stretch>
      </xdr:blipFill>
      <xdr:spPr>
        <a:xfrm>
          <a:off x="661149" y="7485529"/>
          <a:ext cx="1687044" cy="392206"/>
        </a:xfrm>
        <a:prstGeom prst="rect">
          <a:avLst/>
        </a:prstGeom>
      </xdr:spPr>
    </xdr:pic>
    <xdr:clientData/>
  </xdr:twoCellAnchor>
  <xdr:twoCellAnchor editAs="oneCell">
    <xdr:from>
      <xdr:col>1</xdr:col>
      <xdr:colOff>111498</xdr:colOff>
      <xdr:row>19</xdr:row>
      <xdr:rowOff>78440</xdr:rowOff>
    </xdr:from>
    <xdr:to>
      <xdr:col>1</xdr:col>
      <xdr:colOff>1714500</xdr:colOff>
      <xdr:row>19</xdr:row>
      <xdr:rowOff>739588</xdr:rowOff>
    </xdr:to>
    <xdr:pic>
      <xdr:nvPicPr>
        <xdr:cNvPr id="19" name="Рисунок 18" descr="kolesootbojnik-metallicheskij-ap-3012-2000-108mm-165-100.jp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 t="12968" b="18979"/>
        <a:stretch>
          <a:fillRect/>
        </a:stretch>
      </xdr:blipFill>
      <xdr:spPr>
        <a:xfrm>
          <a:off x="716616" y="9143999"/>
          <a:ext cx="1603002" cy="661148"/>
        </a:xfrm>
        <a:prstGeom prst="rect">
          <a:avLst/>
        </a:prstGeom>
      </xdr:spPr>
    </xdr:pic>
    <xdr:clientData/>
  </xdr:twoCellAnchor>
  <xdr:twoCellAnchor editAs="oneCell">
    <xdr:from>
      <xdr:col>1</xdr:col>
      <xdr:colOff>78442</xdr:colOff>
      <xdr:row>18</xdr:row>
      <xdr:rowOff>127679</xdr:rowOff>
    </xdr:from>
    <xdr:to>
      <xdr:col>1</xdr:col>
      <xdr:colOff>1568824</xdr:colOff>
      <xdr:row>18</xdr:row>
      <xdr:rowOff>1030941</xdr:rowOff>
    </xdr:to>
    <xdr:pic>
      <xdr:nvPicPr>
        <xdr:cNvPr id="18" name="Рисунок 17" descr="kolesootbojnik-metallicheskij-ap-3011-2000-108mm-165-100_dfcc6dba01000d4ec0583c57fb214943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83560" y="14549650"/>
          <a:ext cx="1490382" cy="903262"/>
        </a:xfrm>
        <a:prstGeom prst="rect">
          <a:avLst/>
        </a:prstGeom>
      </xdr:spPr>
    </xdr:pic>
    <xdr:clientData/>
  </xdr:twoCellAnchor>
  <xdr:twoCellAnchor editAs="oneCell">
    <xdr:from>
      <xdr:col>1</xdr:col>
      <xdr:colOff>44823</xdr:colOff>
      <xdr:row>20</xdr:row>
      <xdr:rowOff>134470</xdr:rowOff>
    </xdr:from>
    <xdr:to>
      <xdr:col>1</xdr:col>
      <xdr:colOff>1616448</xdr:colOff>
      <xdr:row>20</xdr:row>
      <xdr:rowOff>616323</xdr:rowOff>
    </xdr:to>
    <xdr:pic>
      <xdr:nvPicPr>
        <xdr:cNvPr id="23" name="Рисунок 22" descr="kolesootbojnik-metallicheskij-dlya-kolonn-ap-3021-165-100.jp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 t="20000" b="29412"/>
        <a:stretch>
          <a:fillRect/>
        </a:stretch>
      </xdr:blipFill>
      <xdr:spPr>
        <a:xfrm>
          <a:off x="649941" y="9950823"/>
          <a:ext cx="1571625" cy="481853"/>
        </a:xfrm>
        <a:prstGeom prst="rect">
          <a:avLst/>
        </a:prstGeom>
      </xdr:spPr>
    </xdr:pic>
    <xdr:clientData/>
  </xdr:twoCellAnchor>
  <xdr:twoCellAnchor editAs="oneCell">
    <xdr:from>
      <xdr:col>1</xdr:col>
      <xdr:colOff>100853</xdr:colOff>
      <xdr:row>21</xdr:row>
      <xdr:rowOff>100853</xdr:rowOff>
    </xdr:from>
    <xdr:to>
      <xdr:col>1</xdr:col>
      <xdr:colOff>1672478</xdr:colOff>
      <xdr:row>21</xdr:row>
      <xdr:rowOff>1053353</xdr:rowOff>
    </xdr:to>
    <xdr:pic>
      <xdr:nvPicPr>
        <xdr:cNvPr id="24" name="Рисунок 23" descr="kolesootbojnik-metallicheskij-dlya-kolonn-ap-3031-165-100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705971" y="18904324"/>
          <a:ext cx="1571625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336176</xdr:colOff>
      <xdr:row>22</xdr:row>
      <xdr:rowOff>77764</xdr:rowOff>
    </xdr:from>
    <xdr:to>
      <xdr:col>1</xdr:col>
      <xdr:colOff>1400735</xdr:colOff>
      <xdr:row>22</xdr:row>
      <xdr:rowOff>1042150</xdr:rowOff>
    </xdr:to>
    <xdr:pic>
      <xdr:nvPicPr>
        <xdr:cNvPr id="25" name="Рисунок 24" descr="kolesootbojnik-metallicheskij-dlya-kolonn-ap-3033 -165-100.jpg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 l="14084" r="19014"/>
        <a:stretch>
          <a:fillRect/>
        </a:stretch>
      </xdr:blipFill>
      <xdr:spPr>
        <a:xfrm>
          <a:off x="941294" y="11821529"/>
          <a:ext cx="1064559" cy="9643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885264</xdr:colOff>
      <xdr:row>0</xdr:row>
      <xdr:rowOff>390524</xdr:rowOff>
    </xdr:to>
    <xdr:pic>
      <xdr:nvPicPr>
        <xdr:cNvPr id="20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0" y="0"/>
          <a:ext cx="1490382" cy="3905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112059</xdr:colOff>
      <xdr:row>23</xdr:row>
      <xdr:rowOff>78441</xdr:rowOff>
    </xdr:from>
    <xdr:to>
      <xdr:col>1</xdr:col>
      <xdr:colOff>1315499</xdr:colOff>
      <xdr:row>23</xdr:row>
      <xdr:rowOff>533400</xdr:rowOff>
    </xdr:to>
    <xdr:pic>
      <xdr:nvPicPr>
        <xdr:cNvPr id="21" name="Рисунок 20" descr="барьер.JP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721659" y="11918016"/>
          <a:ext cx="1203440" cy="454959"/>
        </a:xfrm>
        <a:prstGeom prst="rect">
          <a:avLst/>
        </a:prstGeom>
      </xdr:spPr>
    </xdr:pic>
    <xdr:clientData/>
  </xdr:twoCellAnchor>
  <xdr:twoCellAnchor editAs="oneCell">
    <xdr:from>
      <xdr:col>1</xdr:col>
      <xdr:colOff>112059</xdr:colOff>
      <xdr:row>24</xdr:row>
      <xdr:rowOff>123264</xdr:rowOff>
    </xdr:from>
    <xdr:to>
      <xdr:col>1</xdr:col>
      <xdr:colOff>1597959</xdr:colOff>
      <xdr:row>24</xdr:row>
      <xdr:rowOff>951939</xdr:rowOff>
    </xdr:to>
    <xdr:pic>
      <xdr:nvPicPr>
        <xdr:cNvPr id="22" name="Рисунок 21" descr="барьер.JP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717177" y="13648764"/>
          <a:ext cx="1485900" cy="828675"/>
        </a:xfrm>
        <a:prstGeom prst="rect">
          <a:avLst/>
        </a:prstGeom>
      </xdr:spPr>
    </xdr:pic>
    <xdr:clientData/>
  </xdr:twoCellAnchor>
  <xdr:twoCellAnchor editAs="oneCell">
    <xdr:from>
      <xdr:col>1</xdr:col>
      <xdr:colOff>67236</xdr:colOff>
      <xdr:row>25</xdr:row>
      <xdr:rowOff>33616</xdr:rowOff>
    </xdr:from>
    <xdr:to>
      <xdr:col>1</xdr:col>
      <xdr:colOff>1829361</xdr:colOff>
      <xdr:row>25</xdr:row>
      <xdr:rowOff>786091</xdr:rowOff>
    </xdr:to>
    <xdr:pic>
      <xdr:nvPicPr>
        <xdr:cNvPr id="26" name="Рисунок 25" descr="барьер.JP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72354" y="14634881"/>
          <a:ext cx="1762125" cy="752475"/>
        </a:xfrm>
        <a:prstGeom prst="rect">
          <a:avLst/>
        </a:prstGeom>
      </xdr:spPr>
    </xdr:pic>
    <xdr:clientData/>
  </xdr:twoCellAnchor>
  <xdr:twoCellAnchor editAs="oneCell">
    <xdr:from>
      <xdr:col>1</xdr:col>
      <xdr:colOff>302558</xdr:colOff>
      <xdr:row>26</xdr:row>
      <xdr:rowOff>44823</xdr:rowOff>
    </xdr:from>
    <xdr:to>
      <xdr:col>1</xdr:col>
      <xdr:colOff>1334195</xdr:colOff>
      <xdr:row>26</xdr:row>
      <xdr:rowOff>1171575</xdr:rowOff>
    </xdr:to>
    <xdr:pic>
      <xdr:nvPicPr>
        <xdr:cNvPr id="27" name="Рисунок 26" descr="барьер.JPG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912158" y="14360898"/>
          <a:ext cx="1031637" cy="1126752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750794</xdr:colOff>
      <xdr:row>0</xdr:row>
      <xdr:rowOff>390524</xdr:rowOff>
    </xdr:to>
    <xdr:pic>
      <xdr:nvPicPr>
        <xdr:cNvPr id="12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389529" cy="3905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156883</xdr:colOff>
      <xdr:row>13</xdr:row>
      <xdr:rowOff>44824</xdr:rowOff>
    </xdr:from>
    <xdr:to>
      <xdr:col>1</xdr:col>
      <xdr:colOff>1445559</xdr:colOff>
      <xdr:row>13</xdr:row>
      <xdr:rowOff>827234</xdr:rowOff>
    </xdr:to>
    <xdr:pic>
      <xdr:nvPicPr>
        <xdr:cNvPr id="13" name="Рисунок 12" descr="kolesootbojnik-rezinovyj-kr-055-165-100-foto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5618" y="2756648"/>
          <a:ext cx="1288676" cy="782410"/>
        </a:xfrm>
        <a:prstGeom prst="rect">
          <a:avLst/>
        </a:prstGeom>
      </xdr:spPr>
    </xdr:pic>
    <xdr:clientData/>
  </xdr:twoCellAnchor>
  <xdr:twoCellAnchor editAs="oneCell">
    <xdr:from>
      <xdr:col>1</xdr:col>
      <xdr:colOff>78440</xdr:colOff>
      <xdr:row>14</xdr:row>
      <xdr:rowOff>11204</xdr:rowOff>
    </xdr:from>
    <xdr:to>
      <xdr:col>1</xdr:col>
      <xdr:colOff>1501587</xdr:colOff>
      <xdr:row>14</xdr:row>
      <xdr:rowOff>873717</xdr:rowOff>
    </xdr:to>
    <xdr:pic>
      <xdr:nvPicPr>
        <xdr:cNvPr id="15" name="Рисунок 14" descr="kolesootbojnik-rezinovyj-kr-10-165-100-foto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17175" y="4471145"/>
          <a:ext cx="1423147" cy="862513"/>
        </a:xfrm>
        <a:prstGeom prst="rect">
          <a:avLst/>
        </a:prstGeom>
      </xdr:spPr>
    </xdr:pic>
    <xdr:clientData/>
  </xdr:twoCellAnchor>
  <xdr:twoCellAnchor editAs="oneCell">
    <xdr:from>
      <xdr:col>1</xdr:col>
      <xdr:colOff>100853</xdr:colOff>
      <xdr:row>15</xdr:row>
      <xdr:rowOff>212912</xdr:rowOff>
    </xdr:from>
    <xdr:to>
      <xdr:col>1</xdr:col>
      <xdr:colOff>1501589</xdr:colOff>
      <xdr:row>15</xdr:row>
      <xdr:rowOff>728382</xdr:rowOff>
    </xdr:to>
    <xdr:pic>
      <xdr:nvPicPr>
        <xdr:cNvPr id="16" name="Рисунок 15" descr="kolesootbojnik-rezinovyj-kr-183-165-100-foto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t="22440" b="16840"/>
        <a:stretch>
          <a:fillRect/>
        </a:stretch>
      </xdr:blipFill>
      <xdr:spPr>
        <a:xfrm>
          <a:off x="739588" y="5558118"/>
          <a:ext cx="1400736" cy="515470"/>
        </a:xfrm>
        <a:prstGeom prst="rect">
          <a:avLst/>
        </a:prstGeom>
      </xdr:spPr>
    </xdr:pic>
    <xdr:clientData/>
  </xdr:twoCellAnchor>
  <xdr:twoCellAnchor editAs="oneCell">
    <xdr:from>
      <xdr:col>1</xdr:col>
      <xdr:colOff>78442</xdr:colOff>
      <xdr:row>17</xdr:row>
      <xdr:rowOff>242900</xdr:rowOff>
    </xdr:from>
    <xdr:to>
      <xdr:col>1</xdr:col>
      <xdr:colOff>1501588</xdr:colOff>
      <xdr:row>17</xdr:row>
      <xdr:rowOff>582706</xdr:rowOff>
    </xdr:to>
    <xdr:pic>
      <xdr:nvPicPr>
        <xdr:cNvPr id="17" name="Рисунок 16" descr="kolesootbojnik-rezinovyj-kr-20-165-100-foto.jp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 t="33463" b="27139"/>
        <a:stretch>
          <a:fillRect/>
        </a:stretch>
      </xdr:blipFill>
      <xdr:spPr>
        <a:xfrm>
          <a:off x="717177" y="6473371"/>
          <a:ext cx="1423146" cy="339806"/>
        </a:xfrm>
        <a:prstGeom prst="rect">
          <a:avLst/>
        </a:prstGeom>
      </xdr:spPr>
    </xdr:pic>
    <xdr:clientData/>
  </xdr:twoCellAnchor>
  <xdr:twoCellAnchor editAs="oneCell">
    <xdr:from>
      <xdr:col>1</xdr:col>
      <xdr:colOff>168088</xdr:colOff>
      <xdr:row>18</xdr:row>
      <xdr:rowOff>89646</xdr:rowOff>
    </xdr:from>
    <xdr:to>
      <xdr:col>1</xdr:col>
      <xdr:colOff>1351430</xdr:colOff>
      <xdr:row>18</xdr:row>
      <xdr:rowOff>806823</xdr:rowOff>
    </xdr:to>
    <xdr:pic>
      <xdr:nvPicPr>
        <xdr:cNvPr id="18" name="Рисунок 17" descr="kolesootbojnik-rezinovyj-kr-20-tselnyj-165-100-foto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06823" y="7205381"/>
          <a:ext cx="1183342" cy="717177"/>
        </a:xfrm>
        <a:prstGeom prst="rect">
          <a:avLst/>
        </a:prstGeom>
      </xdr:spPr>
    </xdr:pic>
    <xdr:clientData/>
  </xdr:twoCellAnchor>
  <xdr:twoCellAnchor editAs="oneCell">
    <xdr:from>
      <xdr:col>1</xdr:col>
      <xdr:colOff>78441</xdr:colOff>
      <xdr:row>19</xdr:row>
      <xdr:rowOff>246530</xdr:rowOff>
    </xdr:from>
    <xdr:to>
      <xdr:col>1</xdr:col>
      <xdr:colOff>1512794</xdr:colOff>
      <xdr:row>19</xdr:row>
      <xdr:rowOff>649941</xdr:rowOff>
    </xdr:to>
    <xdr:pic>
      <xdr:nvPicPr>
        <xdr:cNvPr id="19" name="Рисунок 18" descr="kolesootbojnik-rezinovyj-kr-20-usilennyj-165-100-foto.jp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 t="30938" b="22656"/>
        <a:stretch>
          <a:fillRect/>
        </a:stretch>
      </xdr:blipFill>
      <xdr:spPr>
        <a:xfrm>
          <a:off x="717176" y="8247530"/>
          <a:ext cx="1434353" cy="403411"/>
        </a:xfrm>
        <a:prstGeom prst="rect">
          <a:avLst/>
        </a:prstGeom>
      </xdr:spPr>
    </xdr:pic>
    <xdr:clientData/>
  </xdr:twoCellAnchor>
  <xdr:twoCellAnchor editAs="oneCell">
    <xdr:from>
      <xdr:col>1</xdr:col>
      <xdr:colOff>179295</xdr:colOff>
      <xdr:row>16</xdr:row>
      <xdr:rowOff>67235</xdr:rowOff>
    </xdr:from>
    <xdr:to>
      <xdr:col>1</xdr:col>
      <xdr:colOff>1418108</xdr:colOff>
      <xdr:row>16</xdr:row>
      <xdr:rowOff>818031</xdr:rowOff>
    </xdr:to>
    <xdr:pic>
      <xdr:nvPicPr>
        <xdr:cNvPr id="10" name="Рисунок 9" descr="kolesootbojnik-rezinovyj-kr-20-tselnyj-165-100-foto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18030" y="5412441"/>
          <a:ext cx="1238813" cy="750796"/>
        </a:xfrm>
        <a:prstGeom prst="rect">
          <a:avLst/>
        </a:prstGeom>
      </xdr:spPr>
    </xdr:pic>
    <xdr:clientData/>
  </xdr:twoCellAnchor>
  <xdr:twoCellAnchor editAs="oneCell">
    <xdr:from>
      <xdr:col>1</xdr:col>
      <xdr:colOff>358588</xdr:colOff>
      <xdr:row>12</xdr:row>
      <xdr:rowOff>22412</xdr:rowOff>
    </xdr:from>
    <xdr:to>
      <xdr:col>1</xdr:col>
      <xdr:colOff>1311088</xdr:colOff>
      <xdr:row>12</xdr:row>
      <xdr:rowOff>603437</xdr:rowOff>
    </xdr:to>
    <xdr:pic>
      <xdr:nvPicPr>
        <xdr:cNvPr id="11" name="Рисунок 10" descr="kolesootbojnik-polimernyj-kp-06-165-100-foto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97323" y="2734236"/>
          <a:ext cx="952500" cy="581025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45177</xdr:colOff>
      <xdr:row>14</xdr:row>
      <xdr:rowOff>12237</xdr:rowOff>
    </xdr:from>
    <xdr:to>
      <xdr:col>2</xdr:col>
      <xdr:colOff>1348923</xdr:colOff>
      <xdr:row>14</xdr:row>
      <xdr:rowOff>610172</xdr:rowOff>
    </xdr:to>
    <xdr:pic>
      <xdr:nvPicPr>
        <xdr:cNvPr id="1026" name="Picture 2" descr="http://idn500.ru/upload/iblock/70f/70f51e01b615a0858efe0de329f243a7.jpg?refresh=900&amp;resize_h=NaN&amp;resize_w=Na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770" t="27941" b="26225"/>
        <a:stretch>
          <a:fillRect/>
        </a:stretch>
      </xdr:blipFill>
      <xdr:spPr bwMode="auto">
        <a:xfrm>
          <a:off x="1370394" y="3267302"/>
          <a:ext cx="1303746" cy="59793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193445</xdr:colOff>
      <xdr:row>16</xdr:row>
      <xdr:rowOff>34106</xdr:rowOff>
    </xdr:from>
    <xdr:to>
      <xdr:col>2</xdr:col>
      <xdr:colOff>1316934</xdr:colOff>
      <xdr:row>16</xdr:row>
      <xdr:rowOff>768372</xdr:rowOff>
    </xdr:to>
    <xdr:pic>
      <xdr:nvPicPr>
        <xdr:cNvPr id="1028" name="Picture 4" descr="http://idn500.ru/upload/iblock/c79/c7914903c4ea6370181a5773c931d991.jpg?refresh=900&amp;resize_h=NaN&amp;resize_w=Na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t="17766" b="17090"/>
        <a:stretch>
          <a:fillRect/>
        </a:stretch>
      </xdr:blipFill>
      <xdr:spPr bwMode="auto">
        <a:xfrm>
          <a:off x="1518662" y="4465302"/>
          <a:ext cx="1123489" cy="734266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495494</xdr:colOff>
      <xdr:row>21</xdr:row>
      <xdr:rowOff>56030</xdr:rowOff>
    </xdr:from>
    <xdr:to>
      <xdr:col>2</xdr:col>
      <xdr:colOff>831671</xdr:colOff>
      <xdr:row>23</xdr:row>
      <xdr:rowOff>392206</xdr:rowOff>
    </xdr:to>
    <xdr:pic>
      <xdr:nvPicPr>
        <xdr:cNvPr id="1030" name="Picture 6" descr="http://idn500.ru/upload/iblock/572/572eb4230b3a26053597462806ad8752.jpg?refresh=900&amp;resize_h=NaN&amp;resize_w=Na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l="41223" t="9648" r="37194" b="12877"/>
        <a:stretch>
          <a:fillRect/>
        </a:stretch>
      </xdr:blipFill>
      <xdr:spPr bwMode="auto">
        <a:xfrm>
          <a:off x="1820711" y="6292834"/>
          <a:ext cx="336177" cy="121413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40878</xdr:colOff>
      <xdr:row>25</xdr:row>
      <xdr:rowOff>45199</xdr:rowOff>
    </xdr:from>
    <xdr:to>
      <xdr:col>2</xdr:col>
      <xdr:colOff>1379421</xdr:colOff>
      <xdr:row>25</xdr:row>
      <xdr:rowOff>687456</xdr:rowOff>
    </xdr:to>
    <xdr:pic>
      <xdr:nvPicPr>
        <xdr:cNvPr id="1032" name="Picture 8" descr="http://idn500.ru/upload/iblock/a7c/a7ca6ca9e6158bd25668d2e92b218303.jpg?refresh=900&amp;resize_h=NaN&amp;resize_w=Na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 t="27515" b="23183"/>
        <a:stretch>
          <a:fillRect/>
        </a:stretch>
      </xdr:blipFill>
      <xdr:spPr bwMode="auto">
        <a:xfrm>
          <a:off x="1366095" y="7863982"/>
          <a:ext cx="1338543" cy="642257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30231</xdr:colOff>
      <xdr:row>26</xdr:row>
      <xdr:rowOff>53902</xdr:rowOff>
    </xdr:from>
    <xdr:to>
      <xdr:col>2</xdr:col>
      <xdr:colOff>1425924</xdr:colOff>
      <xdr:row>26</xdr:row>
      <xdr:rowOff>770784</xdr:rowOff>
    </xdr:to>
    <xdr:pic>
      <xdr:nvPicPr>
        <xdr:cNvPr id="1033" name="Picture 9" descr="http://idn500.ru/upload/iblock/cc6/cc63ab547bbda73c37bb5e7b4e9a5f81.jpg?refresh=900&amp;resize_h=NaN&amp;resize_w=NaN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 t="25989" b="21096"/>
        <a:stretch>
          <a:fillRect/>
        </a:stretch>
      </xdr:blipFill>
      <xdr:spPr bwMode="auto">
        <a:xfrm>
          <a:off x="1355448" y="8584989"/>
          <a:ext cx="1395693" cy="716882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190502</xdr:colOff>
      <xdr:row>27</xdr:row>
      <xdr:rowOff>28743</xdr:rowOff>
    </xdr:from>
    <xdr:to>
      <xdr:col>2</xdr:col>
      <xdr:colOff>1258959</xdr:colOff>
      <xdr:row>27</xdr:row>
      <xdr:rowOff>866582</xdr:rowOff>
    </xdr:to>
    <xdr:pic>
      <xdr:nvPicPr>
        <xdr:cNvPr id="1034" name="Picture 10" descr="http://idn500.ru/upload/iblock/41b/41b3e35faad66e9113b9a078bbe25a85.jpg?refresh=900&amp;resize_h=NaN&amp;resize_w=NaN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 t="14646" b="7185"/>
        <a:stretch>
          <a:fillRect/>
        </a:stretch>
      </xdr:blipFill>
      <xdr:spPr bwMode="auto">
        <a:xfrm>
          <a:off x="1515719" y="9255569"/>
          <a:ext cx="1068457" cy="83783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181729</xdr:colOff>
      <xdr:row>30</xdr:row>
      <xdr:rowOff>61875</xdr:rowOff>
    </xdr:from>
    <xdr:to>
      <xdr:col>2</xdr:col>
      <xdr:colOff>1268410</xdr:colOff>
      <xdr:row>35</xdr:row>
      <xdr:rowOff>52618</xdr:rowOff>
    </xdr:to>
    <xdr:pic>
      <xdr:nvPicPr>
        <xdr:cNvPr id="1036" name="Picture 12" descr="http://idn500.ru/upload/iblock/67f/67f0488048b91c1077df724525056ad9.jpg?refresh=900&amp;resize_h=100&amp;resize_w=100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 l="24210" t="32657" r="26148" b="35700"/>
        <a:stretch>
          <a:fillRect/>
        </a:stretch>
      </xdr:blipFill>
      <xdr:spPr bwMode="auto">
        <a:xfrm>
          <a:off x="1506946" y="11193701"/>
          <a:ext cx="1086681" cy="69476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480392</xdr:colOff>
      <xdr:row>37</xdr:row>
      <xdr:rowOff>33132</xdr:rowOff>
    </xdr:from>
    <xdr:to>
      <xdr:col>2</xdr:col>
      <xdr:colOff>960784</xdr:colOff>
      <xdr:row>38</xdr:row>
      <xdr:rowOff>642283</xdr:rowOff>
    </xdr:to>
    <xdr:pic>
      <xdr:nvPicPr>
        <xdr:cNvPr id="1041" name="Picture 17" descr="http://idn500.ru/upload/iblock/ef8/ef8fc9236454439fc11a20c27ce21a50.jpg?refresh=900&amp;resize_h=NaN&amp;resize_w=NaN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 l="33126" t="6340" r="34526" b="7614"/>
        <a:stretch>
          <a:fillRect/>
        </a:stretch>
      </xdr:blipFill>
      <xdr:spPr bwMode="auto">
        <a:xfrm>
          <a:off x="1805609" y="12299675"/>
          <a:ext cx="480392" cy="128832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472887</xdr:colOff>
      <xdr:row>0</xdr:row>
      <xdr:rowOff>390524</xdr:rowOff>
    </xdr:to>
    <xdr:pic>
      <xdr:nvPicPr>
        <xdr:cNvPr id="21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0"/>
          <a:ext cx="1450040" cy="39052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536418</xdr:colOff>
      <xdr:row>17</xdr:row>
      <xdr:rowOff>42875</xdr:rowOff>
    </xdr:from>
    <xdr:to>
      <xdr:col>2</xdr:col>
      <xdr:colOff>850183</xdr:colOff>
      <xdr:row>20</xdr:row>
      <xdr:rowOff>7309</xdr:rowOff>
    </xdr:to>
    <xdr:pic>
      <xdr:nvPicPr>
        <xdr:cNvPr id="22" name="Рисунок 21" descr="dempfer-stellazhej-ds-450-165-100-foto.jpg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 l="37790" r="40107"/>
        <a:stretch>
          <a:fillRect/>
        </a:stretch>
      </xdr:blipFill>
      <xdr:spPr>
        <a:xfrm>
          <a:off x="1861635" y="5285766"/>
          <a:ext cx="313765" cy="958347"/>
        </a:xfrm>
        <a:prstGeom prst="rect">
          <a:avLst/>
        </a:prstGeom>
      </xdr:spPr>
    </xdr:pic>
    <xdr:clientData/>
  </xdr:twoCellAnchor>
  <xdr:twoCellAnchor editAs="oneCell">
    <xdr:from>
      <xdr:col>2</xdr:col>
      <xdr:colOff>42035</xdr:colOff>
      <xdr:row>15</xdr:row>
      <xdr:rowOff>34273</xdr:rowOff>
    </xdr:from>
    <xdr:to>
      <xdr:col>2</xdr:col>
      <xdr:colOff>1378625</xdr:colOff>
      <xdr:row>15</xdr:row>
      <xdr:rowOff>482734</xdr:rowOff>
    </xdr:to>
    <xdr:pic>
      <xdr:nvPicPr>
        <xdr:cNvPr id="23" name="Рисунок 22" descr="dempfer-uglovoj-kruglyj-dku-20-165-100-foto.jpg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 t="25220" b="19418"/>
        <a:stretch>
          <a:fillRect/>
        </a:stretch>
      </xdr:blipFill>
      <xdr:spPr>
        <a:xfrm>
          <a:off x="1367252" y="3943664"/>
          <a:ext cx="1336590" cy="448461"/>
        </a:xfrm>
        <a:prstGeom prst="rect">
          <a:avLst/>
        </a:prstGeom>
      </xdr:spPr>
    </xdr:pic>
    <xdr:clientData/>
  </xdr:twoCellAnchor>
  <xdr:twoCellAnchor editAs="oneCell">
    <xdr:from>
      <xdr:col>2</xdr:col>
      <xdr:colOff>29110</xdr:colOff>
      <xdr:row>13</xdr:row>
      <xdr:rowOff>58466</xdr:rowOff>
    </xdr:from>
    <xdr:to>
      <xdr:col>2</xdr:col>
      <xdr:colOff>1423180</xdr:colOff>
      <xdr:row>13</xdr:row>
      <xdr:rowOff>459790</xdr:rowOff>
    </xdr:to>
    <xdr:pic>
      <xdr:nvPicPr>
        <xdr:cNvPr id="24" name="Рисунок 23" descr="dempfer-uglovoj-du-8-165-100-foto.jpg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 t="25000" b="27500"/>
        <a:stretch>
          <a:fillRect/>
        </a:stretch>
      </xdr:blipFill>
      <xdr:spPr>
        <a:xfrm>
          <a:off x="1354327" y="2824857"/>
          <a:ext cx="1394070" cy="401324"/>
        </a:xfrm>
        <a:prstGeom prst="rect">
          <a:avLst/>
        </a:prstGeom>
      </xdr:spPr>
    </xdr:pic>
    <xdr:clientData/>
  </xdr:twoCellAnchor>
  <xdr:twoCellAnchor editAs="oneCell">
    <xdr:from>
      <xdr:col>2</xdr:col>
      <xdr:colOff>348356</xdr:colOff>
      <xdr:row>28</xdr:row>
      <xdr:rowOff>55543</xdr:rowOff>
    </xdr:from>
    <xdr:to>
      <xdr:col>2</xdr:col>
      <xdr:colOff>1115893</xdr:colOff>
      <xdr:row>28</xdr:row>
      <xdr:rowOff>851161</xdr:rowOff>
    </xdr:to>
    <xdr:pic>
      <xdr:nvPicPr>
        <xdr:cNvPr id="25" name="Рисунок 24" descr="dempfer-stenovoj-dsr-3-165-100-foto.jpg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 l="17112" r="24421"/>
        <a:stretch>
          <a:fillRect/>
        </a:stretch>
      </xdr:blipFill>
      <xdr:spPr>
        <a:xfrm>
          <a:off x="1673573" y="10193456"/>
          <a:ext cx="767537" cy="795618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941294</xdr:colOff>
      <xdr:row>0</xdr:row>
      <xdr:rowOff>390524</xdr:rowOff>
    </xdr:to>
    <xdr:pic>
      <xdr:nvPicPr>
        <xdr:cNvPr id="18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554815" cy="3905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56029</xdr:colOff>
      <xdr:row>12</xdr:row>
      <xdr:rowOff>56028</xdr:rowOff>
    </xdr:from>
    <xdr:to>
      <xdr:col>1</xdr:col>
      <xdr:colOff>1221441</xdr:colOff>
      <xdr:row>12</xdr:row>
      <xdr:rowOff>930087</xdr:rowOff>
    </xdr:to>
    <xdr:pic>
      <xdr:nvPicPr>
        <xdr:cNvPr id="16" name="Рисунок 15" descr="politsejskij-lezhachij-idn-300-1-osnovnoj-165-100-foto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9324" r="9868"/>
        <a:stretch>
          <a:fillRect/>
        </a:stretch>
      </xdr:blipFill>
      <xdr:spPr>
        <a:xfrm>
          <a:off x="661147" y="2801469"/>
          <a:ext cx="1165412" cy="874059"/>
        </a:xfrm>
        <a:prstGeom prst="rect">
          <a:avLst/>
        </a:prstGeom>
      </xdr:spPr>
    </xdr:pic>
    <xdr:clientData/>
  </xdr:twoCellAnchor>
  <xdr:twoCellAnchor editAs="oneCell">
    <xdr:from>
      <xdr:col>1</xdr:col>
      <xdr:colOff>56029</xdr:colOff>
      <xdr:row>13</xdr:row>
      <xdr:rowOff>44824</xdr:rowOff>
    </xdr:from>
    <xdr:to>
      <xdr:col>1</xdr:col>
      <xdr:colOff>1178100</xdr:colOff>
      <xdr:row>13</xdr:row>
      <xdr:rowOff>941294</xdr:rowOff>
    </xdr:to>
    <xdr:pic>
      <xdr:nvPicPr>
        <xdr:cNvPr id="20" name="Рисунок 19" descr="politsejskij-lezhachij-idn-300-2-kontsevoj-165-100-foto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11238" r="12904"/>
        <a:stretch>
          <a:fillRect/>
        </a:stretch>
      </xdr:blipFill>
      <xdr:spPr>
        <a:xfrm>
          <a:off x="661147" y="3922059"/>
          <a:ext cx="1122071" cy="896470"/>
        </a:xfrm>
        <a:prstGeom prst="rect">
          <a:avLst/>
        </a:prstGeom>
      </xdr:spPr>
    </xdr:pic>
    <xdr:clientData/>
  </xdr:twoCellAnchor>
  <xdr:twoCellAnchor editAs="oneCell">
    <xdr:from>
      <xdr:col>1</xdr:col>
      <xdr:colOff>56030</xdr:colOff>
      <xdr:row>14</xdr:row>
      <xdr:rowOff>78441</xdr:rowOff>
    </xdr:from>
    <xdr:to>
      <xdr:col>1</xdr:col>
      <xdr:colOff>1243854</xdr:colOff>
      <xdr:row>14</xdr:row>
      <xdr:rowOff>798334</xdr:rowOff>
    </xdr:to>
    <xdr:pic>
      <xdr:nvPicPr>
        <xdr:cNvPr id="21" name="Рисунок 20" descr="politsejskij-lezhachij-idn-500-1-osnovnoj-165-100-foto (1)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61148" y="4796117"/>
          <a:ext cx="1187824" cy="719893"/>
        </a:xfrm>
        <a:prstGeom prst="rect">
          <a:avLst/>
        </a:prstGeom>
      </xdr:spPr>
    </xdr:pic>
    <xdr:clientData/>
  </xdr:twoCellAnchor>
  <xdr:twoCellAnchor editAs="oneCell">
    <xdr:from>
      <xdr:col>1</xdr:col>
      <xdr:colOff>78440</xdr:colOff>
      <xdr:row>15</xdr:row>
      <xdr:rowOff>48185</xdr:rowOff>
    </xdr:from>
    <xdr:to>
      <xdr:col>1</xdr:col>
      <xdr:colOff>1200767</xdr:colOff>
      <xdr:row>15</xdr:row>
      <xdr:rowOff>728383</xdr:rowOff>
    </xdr:to>
    <xdr:pic>
      <xdr:nvPicPr>
        <xdr:cNvPr id="22" name="Рисунок 21" descr="politsejskij-lezhachij-idn-500-1-osnovnoj-165-100-foto (1)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83558" y="5651126"/>
          <a:ext cx="1122327" cy="680198"/>
        </a:xfrm>
        <a:prstGeom prst="rect">
          <a:avLst/>
        </a:prstGeom>
      </xdr:spPr>
    </xdr:pic>
    <xdr:clientData/>
  </xdr:twoCellAnchor>
  <xdr:twoCellAnchor editAs="oneCell">
    <xdr:from>
      <xdr:col>1</xdr:col>
      <xdr:colOff>44823</xdr:colOff>
      <xdr:row>16</xdr:row>
      <xdr:rowOff>44823</xdr:rowOff>
    </xdr:from>
    <xdr:to>
      <xdr:col>1</xdr:col>
      <xdr:colOff>1187823</xdr:colOff>
      <xdr:row>16</xdr:row>
      <xdr:rowOff>738788</xdr:rowOff>
    </xdr:to>
    <xdr:pic>
      <xdr:nvPicPr>
        <xdr:cNvPr id="23" name="Рисунок 22" descr="politsejskij-lezhachij-idn-500-1zh-zheltyj-osnovnoj-165-100-foto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49941" y="6465794"/>
          <a:ext cx="1143000" cy="693965"/>
        </a:xfrm>
        <a:prstGeom prst="rect">
          <a:avLst/>
        </a:prstGeom>
      </xdr:spPr>
    </xdr:pic>
    <xdr:clientData/>
  </xdr:twoCellAnchor>
  <xdr:twoCellAnchor editAs="oneCell">
    <xdr:from>
      <xdr:col>1</xdr:col>
      <xdr:colOff>67234</xdr:colOff>
      <xdr:row>17</xdr:row>
      <xdr:rowOff>115998</xdr:rowOff>
    </xdr:from>
    <xdr:to>
      <xdr:col>1</xdr:col>
      <xdr:colOff>1210235</xdr:colOff>
      <xdr:row>17</xdr:row>
      <xdr:rowOff>808726</xdr:rowOff>
    </xdr:to>
    <xdr:pic>
      <xdr:nvPicPr>
        <xdr:cNvPr id="24" name="Рисунок 23" descr="politsejskij-lezhachij-idn-500-1zhc-zheltyj-s-otrazhatelyami-osnovnoj-165-100-foto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72352" y="7332586"/>
          <a:ext cx="1143001" cy="692728"/>
        </a:xfrm>
        <a:prstGeom prst="rect">
          <a:avLst/>
        </a:prstGeom>
      </xdr:spPr>
    </xdr:pic>
    <xdr:clientData/>
  </xdr:twoCellAnchor>
  <xdr:twoCellAnchor editAs="oneCell">
    <xdr:from>
      <xdr:col>1</xdr:col>
      <xdr:colOff>100854</xdr:colOff>
      <xdr:row>18</xdr:row>
      <xdr:rowOff>96302</xdr:rowOff>
    </xdr:from>
    <xdr:to>
      <xdr:col>1</xdr:col>
      <xdr:colOff>1199256</xdr:colOff>
      <xdr:row>18</xdr:row>
      <xdr:rowOff>762000</xdr:rowOff>
    </xdr:to>
    <xdr:pic>
      <xdr:nvPicPr>
        <xdr:cNvPr id="25" name="Рисунок 24" descr="politsejskij-lezhachij-idn-500-2-kontsevoj-165-100-foto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05972" y="8198155"/>
          <a:ext cx="1098402" cy="665698"/>
        </a:xfrm>
        <a:prstGeom prst="rect">
          <a:avLst/>
        </a:prstGeom>
      </xdr:spPr>
    </xdr:pic>
    <xdr:clientData/>
  </xdr:twoCellAnchor>
  <xdr:twoCellAnchor editAs="oneCell">
    <xdr:from>
      <xdr:col>1</xdr:col>
      <xdr:colOff>44823</xdr:colOff>
      <xdr:row>19</xdr:row>
      <xdr:rowOff>53788</xdr:rowOff>
    </xdr:from>
    <xdr:to>
      <xdr:col>1</xdr:col>
      <xdr:colOff>1210235</xdr:colOff>
      <xdr:row>19</xdr:row>
      <xdr:rowOff>760098</xdr:rowOff>
    </xdr:to>
    <xdr:pic>
      <xdr:nvPicPr>
        <xdr:cNvPr id="26" name="Рисунок 25" descr="politsejskij-lezhachij-idn-900-1-osnovnoj-165-100-foto (1)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49941" y="8984876"/>
          <a:ext cx="1165412" cy="706310"/>
        </a:xfrm>
        <a:prstGeom prst="rect">
          <a:avLst/>
        </a:prstGeom>
      </xdr:spPr>
    </xdr:pic>
    <xdr:clientData/>
  </xdr:twoCellAnchor>
  <xdr:twoCellAnchor editAs="oneCell">
    <xdr:from>
      <xdr:col>1</xdr:col>
      <xdr:colOff>44823</xdr:colOff>
      <xdr:row>20</xdr:row>
      <xdr:rowOff>44262</xdr:rowOff>
    </xdr:from>
    <xdr:to>
      <xdr:col>1</xdr:col>
      <xdr:colOff>1229091</xdr:colOff>
      <xdr:row>20</xdr:row>
      <xdr:rowOff>762000</xdr:rowOff>
    </xdr:to>
    <xdr:pic>
      <xdr:nvPicPr>
        <xdr:cNvPr id="27" name="Рисунок 26" descr="politsejskij-lezhachij-idn-900-1-osnovnoj-165-100-foto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49941" y="9793380"/>
          <a:ext cx="1184268" cy="717738"/>
        </a:xfrm>
        <a:prstGeom prst="rect">
          <a:avLst/>
        </a:prstGeom>
      </xdr:spPr>
    </xdr:pic>
    <xdr:clientData/>
  </xdr:twoCellAnchor>
  <xdr:twoCellAnchor editAs="oneCell">
    <xdr:from>
      <xdr:col>1</xdr:col>
      <xdr:colOff>78441</xdr:colOff>
      <xdr:row>21</xdr:row>
      <xdr:rowOff>89648</xdr:rowOff>
    </xdr:from>
    <xdr:to>
      <xdr:col>1</xdr:col>
      <xdr:colOff>1243853</xdr:colOff>
      <xdr:row>21</xdr:row>
      <xdr:rowOff>591881</xdr:rowOff>
    </xdr:to>
    <xdr:pic>
      <xdr:nvPicPr>
        <xdr:cNvPr id="28" name="Рисунок 27" descr="politsejskij-lezhachij-idn-900-2-kontsevoj-165-100-foto.jp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 t="17623" b="11270"/>
        <a:stretch>
          <a:fillRect/>
        </a:stretch>
      </xdr:blipFill>
      <xdr:spPr>
        <a:xfrm>
          <a:off x="683559" y="10645589"/>
          <a:ext cx="1165412" cy="502233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67234</xdr:colOff>
      <xdr:row>12</xdr:row>
      <xdr:rowOff>78442</xdr:rowOff>
    </xdr:from>
    <xdr:to>
      <xdr:col>2</xdr:col>
      <xdr:colOff>672353</xdr:colOff>
      <xdr:row>12</xdr:row>
      <xdr:rowOff>921640</xdr:rowOff>
    </xdr:to>
    <xdr:pic>
      <xdr:nvPicPr>
        <xdr:cNvPr id="5" name="Рисунок 4" descr="анонс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16171" t="17424" r="18065" b="18182"/>
        <a:stretch>
          <a:fillRect/>
        </a:stretch>
      </xdr:blipFill>
      <xdr:spPr>
        <a:xfrm>
          <a:off x="649940" y="2846295"/>
          <a:ext cx="605119" cy="843198"/>
        </a:xfrm>
        <a:prstGeom prst="rect">
          <a:avLst/>
        </a:prstGeom>
      </xdr:spPr>
    </xdr:pic>
    <xdr:clientData/>
  </xdr:twoCellAnchor>
  <xdr:twoCellAnchor editAs="oneCell">
    <xdr:from>
      <xdr:col>2</xdr:col>
      <xdr:colOff>22411</xdr:colOff>
      <xdr:row>13</xdr:row>
      <xdr:rowOff>33618</xdr:rowOff>
    </xdr:from>
    <xdr:to>
      <xdr:col>2</xdr:col>
      <xdr:colOff>672353</xdr:colOff>
      <xdr:row>13</xdr:row>
      <xdr:rowOff>950500</xdr:rowOff>
    </xdr:to>
    <xdr:pic>
      <xdr:nvPicPr>
        <xdr:cNvPr id="6" name="Рисунок 5" descr="анонсэ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15476" t="15894" r="17857" b="18018"/>
        <a:stretch>
          <a:fillRect/>
        </a:stretch>
      </xdr:blipFill>
      <xdr:spPr>
        <a:xfrm>
          <a:off x="605117" y="3787589"/>
          <a:ext cx="649942" cy="916882"/>
        </a:xfrm>
        <a:prstGeom prst="rect">
          <a:avLst/>
        </a:prstGeom>
      </xdr:spPr>
    </xdr:pic>
    <xdr:clientData/>
  </xdr:twoCellAnchor>
  <xdr:twoCellAnchor editAs="oneCell">
    <xdr:from>
      <xdr:col>2</xdr:col>
      <xdr:colOff>56029</xdr:colOff>
      <xdr:row>14</xdr:row>
      <xdr:rowOff>33617</xdr:rowOff>
    </xdr:from>
    <xdr:to>
      <xdr:col>2</xdr:col>
      <xdr:colOff>675066</xdr:colOff>
      <xdr:row>14</xdr:row>
      <xdr:rowOff>952500</xdr:rowOff>
    </xdr:to>
    <xdr:pic>
      <xdr:nvPicPr>
        <xdr:cNvPr id="7" name="Рисунок 6" descr="анонс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16148" t="16312" r="19258" b="16312"/>
        <a:stretch>
          <a:fillRect/>
        </a:stretch>
      </xdr:blipFill>
      <xdr:spPr>
        <a:xfrm>
          <a:off x="638735" y="5266764"/>
          <a:ext cx="619037" cy="918883"/>
        </a:xfrm>
        <a:prstGeom prst="rect">
          <a:avLst/>
        </a:prstGeom>
      </xdr:spPr>
    </xdr:pic>
    <xdr:clientData/>
  </xdr:twoCellAnchor>
  <xdr:twoCellAnchor editAs="oneCell">
    <xdr:from>
      <xdr:col>2</xdr:col>
      <xdr:colOff>67236</xdr:colOff>
      <xdr:row>15</xdr:row>
      <xdr:rowOff>44825</xdr:rowOff>
    </xdr:from>
    <xdr:to>
      <xdr:col>2</xdr:col>
      <xdr:colOff>661148</xdr:colOff>
      <xdr:row>15</xdr:row>
      <xdr:rowOff>1012327</xdr:rowOff>
    </xdr:to>
    <xdr:pic>
      <xdr:nvPicPr>
        <xdr:cNvPr id="8" name="Рисунок 7" descr="ан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16757" t="14493" r="18308" b="12319"/>
        <a:stretch>
          <a:fillRect/>
        </a:stretch>
      </xdr:blipFill>
      <xdr:spPr>
        <a:xfrm>
          <a:off x="649942" y="5726207"/>
          <a:ext cx="593912" cy="967502"/>
        </a:xfrm>
        <a:prstGeom prst="rect">
          <a:avLst/>
        </a:prstGeom>
      </xdr:spPr>
    </xdr:pic>
    <xdr:clientData/>
  </xdr:twoCellAnchor>
  <xdr:twoCellAnchor editAs="oneCell">
    <xdr:from>
      <xdr:col>2</xdr:col>
      <xdr:colOff>100853</xdr:colOff>
      <xdr:row>18</xdr:row>
      <xdr:rowOff>33618</xdr:rowOff>
    </xdr:from>
    <xdr:to>
      <xdr:col>2</xdr:col>
      <xdr:colOff>705971</xdr:colOff>
      <xdr:row>18</xdr:row>
      <xdr:rowOff>1074777</xdr:rowOff>
    </xdr:to>
    <xdr:pic>
      <xdr:nvPicPr>
        <xdr:cNvPr id="13" name="Рисунок 12" descr="ан.jp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19266" t="15373" r="18349" b="12681"/>
        <a:stretch>
          <a:fillRect/>
        </a:stretch>
      </xdr:blipFill>
      <xdr:spPr>
        <a:xfrm>
          <a:off x="683559" y="8953500"/>
          <a:ext cx="605118" cy="1041159"/>
        </a:xfrm>
        <a:prstGeom prst="rect">
          <a:avLst/>
        </a:prstGeom>
      </xdr:spPr>
    </xdr:pic>
    <xdr:clientData/>
  </xdr:twoCellAnchor>
  <xdr:twoCellAnchor editAs="oneCell">
    <xdr:from>
      <xdr:col>2</xdr:col>
      <xdr:colOff>56029</xdr:colOff>
      <xdr:row>19</xdr:row>
      <xdr:rowOff>78441</xdr:rowOff>
    </xdr:from>
    <xdr:to>
      <xdr:col>2</xdr:col>
      <xdr:colOff>760116</xdr:colOff>
      <xdr:row>19</xdr:row>
      <xdr:rowOff>1199029</xdr:rowOff>
    </xdr:to>
    <xdr:pic>
      <xdr:nvPicPr>
        <xdr:cNvPr id="14" name="Рисунок 13" descr="а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17214" t="14743" r="14883" b="12821"/>
        <a:stretch>
          <a:fillRect/>
        </a:stretch>
      </xdr:blipFill>
      <xdr:spPr>
        <a:xfrm>
          <a:off x="638735" y="10197353"/>
          <a:ext cx="704087" cy="1120588"/>
        </a:xfrm>
        <a:prstGeom prst="rect">
          <a:avLst/>
        </a:prstGeom>
      </xdr:spPr>
    </xdr:pic>
    <xdr:clientData/>
  </xdr:twoCellAnchor>
  <xdr:twoCellAnchor editAs="oneCell">
    <xdr:from>
      <xdr:col>2</xdr:col>
      <xdr:colOff>44824</xdr:colOff>
      <xdr:row>20</xdr:row>
      <xdr:rowOff>33618</xdr:rowOff>
    </xdr:from>
    <xdr:to>
      <xdr:col>2</xdr:col>
      <xdr:colOff>773206</xdr:colOff>
      <xdr:row>20</xdr:row>
      <xdr:rowOff>1288676</xdr:rowOff>
    </xdr:to>
    <xdr:pic>
      <xdr:nvPicPr>
        <xdr:cNvPr id="15" name="Рисунок 14" descr="а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18812" t="13936" r="16832" b="11737"/>
        <a:stretch>
          <a:fillRect/>
        </a:stretch>
      </xdr:blipFill>
      <xdr:spPr>
        <a:xfrm>
          <a:off x="627530" y="11407589"/>
          <a:ext cx="728382" cy="1255058"/>
        </a:xfrm>
        <a:prstGeom prst="rect">
          <a:avLst/>
        </a:prstGeom>
      </xdr:spPr>
    </xdr:pic>
    <xdr:clientData/>
  </xdr:twoCellAnchor>
  <xdr:twoCellAnchor editAs="oneCell">
    <xdr:from>
      <xdr:col>2</xdr:col>
      <xdr:colOff>33617</xdr:colOff>
      <xdr:row>21</xdr:row>
      <xdr:rowOff>44824</xdr:rowOff>
    </xdr:from>
    <xdr:to>
      <xdr:col>2</xdr:col>
      <xdr:colOff>793376</xdr:colOff>
      <xdr:row>22</xdr:row>
      <xdr:rowOff>1</xdr:rowOff>
    </xdr:to>
    <xdr:pic>
      <xdr:nvPicPr>
        <xdr:cNvPr id="16" name="Рисунок 15" descr="а.jp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 l="17975" t="14458" r="17314" b="13253"/>
        <a:stretch>
          <a:fillRect/>
        </a:stretch>
      </xdr:blipFill>
      <xdr:spPr>
        <a:xfrm>
          <a:off x="616323" y="12763500"/>
          <a:ext cx="759759" cy="1266265"/>
        </a:xfrm>
        <a:prstGeom prst="rect">
          <a:avLst/>
        </a:prstGeom>
      </xdr:spPr>
    </xdr:pic>
    <xdr:clientData/>
  </xdr:twoCellAnchor>
  <xdr:twoCellAnchor editAs="oneCell">
    <xdr:from>
      <xdr:col>2</xdr:col>
      <xdr:colOff>11205</xdr:colOff>
      <xdr:row>22</xdr:row>
      <xdr:rowOff>44824</xdr:rowOff>
    </xdr:from>
    <xdr:to>
      <xdr:col>2</xdr:col>
      <xdr:colOff>761999</xdr:colOff>
      <xdr:row>22</xdr:row>
      <xdr:rowOff>1243853</xdr:rowOff>
    </xdr:to>
    <xdr:pic>
      <xdr:nvPicPr>
        <xdr:cNvPr id="17" name="Рисунок 16" descr="а.jp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 l="17476" t="14967" r="17476" b="15403"/>
        <a:stretch>
          <a:fillRect/>
        </a:stretch>
      </xdr:blipFill>
      <xdr:spPr>
        <a:xfrm>
          <a:off x="593911" y="14074589"/>
          <a:ext cx="750794" cy="1199029"/>
        </a:xfrm>
        <a:prstGeom prst="rect">
          <a:avLst/>
        </a:prstGeom>
      </xdr:spPr>
    </xdr:pic>
    <xdr:clientData/>
  </xdr:twoCellAnchor>
  <xdr:twoCellAnchor editAs="oneCell">
    <xdr:from>
      <xdr:col>2</xdr:col>
      <xdr:colOff>190499</xdr:colOff>
      <xdr:row>23</xdr:row>
      <xdr:rowOff>33618</xdr:rowOff>
    </xdr:from>
    <xdr:to>
      <xdr:col>2</xdr:col>
      <xdr:colOff>715337</xdr:colOff>
      <xdr:row>23</xdr:row>
      <xdr:rowOff>1255059</xdr:rowOff>
    </xdr:to>
    <xdr:pic>
      <xdr:nvPicPr>
        <xdr:cNvPr id="18" name="Рисунок 17" descr="анонс.jpg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 l="23158" t="6657" r="18947" b="8131"/>
        <a:stretch>
          <a:fillRect/>
        </a:stretch>
      </xdr:blipFill>
      <xdr:spPr>
        <a:xfrm>
          <a:off x="773205" y="15363265"/>
          <a:ext cx="524838" cy="1221441"/>
        </a:xfrm>
        <a:prstGeom prst="rect">
          <a:avLst/>
        </a:prstGeom>
      </xdr:spPr>
    </xdr:pic>
    <xdr:clientData/>
  </xdr:twoCellAnchor>
  <xdr:twoCellAnchor editAs="oneCell">
    <xdr:from>
      <xdr:col>2</xdr:col>
      <xdr:colOff>134470</xdr:colOff>
      <xdr:row>24</xdr:row>
      <xdr:rowOff>44823</xdr:rowOff>
    </xdr:from>
    <xdr:to>
      <xdr:col>2</xdr:col>
      <xdr:colOff>728382</xdr:colOff>
      <xdr:row>24</xdr:row>
      <xdr:rowOff>1437816</xdr:rowOff>
    </xdr:to>
    <xdr:pic>
      <xdr:nvPicPr>
        <xdr:cNvPr id="19" name="Рисунок 18" descr="анонс.jpg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 l="23469" t="7744" r="20408" b="9007"/>
        <a:stretch>
          <a:fillRect/>
        </a:stretch>
      </xdr:blipFill>
      <xdr:spPr>
        <a:xfrm>
          <a:off x="717176" y="16752794"/>
          <a:ext cx="593912" cy="1392993"/>
        </a:xfrm>
        <a:prstGeom prst="rect">
          <a:avLst/>
        </a:prstGeom>
      </xdr:spPr>
    </xdr:pic>
    <xdr:clientData/>
  </xdr:twoCellAnchor>
  <xdr:twoCellAnchor editAs="oneCell">
    <xdr:from>
      <xdr:col>2</xdr:col>
      <xdr:colOff>112060</xdr:colOff>
      <xdr:row>25</xdr:row>
      <xdr:rowOff>44823</xdr:rowOff>
    </xdr:from>
    <xdr:to>
      <xdr:col>2</xdr:col>
      <xdr:colOff>728383</xdr:colOff>
      <xdr:row>25</xdr:row>
      <xdr:rowOff>1512794</xdr:rowOff>
    </xdr:to>
    <xdr:pic>
      <xdr:nvPicPr>
        <xdr:cNvPr id="20" name="Рисунок 19" descr="анонс.jp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 l="25664" t="8209" r="25664" b="9074"/>
        <a:stretch>
          <a:fillRect/>
        </a:stretch>
      </xdr:blipFill>
      <xdr:spPr>
        <a:xfrm>
          <a:off x="694766" y="18243176"/>
          <a:ext cx="616323" cy="1467971"/>
        </a:xfrm>
        <a:prstGeom prst="rect">
          <a:avLst/>
        </a:prstGeom>
      </xdr:spPr>
    </xdr:pic>
    <xdr:clientData/>
  </xdr:twoCellAnchor>
  <xdr:twoCellAnchor editAs="oneCell">
    <xdr:from>
      <xdr:col>2</xdr:col>
      <xdr:colOff>78441</xdr:colOff>
      <xdr:row>26</xdr:row>
      <xdr:rowOff>33617</xdr:rowOff>
    </xdr:from>
    <xdr:to>
      <xdr:col>2</xdr:col>
      <xdr:colOff>749909</xdr:colOff>
      <xdr:row>26</xdr:row>
      <xdr:rowOff>1580029</xdr:rowOff>
    </xdr:to>
    <xdr:pic>
      <xdr:nvPicPr>
        <xdr:cNvPr id="21" name="Рисунок 20" descr="анонс.jp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 l="24137" t="7222" r="24474" b="8333"/>
        <a:stretch>
          <a:fillRect/>
        </a:stretch>
      </xdr:blipFill>
      <xdr:spPr>
        <a:xfrm>
          <a:off x="661147" y="19767176"/>
          <a:ext cx="671468" cy="1546412"/>
        </a:xfrm>
        <a:prstGeom prst="rect">
          <a:avLst/>
        </a:prstGeom>
      </xdr:spPr>
    </xdr:pic>
    <xdr:clientData/>
  </xdr:twoCellAnchor>
  <xdr:twoCellAnchor editAs="oneCell">
    <xdr:from>
      <xdr:col>2</xdr:col>
      <xdr:colOff>89647</xdr:colOff>
      <xdr:row>27</xdr:row>
      <xdr:rowOff>44823</xdr:rowOff>
    </xdr:from>
    <xdr:to>
      <xdr:col>2</xdr:col>
      <xdr:colOff>746602</xdr:colOff>
      <xdr:row>27</xdr:row>
      <xdr:rowOff>1602440</xdr:rowOff>
    </xdr:to>
    <xdr:pic>
      <xdr:nvPicPr>
        <xdr:cNvPr id="22" name="Рисунок 21" descr="анонс.jpg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 l="22147" t="7821" r="20640" b="10056"/>
        <a:stretch>
          <a:fillRect/>
        </a:stretch>
      </xdr:blipFill>
      <xdr:spPr>
        <a:xfrm>
          <a:off x="672353" y="21403235"/>
          <a:ext cx="656955" cy="1557617"/>
        </a:xfrm>
        <a:prstGeom prst="rect">
          <a:avLst/>
        </a:prstGeom>
      </xdr:spPr>
    </xdr:pic>
    <xdr:clientData/>
  </xdr:twoCellAnchor>
  <xdr:twoCellAnchor editAs="oneCell">
    <xdr:from>
      <xdr:col>2</xdr:col>
      <xdr:colOff>56031</xdr:colOff>
      <xdr:row>28</xdr:row>
      <xdr:rowOff>56030</xdr:rowOff>
    </xdr:from>
    <xdr:to>
      <xdr:col>2</xdr:col>
      <xdr:colOff>686569</xdr:colOff>
      <xdr:row>28</xdr:row>
      <xdr:rowOff>1524000</xdr:rowOff>
    </xdr:to>
    <xdr:pic>
      <xdr:nvPicPr>
        <xdr:cNvPr id="23" name="Рисунок 22" descr="анонс.jpg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 l="22523" t="8181" r="19820" b="10553"/>
        <a:stretch>
          <a:fillRect/>
        </a:stretch>
      </xdr:blipFill>
      <xdr:spPr>
        <a:xfrm>
          <a:off x="638737" y="23061706"/>
          <a:ext cx="630538" cy="1467970"/>
        </a:xfrm>
        <a:prstGeom prst="rect">
          <a:avLst/>
        </a:prstGeom>
      </xdr:spPr>
    </xdr:pic>
    <xdr:clientData/>
  </xdr:twoCellAnchor>
  <xdr:twoCellAnchor editAs="oneCell">
    <xdr:from>
      <xdr:col>2</xdr:col>
      <xdr:colOff>22410</xdr:colOff>
      <xdr:row>29</xdr:row>
      <xdr:rowOff>33618</xdr:rowOff>
    </xdr:from>
    <xdr:to>
      <xdr:col>2</xdr:col>
      <xdr:colOff>818028</xdr:colOff>
      <xdr:row>29</xdr:row>
      <xdr:rowOff>1837765</xdr:rowOff>
    </xdr:to>
    <xdr:pic>
      <xdr:nvPicPr>
        <xdr:cNvPr id="24" name="Рисунок 23" descr="а.jpg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 l="22603" t="6316" r="15672" b="8947"/>
        <a:stretch>
          <a:fillRect/>
        </a:stretch>
      </xdr:blipFill>
      <xdr:spPr>
        <a:xfrm>
          <a:off x="605116" y="24596912"/>
          <a:ext cx="795618" cy="1804147"/>
        </a:xfrm>
        <a:prstGeom prst="rect">
          <a:avLst/>
        </a:prstGeom>
      </xdr:spPr>
    </xdr:pic>
    <xdr:clientData/>
  </xdr:twoCellAnchor>
  <xdr:twoCellAnchor editAs="oneCell">
    <xdr:from>
      <xdr:col>2</xdr:col>
      <xdr:colOff>44824</xdr:colOff>
      <xdr:row>30</xdr:row>
      <xdr:rowOff>33618</xdr:rowOff>
    </xdr:from>
    <xdr:to>
      <xdr:col>2</xdr:col>
      <xdr:colOff>773207</xdr:colOff>
      <xdr:row>30</xdr:row>
      <xdr:rowOff>1725706</xdr:rowOff>
    </xdr:to>
    <xdr:pic>
      <xdr:nvPicPr>
        <xdr:cNvPr id="25" name="Рисунок 24" descr="а.jpg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 l="22936" t="7220" r="17431" b="8912"/>
        <a:stretch>
          <a:fillRect/>
        </a:stretch>
      </xdr:blipFill>
      <xdr:spPr>
        <a:xfrm>
          <a:off x="627530" y="26501912"/>
          <a:ext cx="728383" cy="1692088"/>
        </a:xfrm>
        <a:prstGeom prst="rect">
          <a:avLst/>
        </a:prstGeom>
      </xdr:spPr>
    </xdr:pic>
    <xdr:clientData/>
  </xdr:twoCellAnchor>
  <xdr:twoCellAnchor editAs="oneCell">
    <xdr:from>
      <xdr:col>2</xdr:col>
      <xdr:colOff>78441</xdr:colOff>
      <xdr:row>31</xdr:row>
      <xdr:rowOff>33618</xdr:rowOff>
    </xdr:from>
    <xdr:to>
      <xdr:col>2</xdr:col>
      <xdr:colOff>750794</xdr:colOff>
      <xdr:row>31</xdr:row>
      <xdr:rowOff>1580030</xdr:rowOff>
    </xdr:to>
    <xdr:pic>
      <xdr:nvPicPr>
        <xdr:cNvPr id="26" name="Рисунок 25" descr="а.jpg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 l="22294" t="6135" r="16904" b="9202"/>
        <a:stretch>
          <a:fillRect/>
        </a:stretch>
      </xdr:blipFill>
      <xdr:spPr>
        <a:xfrm>
          <a:off x="661147" y="28283647"/>
          <a:ext cx="672353" cy="15464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100852</xdr:colOff>
      <xdr:row>0</xdr:row>
      <xdr:rowOff>390524</xdr:rowOff>
    </xdr:to>
    <xdr:pic>
      <xdr:nvPicPr>
        <xdr:cNvPr id="27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0" y="0"/>
          <a:ext cx="1288676" cy="39052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67235</xdr:colOff>
      <xdr:row>17</xdr:row>
      <xdr:rowOff>11206</xdr:rowOff>
    </xdr:from>
    <xdr:to>
      <xdr:col>2</xdr:col>
      <xdr:colOff>725429</xdr:colOff>
      <xdr:row>17</xdr:row>
      <xdr:rowOff>1030942</xdr:rowOff>
    </xdr:to>
    <xdr:pic>
      <xdr:nvPicPr>
        <xdr:cNvPr id="31" name="Рисунок 30" descr="ан.jp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18766" t="16981" r="14613" b="13836"/>
        <a:stretch>
          <a:fillRect/>
        </a:stretch>
      </xdr:blipFill>
      <xdr:spPr>
        <a:xfrm>
          <a:off x="1255059" y="7911353"/>
          <a:ext cx="658194" cy="1019736"/>
        </a:xfrm>
        <a:prstGeom prst="rect">
          <a:avLst/>
        </a:prstGeom>
      </xdr:spPr>
    </xdr:pic>
    <xdr:clientData/>
  </xdr:twoCellAnchor>
  <xdr:twoCellAnchor editAs="oneCell">
    <xdr:from>
      <xdr:col>2</xdr:col>
      <xdr:colOff>67235</xdr:colOff>
      <xdr:row>16</xdr:row>
      <xdr:rowOff>123265</xdr:rowOff>
    </xdr:from>
    <xdr:to>
      <xdr:col>2</xdr:col>
      <xdr:colOff>661147</xdr:colOff>
      <xdr:row>16</xdr:row>
      <xdr:rowOff>1090767</xdr:rowOff>
    </xdr:to>
    <xdr:pic>
      <xdr:nvPicPr>
        <xdr:cNvPr id="32" name="Рисунок 31" descr="ан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16757" t="14493" r="18308" b="12319"/>
        <a:stretch>
          <a:fillRect/>
        </a:stretch>
      </xdr:blipFill>
      <xdr:spPr>
        <a:xfrm>
          <a:off x="649941" y="6880412"/>
          <a:ext cx="593912" cy="967502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121283</xdr:colOff>
      <xdr:row>16</xdr:row>
      <xdr:rowOff>23742</xdr:rowOff>
    </xdr:from>
    <xdr:to>
      <xdr:col>1</xdr:col>
      <xdr:colOff>1124487</xdr:colOff>
      <xdr:row>23</xdr:row>
      <xdr:rowOff>15040</xdr:rowOff>
    </xdr:to>
    <xdr:pic>
      <xdr:nvPicPr>
        <xdr:cNvPr id="8" name="Рисунок 7" descr="600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20202" t="21212" r="19192" b="19360"/>
        <a:stretch>
          <a:fillRect/>
        </a:stretch>
      </xdr:blipFill>
      <xdr:spPr>
        <a:xfrm>
          <a:off x="923388" y="3583084"/>
          <a:ext cx="1003204" cy="1008969"/>
        </a:xfrm>
        <a:prstGeom prst="rect">
          <a:avLst/>
        </a:prstGeom>
      </xdr:spPr>
    </xdr:pic>
    <xdr:clientData/>
  </xdr:twoCellAnchor>
  <xdr:twoCellAnchor editAs="oneCell">
    <xdr:from>
      <xdr:col>1</xdr:col>
      <xdr:colOff>56744</xdr:colOff>
      <xdr:row>23</xdr:row>
      <xdr:rowOff>50281</xdr:rowOff>
    </xdr:from>
    <xdr:to>
      <xdr:col>1</xdr:col>
      <xdr:colOff>1134890</xdr:colOff>
      <xdr:row>26</xdr:row>
      <xdr:rowOff>38101</xdr:rowOff>
    </xdr:to>
    <xdr:pic>
      <xdr:nvPicPr>
        <xdr:cNvPr id="13" name="Рисунок 12" descr="400-600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12820" t="24786" r="15385" b="24786"/>
        <a:stretch>
          <a:fillRect/>
        </a:stretch>
      </xdr:blipFill>
      <xdr:spPr>
        <a:xfrm>
          <a:off x="856844" y="4574656"/>
          <a:ext cx="1078146" cy="759345"/>
        </a:xfrm>
        <a:prstGeom prst="rect">
          <a:avLst/>
        </a:prstGeom>
      </xdr:spPr>
    </xdr:pic>
    <xdr:clientData/>
  </xdr:twoCellAnchor>
  <xdr:twoCellAnchor editAs="oneCell">
    <xdr:from>
      <xdr:col>1</xdr:col>
      <xdr:colOff>70646</xdr:colOff>
      <xdr:row>26</xdr:row>
      <xdr:rowOff>50184</xdr:rowOff>
    </xdr:from>
    <xdr:to>
      <xdr:col>1</xdr:col>
      <xdr:colOff>939907</xdr:colOff>
      <xdr:row>27</xdr:row>
      <xdr:rowOff>438978</xdr:rowOff>
    </xdr:to>
    <xdr:pic>
      <xdr:nvPicPr>
        <xdr:cNvPr id="16" name="Рисунок 15" descr="600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16541" t="18797" r="17293" b="17293"/>
        <a:stretch>
          <a:fillRect/>
        </a:stretch>
      </xdr:blipFill>
      <xdr:spPr>
        <a:xfrm>
          <a:off x="1089407" y="6692836"/>
          <a:ext cx="869261" cy="844338"/>
        </a:xfrm>
        <a:prstGeom prst="rect">
          <a:avLst/>
        </a:prstGeom>
      </xdr:spPr>
    </xdr:pic>
    <xdr:clientData/>
  </xdr:twoCellAnchor>
  <xdr:twoCellAnchor editAs="oneCell">
    <xdr:from>
      <xdr:col>1</xdr:col>
      <xdr:colOff>227529</xdr:colOff>
      <xdr:row>28</xdr:row>
      <xdr:rowOff>103705</xdr:rowOff>
    </xdr:from>
    <xdr:to>
      <xdr:col>1</xdr:col>
      <xdr:colOff>942777</xdr:colOff>
      <xdr:row>33</xdr:row>
      <xdr:rowOff>124241</xdr:rowOff>
    </xdr:to>
    <xdr:pic>
      <xdr:nvPicPr>
        <xdr:cNvPr id="20" name="Рисунок 19" descr="300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25203" t="26829" r="26016" b="23577"/>
        <a:stretch>
          <a:fillRect/>
        </a:stretch>
      </xdr:blipFill>
      <xdr:spPr>
        <a:xfrm>
          <a:off x="1027629" y="7380805"/>
          <a:ext cx="715248" cy="734911"/>
        </a:xfrm>
        <a:prstGeom prst="rect">
          <a:avLst/>
        </a:prstGeom>
      </xdr:spPr>
    </xdr:pic>
    <xdr:clientData/>
  </xdr:twoCellAnchor>
  <xdr:twoCellAnchor editAs="oneCell">
    <xdr:from>
      <xdr:col>1</xdr:col>
      <xdr:colOff>57493</xdr:colOff>
      <xdr:row>38</xdr:row>
      <xdr:rowOff>36641</xdr:rowOff>
    </xdr:from>
    <xdr:to>
      <xdr:col>1</xdr:col>
      <xdr:colOff>1134717</xdr:colOff>
      <xdr:row>39</xdr:row>
      <xdr:rowOff>403423</xdr:rowOff>
    </xdr:to>
    <xdr:pic>
      <xdr:nvPicPr>
        <xdr:cNvPr id="27" name="Рисунок 26" descr="400-600.jp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14876" t="24793" r="14876" b="23141"/>
        <a:stretch>
          <a:fillRect/>
        </a:stretch>
      </xdr:blipFill>
      <xdr:spPr>
        <a:xfrm>
          <a:off x="860906" y="9453967"/>
          <a:ext cx="1077224" cy="805760"/>
        </a:xfrm>
        <a:prstGeom prst="rect">
          <a:avLst/>
        </a:prstGeom>
      </xdr:spPr>
    </xdr:pic>
    <xdr:clientData/>
  </xdr:twoCellAnchor>
  <xdr:twoCellAnchor editAs="oneCell">
    <xdr:from>
      <xdr:col>1</xdr:col>
      <xdr:colOff>57197</xdr:colOff>
      <xdr:row>51</xdr:row>
      <xdr:rowOff>45311</xdr:rowOff>
    </xdr:from>
    <xdr:to>
      <xdr:col>1</xdr:col>
      <xdr:colOff>1091046</xdr:colOff>
      <xdr:row>53</xdr:row>
      <xdr:rowOff>240196</xdr:rowOff>
    </xdr:to>
    <xdr:pic>
      <xdr:nvPicPr>
        <xdr:cNvPr id="35" name="Рисунок 34" descr="400-600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16113" t="25831" r="15089" b="23785"/>
        <a:stretch>
          <a:fillRect/>
        </a:stretch>
      </xdr:blipFill>
      <xdr:spPr>
        <a:xfrm>
          <a:off x="1075958" y="16676789"/>
          <a:ext cx="1033849" cy="741537"/>
        </a:xfrm>
        <a:prstGeom prst="rect">
          <a:avLst/>
        </a:prstGeom>
      </xdr:spPr>
    </xdr:pic>
    <xdr:clientData/>
  </xdr:twoCellAnchor>
  <xdr:twoCellAnchor editAs="oneCell">
    <xdr:from>
      <xdr:col>0</xdr:col>
      <xdr:colOff>2</xdr:colOff>
      <xdr:row>0</xdr:row>
      <xdr:rowOff>0</xdr:rowOff>
    </xdr:from>
    <xdr:to>
      <xdr:col>1</xdr:col>
      <xdr:colOff>542926</xdr:colOff>
      <xdr:row>0</xdr:row>
      <xdr:rowOff>390524</xdr:rowOff>
    </xdr:to>
    <xdr:pic>
      <xdr:nvPicPr>
        <xdr:cNvPr id="38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" y="0"/>
          <a:ext cx="1343024" cy="3905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154445</xdr:colOff>
      <xdr:row>54</xdr:row>
      <xdr:rowOff>45823</xdr:rowOff>
    </xdr:from>
    <xdr:to>
      <xdr:col>1</xdr:col>
      <xdr:colOff>1084534</xdr:colOff>
      <xdr:row>55</xdr:row>
      <xdr:rowOff>442387</xdr:rowOff>
    </xdr:to>
    <xdr:pic>
      <xdr:nvPicPr>
        <xdr:cNvPr id="39" name="Рисунок 38" descr="zerkalo-sfericheskoe-industrialnoe-zsi-165-100-foto.jpg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 l="17825" r="18004"/>
        <a:stretch>
          <a:fillRect/>
        </a:stretch>
      </xdr:blipFill>
      <xdr:spPr>
        <a:xfrm>
          <a:off x="1173206" y="18466345"/>
          <a:ext cx="930089" cy="876955"/>
        </a:xfrm>
        <a:prstGeom prst="rect">
          <a:avLst/>
        </a:prstGeom>
      </xdr:spPr>
    </xdr:pic>
    <xdr:clientData/>
  </xdr:twoCellAnchor>
  <xdr:twoCellAnchor editAs="oneCell">
    <xdr:from>
      <xdr:col>1</xdr:col>
      <xdr:colOff>168088</xdr:colOff>
      <xdr:row>44</xdr:row>
      <xdr:rowOff>66053</xdr:rowOff>
    </xdr:from>
    <xdr:to>
      <xdr:col>1</xdr:col>
      <xdr:colOff>1098178</xdr:colOff>
      <xdr:row>44</xdr:row>
      <xdr:rowOff>898238</xdr:rowOff>
    </xdr:to>
    <xdr:pic>
      <xdr:nvPicPr>
        <xdr:cNvPr id="40" name="Рисунок 39" descr="zerkalo-dlya-pomeshchenij-zst-330-165-100-foto.jp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 l="14973" r="17291"/>
        <a:stretch>
          <a:fillRect/>
        </a:stretch>
      </xdr:blipFill>
      <xdr:spPr>
        <a:xfrm>
          <a:off x="1187823" y="19317759"/>
          <a:ext cx="930090" cy="832185"/>
        </a:xfrm>
        <a:prstGeom prst="rect">
          <a:avLst/>
        </a:prstGeom>
      </xdr:spPr>
    </xdr:pic>
    <xdr:clientData/>
  </xdr:twoCellAnchor>
  <xdr:twoCellAnchor editAs="oneCell">
    <xdr:from>
      <xdr:col>1</xdr:col>
      <xdr:colOff>33618</xdr:colOff>
      <xdr:row>43</xdr:row>
      <xdr:rowOff>112059</xdr:rowOff>
    </xdr:from>
    <xdr:to>
      <xdr:col>1</xdr:col>
      <xdr:colOff>1109869</xdr:colOff>
      <xdr:row>43</xdr:row>
      <xdr:rowOff>764332</xdr:rowOff>
    </xdr:to>
    <xdr:pic>
      <xdr:nvPicPr>
        <xdr:cNvPr id="41" name="Рисунок 40" descr="zerkalo-kupolnoe-armstrong-zka-600-165-100-foto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052379" y="13099189"/>
          <a:ext cx="1076251" cy="652273"/>
        </a:xfrm>
        <a:prstGeom prst="rect">
          <a:avLst/>
        </a:prstGeom>
      </xdr:spPr>
    </xdr:pic>
    <xdr:clientData/>
  </xdr:twoCellAnchor>
  <xdr:twoCellAnchor editAs="oneCell">
    <xdr:from>
      <xdr:col>1</xdr:col>
      <xdr:colOff>217955</xdr:colOff>
      <xdr:row>56</xdr:row>
      <xdr:rowOff>56029</xdr:rowOff>
    </xdr:from>
    <xdr:to>
      <xdr:col>1</xdr:col>
      <xdr:colOff>942975</xdr:colOff>
      <xdr:row>56</xdr:row>
      <xdr:rowOff>826362</xdr:rowOff>
    </xdr:to>
    <xdr:pic>
      <xdr:nvPicPr>
        <xdr:cNvPr id="42" name="Рисунок 41" descr="kronshtejn-krepleniya-k-stene-165-100-foto.jpg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 l="24242" r="18717"/>
        <a:stretch>
          <a:fillRect/>
        </a:stretch>
      </xdr:blipFill>
      <xdr:spPr>
        <a:xfrm>
          <a:off x="1018055" y="16524754"/>
          <a:ext cx="725020" cy="770333"/>
        </a:xfrm>
        <a:prstGeom prst="rect">
          <a:avLst/>
        </a:prstGeom>
      </xdr:spPr>
    </xdr:pic>
    <xdr:clientData/>
  </xdr:twoCellAnchor>
  <xdr:twoCellAnchor editAs="oneCell">
    <xdr:from>
      <xdr:col>1</xdr:col>
      <xdr:colOff>266699</xdr:colOff>
      <xdr:row>57</xdr:row>
      <xdr:rowOff>54619</xdr:rowOff>
    </xdr:from>
    <xdr:to>
      <xdr:col>1</xdr:col>
      <xdr:colOff>914400</xdr:colOff>
      <xdr:row>57</xdr:row>
      <xdr:rowOff>793530</xdr:rowOff>
    </xdr:to>
    <xdr:pic>
      <xdr:nvPicPr>
        <xdr:cNvPr id="43" name="Рисунок 42" descr="kronshtejn-krepleniya-k-potolku-165-100-foto.jpg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 l="24219" r="22656"/>
        <a:stretch>
          <a:fillRect/>
        </a:stretch>
      </xdr:blipFill>
      <xdr:spPr>
        <a:xfrm>
          <a:off x="1066799" y="17390119"/>
          <a:ext cx="647701" cy="738911"/>
        </a:xfrm>
        <a:prstGeom prst="rect">
          <a:avLst/>
        </a:prstGeom>
      </xdr:spPr>
    </xdr:pic>
    <xdr:clientData/>
  </xdr:twoCellAnchor>
  <xdr:twoCellAnchor editAs="oneCell">
    <xdr:from>
      <xdr:col>1</xdr:col>
      <xdr:colOff>294278</xdr:colOff>
      <xdr:row>12</xdr:row>
      <xdr:rowOff>32229</xdr:rowOff>
    </xdr:from>
    <xdr:to>
      <xdr:col>1</xdr:col>
      <xdr:colOff>1002196</xdr:colOff>
      <xdr:row>15</xdr:row>
      <xdr:rowOff>177062</xdr:rowOff>
    </xdr:to>
    <xdr:pic>
      <xdr:nvPicPr>
        <xdr:cNvPr id="19" name="Рисунок 18" descr="zerkalo-sfericheskoe-s-kozyrkom-zs-165-100-foto.jpg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 l="27095" r="22281"/>
        <a:stretch>
          <a:fillRect/>
        </a:stretch>
      </xdr:blipFill>
      <xdr:spPr>
        <a:xfrm>
          <a:off x="1097691" y="2674381"/>
          <a:ext cx="707918" cy="840572"/>
        </a:xfrm>
        <a:prstGeom prst="rect">
          <a:avLst/>
        </a:prstGeom>
      </xdr:spPr>
    </xdr:pic>
    <xdr:clientData/>
  </xdr:twoCellAnchor>
  <xdr:twoCellAnchor editAs="oneCell">
    <xdr:from>
      <xdr:col>1</xdr:col>
      <xdr:colOff>57978</xdr:colOff>
      <xdr:row>40</xdr:row>
      <xdr:rowOff>73568</xdr:rowOff>
    </xdr:from>
    <xdr:to>
      <xdr:col>1</xdr:col>
      <xdr:colOff>1027043</xdr:colOff>
      <xdr:row>42</xdr:row>
      <xdr:rowOff>196833</xdr:rowOff>
    </xdr:to>
    <xdr:pic>
      <xdr:nvPicPr>
        <xdr:cNvPr id="22" name="Рисунок 21" descr="zerkalo-kupolnoe-zk-165-100-foto.jp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 l="11287" r="10487"/>
        <a:stretch>
          <a:fillRect/>
        </a:stretch>
      </xdr:blipFill>
      <xdr:spPr>
        <a:xfrm>
          <a:off x="1076739" y="12116481"/>
          <a:ext cx="969065" cy="752743"/>
        </a:xfrm>
        <a:prstGeom prst="rect">
          <a:avLst/>
        </a:prstGeom>
      </xdr:spPr>
    </xdr:pic>
    <xdr:clientData/>
  </xdr:twoCellAnchor>
  <xdr:twoCellAnchor editAs="oneCell">
    <xdr:from>
      <xdr:col>1</xdr:col>
      <xdr:colOff>250238</xdr:colOff>
      <xdr:row>35</xdr:row>
      <xdr:rowOff>33129</xdr:rowOff>
    </xdr:from>
    <xdr:to>
      <xdr:col>1</xdr:col>
      <xdr:colOff>819978</xdr:colOff>
      <xdr:row>37</xdr:row>
      <xdr:rowOff>273775</xdr:rowOff>
    </xdr:to>
    <xdr:pic>
      <xdr:nvPicPr>
        <xdr:cNvPr id="18" name="Рисунок 17" descr="thumb_vnytrennie_zerkalo.jpg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 l="14139" t="8959" r="7388"/>
        <a:stretch>
          <a:fillRect/>
        </a:stretch>
      </xdr:blipFill>
      <xdr:spPr>
        <a:xfrm>
          <a:off x="1050338" y="8310354"/>
          <a:ext cx="569740" cy="888346"/>
        </a:xfrm>
        <a:prstGeom prst="rect">
          <a:avLst/>
        </a:prstGeom>
      </xdr:spPr>
    </xdr:pic>
    <xdr:clientData/>
  </xdr:twoCellAnchor>
  <xdr:twoCellAnchor editAs="oneCell">
    <xdr:from>
      <xdr:col>1</xdr:col>
      <xdr:colOff>26797</xdr:colOff>
      <xdr:row>45</xdr:row>
      <xdr:rowOff>34104</xdr:rowOff>
    </xdr:from>
    <xdr:to>
      <xdr:col>1</xdr:col>
      <xdr:colOff>1147386</xdr:colOff>
      <xdr:row>47</xdr:row>
      <xdr:rowOff>218117</xdr:rowOff>
    </xdr:to>
    <xdr:pic>
      <xdr:nvPicPr>
        <xdr:cNvPr id="23" name="Рисунок 22" descr="четверть сферы.jpg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 l="4444" t="20089" r="5926" b="13214"/>
        <a:stretch>
          <a:fillRect/>
        </a:stretch>
      </xdr:blipFill>
      <xdr:spPr>
        <a:xfrm>
          <a:off x="1045558" y="14926234"/>
          <a:ext cx="1120589" cy="763796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48</xdr:row>
      <xdr:rowOff>42655</xdr:rowOff>
    </xdr:from>
    <xdr:to>
      <xdr:col>1</xdr:col>
      <xdr:colOff>1050649</xdr:colOff>
      <xdr:row>50</xdr:row>
      <xdr:rowOff>243644</xdr:rowOff>
    </xdr:to>
    <xdr:pic>
      <xdr:nvPicPr>
        <xdr:cNvPr id="24" name="Рисунок 23" descr="65e3b77b545473f7c17b30b007019a28.jp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914400" y="13872955"/>
          <a:ext cx="936349" cy="772489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683560</xdr:colOff>
      <xdr:row>0</xdr:row>
      <xdr:rowOff>390524</xdr:rowOff>
    </xdr:to>
    <xdr:pic>
      <xdr:nvPicPr>
        <xdr:cNvPr id="11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1702734" cy="3905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33617</xdr:colOff>
      <xdr:row>12</xdr:row>
      <xdr:rowOff>100852</xdr:rowOff>
    </xdr:from>
    <xdr:to>
      <xdr:col>1</xdr:col>
      <xdr:colOff>1013570</xdr:colOff>
      <xdr:row>12</xdr:row>
      <xdr:rowOff>694763</xdr:rowOff>
    </xdr:to>
    <xdr:pic>
      <xdr:nvPicPr>
        <xdr:cNvPr id="12" name="Рисунок 11" descr="s-ezd-zaezd-bordyura-sr-55-1-165-100-foto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735" y="2801470"/>
          <a:ext cx="979953" cy="593911"/>
        </a:xfrm>
        <a:prstGeom prst="rect">
          <a:avLst/>
        </a:prstGeom>
      </xdr:spPr>
    </xdr:pic>
    <xdr:clientData/>
  </xdr:twoCellAnchor>
  <xdr:twoCellAnchor editAs="oneCell">
    <xdr:from>
      <xdr:col>1</xdr:col>
      <xdr:colOff>123264</xdr:colOff>
      <xdr:row>13</xdr:row>
      <xdr:rowOff>44822</xdr:rowOff>
    </xdr:from>
    <xdr:to>
      <xdr:col>1</xdr:col>
      <xdr:colOff>1019734</xdr:colOff>
      <xdr:row>13</xdr:row>
      <xdr:rowOff>588137</xdr:rowOff>
    </xdr:to>
    <xdr:pic>
      <xdr:nvPicPr>
        <xdr:cNvPr id="13" name="Рисунок 12" descr="s-ezd-zaezd-bordyura-sr-55-2-165-100-foto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28382" y="3563469"/>
          <a:ext cx="896470" cy="543315"/>
        </a:xfrm>
        <a:prstGeom prst="rect">
          <a:avLst/>
        </a:prstGeom>
      </xdr:spPr>
    </xdr:pic>
    <xdr:clientData/>
  </xdr:twoCellAnchor>
  <xdr:twoCellAnchor editAs="oneCell">
    <xdr:from>
      <xdr:col>1</xdr:col>
      <xdr:colOff>78440</xdr:colOff>
      <xdr:row>15</xdr:row>
      <xdr:rowOff>89647</xdr:rowOff>
    </xdr:from>
    <xdr:to>
      <xdr:col>1</xdr:col>
      <xdr:colOff>1039905</xdr:colOff>
      <xdr:row>15</xdr:row>
      <xdr:rowOff>672353</xdr:rowOff>
    </xdr:to>
    <xdr:pic>
      <xdr:nvPicPr>
        <xdr:cNvPr id="14" name="Рисунок 13" descr="s-ezd-zaezd-bordyura-sr-100-1-165-100-foto (1)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83558" y="4280647"/>
          <a:ext cx="961465" cy="582706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16</xdr:row>
      <xdr:rowOff>168088</xdr:rowOff>
    </xdr:from>
    <xdr:to>
      <xdr:col>1</xdr:col>
      <xdr:colOff>963706</xdr:colOff>
      <xdr:row>16</xdr:row>
      <xdr:rowOff>820066</xdr:rowOff>
    </xdr:to>
    <xdr:pic>
      <xdr:nvPicPr>
        <xdr:cNvPr id="15" name="Рисунок 14" descr="s-ezd-zaezd-bordyura-sr-100-2-165-100-foto.jp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13542" r="14583"/>
        <a:stretch>
          <a:fillRect/>
        </a:stretch>
      </xdr:blipFill>
      <xdr:spPr>
        <a:xfrm>
          <a:off x="795618" y="5065059"/>
          <a:ext cx="773206" cy="651978"/>
        </a:xfrm>
        <a:prstGeom prst="rect">
          <a:avLst/>
        </a:prstGeom>
      </xdr:spPr>
    </xdr:pic>
    <xdr:clientData/>
  </xdr:twoCellAnchor>
  <xdr:twoCellAnchor editAs="oneCell">
    <xdr:from>
      <xdr:col>1</xdr:col>
      <xdr:colOff>22411</xdr:colOff>
      <xdr:row>18</xdr:row>
      <xdr:rowOff>89646</xdr:rowOff>
    </xdr:from>
    <xdr:to>
      <xdr:col>1</xdr:col>
      <xdr:colOff>1039346</xdr:colOff>
      <xdr:row>18</xdr:row>
      <xdr:rowOff>705970</xdr:rowOff>
    </xdr:to>
    <xdr:pic>
      <xdr:nvPicPr>
        <xdr:cNvPr id="16" name="Рисунок 15" descr="s-ezd-zaezd-bordyura-sr-150-1-165-100-foto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27529" y="6006352"/>
          <a:ext cx="1016935" cy="616324"/>
        </a:xfrm>
        <a:prstGeom prst="rect">
          <a:avLst/>
        </a:prstGeom>
      </xdr:spPr>
    </xdr:pic>
    <xdr:clientData/>
  </xdr:twoCellAnchor>
  <xdr:twoCellAnchor editAs="oneCell">
    <xdr:from>
      <xdr:col>1</xdr:col>
      <xdr:colOff>108498</xdr:colOff>
      <xdr:row>19</xdr:row>
      <xdr:rowOff>78440</xdr:rowOff>
    </xdr:from>
    <xdr:to>
      <xdr:col>1</xdr:col>
      <xdr:colOff>1019736</xdr:colOff>
      <xdr:row>19</xdr:row>
      <xdr:rowOff>795618</xdr:rowOff>
    </xdr:to>
    <xdr:pic>
      <xdr:nvPicPr>
        <xdr:cNvPr id="17" name="Рисунок 16" descr="s-ezd-zaezd-bordyura-sr-150-2-165-100-foto.jp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 l="9982" r="13013"/>
        <a:stretch>
          <a:fillRect/>
        </a:stretch>
      </xdr:blipFill>
      <xdr:spPr>
        <a:xfrm>
          <a:off x="713616" y="6801969"/>
          <a:ext cx="911238" cy="717178"/>
        </a:xfrm>
        <a:prstGeom prst="rect">
          <a:avLst/>
        </a:prstGeom>
      </xdr:spPr>
    </xdr:pic>
    <xdr:clientData/>
  </xdr:twoCellAnchor>
  <xdr:twoCellAnchor editAs="oneCell">
    <xdr:from>
      <xdr:col>1</xdr:col>
      <xdr:colOff>78440</xdr:colOff>
      <xdr:row>17</xdr:row>
      <xdr:rowOff>89647</xdr:rowOff>
    </xdr:from>
    <xdr:to>
      <xdr:col>1</xdr:col>
      <xdr:colOff>1039905</xdr:colOff>
      <xdr:row>17</xdr:row>
      <xdr:rowOff>672353</xdr:rowOff>
    </xdr:to>
    <xdr:pic>
      <xdr:nvPicPr>
        <xdr:cNvPr id="9" name="Рисунок 8" descr="s-ezd-zaezd-bordyura-sr-100-1-165-100-foto (1)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83558" y="4953000"/>
          <a:ext cx="961465" cy="582706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582707</xdr:colOff>
      <xdr:row>0</xdr:row>
      <xdr:rowOff>390524</xdr:rowOff>
    </xdr:to>
    <xdr:pic>
      <xdr:nvPicPr>
        <xdr:cNvPr id="12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1293159" cy="3905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49865</xdr:colOff>
      <xdr:row>14</xdr:row>
      <xdr:rowOff>11206</xdr:rowOff>
    </xdr:from>
    <xdr:to>
      <xdr:col>1</xdr:col>
      <xdr:colOff>946336</xdr:colOff>
      <xdr:row>14</xdr:row>
      <xdr:rowOff>392206</xdr:rowOff>
    </xdr:to>
    <xdr:pic>
      <xdr:nvPicPr>
        <xdr:cNvPr id="24" name="Рисунок 23" descr="смсв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54715" y="3964081"/>
          <a:ext cx="896471" cy="381000"/>
        </a:xfrm>
        <a:prstGeom prst="rect">
          <a:avLst/>
        </a:prstGeom>
      </xdr:spPr>
    </xdr:pic>
    <xdr:clientData/>
  </xdr:twoCellAnchor>
  <xdr:twoCellAnchor editAs="oneCell">
    <xdr:from>
      <xdr:col>1</xdr:col>
      <xdr:colOff>45384</xdr:colOff>
      <xdr:row>15</xdr:row>
      <xdr:rowOff>16249</xdr:rowOff>
    </xdr:from>
    <xdr:to>
      <xdr:col>1</xdr:col>
      <xdr:colOff>807384</xdr:colOff>
      <xdr:row>15</xdr:row>
      <xdr:rowOff>511549</xdr:rowOff>
    </xdr:to>
    <xdr:pic>
      <xdr:nvPicPr>
        <xdr:cNvPr id="25" name="Рисунок 24" descr="смсв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50234" y="4388224"/>
          <a:ext cx="762000" cy="495300"/>
        </a:xfrm>
        <a:prstGeom prst="rect">
          <a:avLst/>
        </a:prstGeom>
      </xdr:spPr>
    </xdr:pic>
    <xdr:clientData/>
  </xdr:twoCellAnchor>
  <xdr:twoCellAnchor editAs="oneCell">
    <xdr:from>
      <xdr:col>1</xdr:col>
      <xdr:colOff>51547</xdr:colOff>
      <xdr:row>16</xdr:row>
      <xdr:rowOff>56029</xdr:rowOff>
    </xdr:from>
    <xdr:to>
      <xdr:col>1</xdr:col>
      <xdr:colOff>880222</xdr:colOff>
      <xdr:row>16</xdr:row>
      <xdr:rowOff>408454</xdr:rowOff>
    </xdr:to>
    <xdr:pic>
      <xdr:nvPicPr>
        <xdr:cNvPr id="26" name="Рисунок 25" descr="смсв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56397" y="4961404"/>
          <a:ext cx="828675" cy="352425"/>
        </a:xfrm>
        <a:prstGeom prst="rect">
          <a:avLst/>
        </a:prstGeom>
      </xdr:spPr>
    </xdr:pic>
    <xdr:clientData/>
  </xdr:twoCellAnchor>
  <xdr:twoCellAnchor editAs="oneCell">
    <xdr:from>
      <xdr:col>1</xdr:col>
      <xdr:colOff>89087</xdr:colOff>
      <xdr:row>18</xdr:row>
      <xdr:rowOff>19611</xdr:rowOff>
    </xdr:from>
    <xdr:to>
      <xdr:col>1</xdr:col>
      <xdr:colOff>717737</xdr:colOff>
      <xdr:row>18</xdr:row>
      <xdr:rowOff>448236</xdr:rowOff>
    </xdr:to>
    <xdr:pic>
      <xdr:nvPicPr>
        <xdr:cNvPr id="27" name="Рисунок 26" descr="смсв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93937" y="5506011"/>
          <a:ext cx="628650" cy="428625"/>
        </a:xfrm>
        <a:prstGeom prst="rect">
          <a:avLst/>
        </a:prstGeom>
      </xdr:spPr>
    </xdr:pic>
    <xdr:clientData/>
  </xdr:twoCellAnchor>
  <xdr:twoCellAnchor editAs="oneCell">
    <xdr:from>
      <xdr:col>1</xdr:col>
      <xdr:colOff>93569</xdr:colOff>
      <xdr:row>19</xdr:row>
      <xdr:rowOff>32497</xdr:rowOff>
    </xdr:from>
    <xdr:to>
      <xdr:col>1</xdr:col>
      <xdr:colOff>741269</xdr:colOff>
      <xdr:row>19</xdr:row>
      <xdr:rowOff>508747</xdr:rowOff>
    </xdr:to>
    <xdr:pic>
      <xdr:nvPicPr>
        <xdr:cNvPr id="28" name="Рисунок 27" descr="смсв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98419" y="5985622"/>
          <a:ext cx="647700" cy="476250"/>
        </a:xfrm>
        <a:prstGeom prst="rect">
          <a:avLst/>
        </a:prstGeom>
      </xdr:spPr>
    </xdr:pic>
    <xdr:clientData/>
  </xdr:twoCellAnchor>
  <xdr:twoCellAnchor editAs="oneCell">
    <xdr:from>
      <xdr:col>1</xdr:col>
      <xdr:colOff>134471</xdr:colOff>
      <xdr:row>20</xdr:row>
      <xdr:rowOff>78441</xdr:rowOff>
    </xdr:from>
    <xdr:to>
      <xdr:col>1</xdr:col>
      <xdr:colOff>839321</xdr:colOff>
      <xdr:row>20</xdr:row>
      <xdr:rowOff>421341</xdr:rowOff>
    </xdr:to>
    <xdr:pic>
      <xdr:nvPicPr>
        <xdr:cNvPr id="29" name="Рисунок 28" descr="смсв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39589" y="5614147"/>
          <a:ext cx="704850" cy="342900"/>
        </a:xfrm>
        <a:prstGeom prst="rect">
          <a:avLst/>
        </a:prstGeom>
      </xdr:spPr>
    </xdr:pic>
    <xdr:clientData/>
  </xdr:twoCellAnchor>
  <xdr:twoCellAnchor editAs="oneCell">
    <xdr:from>
      <xdr:col>1</xdr:col>
      <xdr:colOff>168088</xdr:colOff>
      <xdr:row>21</xdr:row>
      <xdr:rowOff>22412</xdr:rowOff>
    </xdr:from>
    <xdr:to>
      <xdr:col>1</xdr:col>
      <xdr:colOff>787213</xdr:colOff>
      <xdr:row>21</xdr:row>
      <xdr:rowOff>555812</xdr:rowOff>
    </xdr:to>
    <xdr:pic>
      <xdr:nvPicPr>
        <xdr:cNvPr id="30" name="Рисунок 29" descr="ааа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72938" y="7013762"/>
          <a:ext cx="619125" cy="533400"/>
        </a:xfrm>
        <a:prstGeom prst="rect">
          <a:avLst/>
        </a:prstGeom>
      </xdr:spPr>
    </xdr:pic>
    <xdr:clientData/>
  </xdr:twoCellAnchor>
  <xdr:twoCellAnchor editAs="oneCell">
    <xdr:from>
      <xdr:col>1</xdr:col>
      <xdr:colOff>179294</xdr:colOff>
      <xdr:row>22</xdr:row>
      <xdr:rowOff>41672</xdr:rowOff>
    </xdr:from>
    <xdr:to>
      <xdr:col>1</xdr:col>
      <xdr:colOff>865094</xdr:colOff>
      <xdr:row>22</xdr:row>
      <xdr:rowOff>487455</xdr:rowOff>
    </xdr:to>
    <xdr:pic>
      <xdr:nvPicPr>
        <xdr:cNvPr id="31" name="Рисунок 30" descr="ааа.JP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 t="6397"/>
        <a:stretch>
          <a:fillRect/>
        </a:stretch>
      </xdr:blipFill>
      <xdr:spPr>
        <a:xfrm>
          <a:off x="881763" y="7834313"/>
          <a:ext cx="685800" cy="445783"/>
        </a:xfrm>
        <a:prstGeom prst="rect">
          <a:avLst/>
        </a:prstGeom>
      </xdr:spPr>
    </xdr:pic>
    <xdr:clientData/>
  </xdr:twoCellAnchor>
  <xdr:twoCellAnchor editAs="oneCell">
    <xdr:from>
      <xdr:col>1</xdr:col>
      <xdr:colOff>56030</xdr:colOff>
      <xdr:row>23</xdr:row>
      <xdr:rowOff>56029</xdr:rowOff>
    </xdr:from>
    <xdr:to>
      <xdr:col>1</xdr:col>
      <xdr:colOff>932330</xdr:colOff>
      <xdr:row>24</xdr:row>
      <xdr:rowOff>2240</xdr:rowOff>
    </xdr:to>
    <xdr:pic>
      <xdr:nvPicPr>
        <xdr:cNvPr id="32" name="Рисунок 31" descr="ааа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593912" y="7194176"/>
          <a:ext cx="876300" cy="495300"/>
        </a:xfrm>
        <a:prstGeom prst="rect">
          <a:avLst/>
        </a:prstGeom>
      </xdr:spPr>
    </xdr:pic>
    <xdr:clientData/>
  </xdr:twoCellAnchor>
  <xdr:twoCellAnchor editAs="oneCell">
    <xdr:from>
      <xdr:col>1</xdr:col>
      <xdr:colOff>123265</xdr:colOff>
      <xdr:row>24</xdr:row>
      <xdr:rowOff>22412</xdr:rowOff>
    </xdr:from>
    <xdr:to>
      <xdr:col>1</xdr:col>
      <xdr:colOff>790015</xdr:colOff>
      <xdr:row>24</xdr:row>
      <xdr:rowOff>479612</xdr:rowOff>
    </xdr:to>
    <xdr:pic>
      <xdr:nvPicPr>
        <xdr:cNvPr id="33" name="Рисунок 32" descr="ааа.JP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61147" y="7709647"/>
          <a:ext cx="666750" cy="457200"/>
        </a:xfrm>
        <a:prstGeom prst="rect">
          <a:avLst/>
        </a:prstGeom>
      </xdr:spPr>
    </xdr:pic>
    <xdr:clientData/>
  </xdr:twoCellAnchor>
  <xdr:twoCellAnchor editAs="oneCell">
    <xdr:from>
      <xdr:col>1</xdr:col>
      <xdr:colOff>123265</xdr:colOff>
      <xdr:row>25</xdr:row>
      <xdr:rowOff>56030</xdr:rowOff>
    </xdr:from>
    <xdr:to>
      <xdr:col>1</xdr:col>
      <xdr:colOff>913840</xdr:colOff>
      <xdr:row>25</xdr:row>
      <xdr:rowOff>417980</xdr:rowOff>
    </xdr:to>
    <xdr:pic>
      <xdr:nvPicPr>
        <xdr:cNvPr id="34" name="Рисунок 33" descr="ааа.JP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661147" y="8247530"/>
          <a:ext cx="790575" cy="361950"/>
        </a:xfrm>
        <a:prstGeom prst="rect">
          <a:avLst/>
        </a:prstGeom>
      </xdr:spPr>
    </xdr:pic>
    <xdr:clientData/>
  </xdr:twoCellAnchor>
  <xdr:twoCellAnchor editAs="oneCell">
    <xdr:from>
      <xdr:col>1</xdr:col>
      <xdr:colOff>201706</xdr:colOff>
      <xdr:row>27</xdr:row>
      <xdr:rowOff>67236</xdr:rowOff>
    </xdr:from>
    <xdr:to>
      <xdr:col>1</xdr:col>
      <xdr:colOff>849406</xdr:colOff>
      <xdr:row>27</xdr:row>
      <xdr:rowOff>419661</xdr:rowOff>
    </xdr:to>
    <xdr:pic>
      <xdr:nvPicPr>
        <xdr:cNvPr id="36" name="Рисунок 35" descr="ааа.JP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739588" y="9547412"/>
          <a:ext cx="647700" cy="352425"/>
        </a:xfrm>
        <a:prstGeom prst="rect">
          <a:avLst/>
        </a:prstGeom>
      </xdr:spPr>
    </xdr:pic>
    <xdr:clientData/>
  </xdr:twoCellAnchor>
  <xdr:twoCellAnchor editAs="oneCell">
    <xdr:from>
      <xdr:col>1</xdr:col>
      <xdr:colOff>120465</xdr:colOff>
      <xdr:row>29</xdr:row>
      <xdr:rowOff>24820</xdr:rowOff>
    </xdr:from>
    <xdr:to>
      <xdr:col>1</xdr:col>
      <xdr:colOff>714376</xdr:colOff>
      <xdr:row>29</xdr:row>
      <xdr:rowOff>358895</xdr:rowOff>
    </xdr:to>
    <xdr:pic>
      <xdr:nvPicPr>
        <xdr:cNvPr id="38" name="Рисунок 37" descr="ааа.JP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25315" y="11426245"/>
          <a:ext cx="593911" cy="334075"/>
        </a:xfrm>
        <a:prstGeom prst="rect">
          <a:avLst/>
        </a:prstGeom>
      </xdr:spPr>
    </xdr:pic>
    <xdr:clientData/>
  </xdr:twoCellAnchor>
  <xdr:twoCellAnchor editAs="oneCell">
    <xdr:from>
      <xdr:col>1</xdr:col>
      <xdr:colOff>100853</xdr:colOff>
      <xdr:row>30</xdr:row>
      <xdr:rowOff>33618</xdr:rowOff>
    </xdr:from>
    <xdr:to>
      <xdr:col>1</xdr:col>
      <xdr:colOff>815228</xdr:colOff>
      <xdr:row>30</xdr:row>
      <xdr:rowOff>528918</xdr:rowOff>
    </xdr:to>
    <xdr:pic>
      <xdr:nvPicPr>
        <xdr:cNvPr id="41" name="Рисунок 40" descr="ааа.JP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38735" y="12203206"/>
          <a:ext cx="714375" cy="495300"/>
        </a:xfrm>
        <a:prstGeom prst="rect">
          <a:avLst/>
        </a:prstGeom>
      </xdr:spPr>
    </xdr:pic>
    <xdr:clientData/>
  </xdr:twoCellAnchor>
  <xdr:twoCellAnchor editAs="oneCell">
    <xdr:from>
      <xdr:col>1</xdr:col>
      <xdr:colOff>100852</xdr:colOff>
      <xdr:row>31</xdr:row>
      <xdr:rowOff>56030</xdr:rowOff>
    </xdr:from>
    <xdr:to>
      <xdr:col>1</xdr:col>
      <xdr:colOff>758077</xdr:colOff>
      <xdr:row>31</xdr:row>
      <xdr:rowOff>437030</xdr:rowOff>
    </xdr:to>
    <xdr:pic>
      <xdr:nvPicPr>
        <xdr:cNvPr id="42" name="Рисунок 41" descr="ааа.JPG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06823" y="12785912"/>
          <a:ext cx="657225" cy="381000"/>
        </a:xfrm>
        <a:prstGeom prst="rect">
          <a:avLst/>
        </a:prstGeom>
      </xdr:spPr>
    </xdr:pic>
    <xdr:clientData/>
  </xdr:twoCellAnchor>
  <xdr:twoCellAnchor editAs="oneCell">
    <xdr:from>
      <xdr:col>1</xdr:col>
      <xdr:colOff>130548</xdr:colOff>
      <xdr:row>32</xdr:row>
      <xdr:rowOff>24092</xdr:rowOff>
    </xdr:from>
    <xdr:to>
      <xdr:col>1</xdr:col>
      <xdr:colOff>835398</xdr:colOff>
      <xdr:row>32</xdr:row>
      <xdr:rowOff>547967</xdr:rowOff>
    </xdr:to>
    <xdr:pic>
      <xdr:nvPicPr>
        <xdr:cNvPr id="43" name="Рисунок 42" descr="ааа.JP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835398" y="14159192"/>
          <a:ext cx="704850" cy="523875"/>
        </a:xfrm>
        <a:prstGeom prst="rect">
          <a:avLst/>
        </a:prstGeom>
      </xdr:spPr>
    </xdr:pic>
    <xdr:clientData/>
  </xdr:twoCellAnchor>
  <xdr:twoCellAnchor editAs="oneCell">
    <xdr:from>
      <xdr:col>1</xdr:col>
      <xdr:colOff>200025</xdr:colOff>
      <xdr:row>35</xdr:row>
      <xdr:rowOff>24093</xdr:rowOff>
    </xdr:from>
    <xdr:to>
      <xdr:col>1</xdr:col>
      <xdr:colOff>853328</xdr:colOff>
      <xdr:row>35</xdr:row>
      <xdr:rowOff>516308</xdr:rowOff>
    </xdr:to>
    <xdr:pic>
      <xdr:nvPicPr>
        <xdr:cNvPr id="44" name="Рисунок 43" descr="ааа.JPG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904875" y="15159318"/>
          <a:ext cx="653303" cy="492215"/>
        </a:xfrm>
        <a:prstGeom prst="rect">
          <a:avLst/>
        </a:prstGeom>
      </xdr:spPr>
    </xdr:pic>
    <xdr:clientData/>
  </xdr:twoCellAnchor>
  <xdr:twoCellAnchor editAs="oneCell">
    <xdr:from>
      <xdr:col>1</xdr:col>
      <xdr:colOff>145677</xdr:colOff>
      <xdr:row>28</xdr:row>
      <xdr:rowOff>11206</xdr:rowOff>
    </xdr:from>
    <xdr:to>
      <xdr:col>1</xdr:col>
      <xdr:colOff>802154</xdr:colOff>
      <xdr:row>28</xdr:row>
      <xdr:rowOff>437029</xdr:rowOff>
    </xdr:to>
    <xdr:pic>
      <xdr:nvPicPr>
        <xdr:cNvPr id="50" name="Рисунок 49" descr="ааа.JPG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51648" y="11161059"/>
          <a:ext cx="656477" cy="425823"/>
        </a:xfrm>
        <a:prstGeom prst="rect">
          <a:avLst/>
        </a:prstGeom>
      </xdr:spPr>
    </xdr:pic>
    <xdr:clientData/>
  </xdr:twoCellAnchor>
  <xdr:twoCellAnchor editAs="oneCell">
    <xdr:from>
      <xdr:col>1</xdr:col>
      <xdr:colOff>112059</xdr:colOff>
      <xdr:row>37</xdr:row>
      <xdr:rowOff>22412</xdr:rowOff>
    </xdr:from>
    <xdr:to>
      <xdr:col>1</xdr:col>
      <xdr:colOff>807384</xdr:colOff>
      <xdr:row>37</xdr:row>
      <xdr:rowOff>546287</xdr:rowOff>
    </xdr:to>
    <xdr:pic>
      <xdr:nvPicPr>
        <xdr:cNvPr id="51" name="Рисунок 50" descr="ааа.JPG"/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818030" y="15374471"/>
          <a:ext cx="695325" cy="523875"/>
        </a:xfrm>
        <a:prstGeom prst="rect">
          <a:avLst/>
        </a:prstGeom>
      </xdr:spPr>
    </xdr:pic>
    <xdr:clientData/>
  </xdr:twoCellAnchor>
  <xdr:twoCellAnchor editAs="oneCell">
    <xdr:from>
      <xdr:col>1</xdr:col>
      <xdr:colOff>175022</xdr:colOff>
      <xdr:row>11</xdr:row>
      <xdr:rowOff>34528</xdr:rowOff>
    </xdr:from>
    <xdr:to>
      <xdr:col>1</xdr:col>
      <xdr:colOff>841772</xdr:colOff>
      <xdr:row>11</xdr:row>
      <xdr:rowOff>434578</xdr:rowOff>
    </xdr:to>
    <xdr:pic>
      <xdr:nvPicPr>
        <xdr:cNvPr id="55" name="Рисунок 54" descr="kkm-1.jpg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877491" y="2665809"/>
          <a:ext cx="666750" cy="400050"/>
        </a:xfrm>
        <a:prstGeom prst="rect">
          <a:avLst/>
        </a:prstGeom>
      </xdr:spPr>
    </xdr:pic>
    <xdr:clientData/>
  </xdr:twoCellAnchor>
  <xdr:twoCellAnchor editAs="oneCell">
    <xdr:from>
      <xdr:col>1</xdr:col>
      <xdr:colOff>89297</xdr:colOff>
      <xdr:row>12</xdr:row>
      <xdr:rowOff>29765</xdr:rowOff>
    </xdr:from>
    <xdr:to>
      <xdr:col>1</xdr:col>
      <xdr:colOff>851297</xdr:colOff>
      <xdr:row>12</xdr:row>
      <xdr:rowOff>486965</xdr:rowOff>
    </xdr:to>
    <xdr:pic>
      <xdr:nvPicPr>
        <xdr:cNvPr id="56" name="Рисунок 55" descr="kkm-2.jpg"/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791766" y="3137296"/>
          <a:ext cx="762000" cy="457200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134471</xdr:colOff>
      <xdr:row>11</xdr:row>
      <xdr:rowOff>67236</xdr:rowOff>
    </xdr:from>
    <xdr:to>
      <xdr:col>1</xdr:col>
      <xdr:colOff>1512794</xdr:colOff>
      <xdr:row>11</xdr:row>
      <xdr:rowOff>257736</xdr:rowOff>
    </xdr:to>
    <xdr:pic>
      <xdr:nvPicPr>
        <xdr:cNvPr id="4" name="Рисунок 3" descr="BC0B1946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8392" t="32899" r="5594" b="37662"/>
        <a:stretch>
          <a:fillRect/>
        </a:stretch>
      </xdr:blipFill>
      <xdr:spPr>
        <a:xfrm>
          <a:off x="739589" y="2711824"/>
          <a:ext cx="1378323" cy="190500"/>
        </a:xfrm>
        <a:prstGeom prst="rect">
          <a:avLst/>
        </a:prstGeom>
      </xdr:spPr>
    </xdr:pic>
    <xdr:clientData/>
  </xdr:twoCellAnchor>
  <xdr:twoCellAnchor editAs="oneCell">
    <xdr:from>
      <xdr:col>1</xdr:col>
      <xdr:colOff>246530</xdr:colOff>
      <xdr:row>12</xdr:row>
      <xdr:rowOff>44824</xdr:rowOff>
    </xdr:from>
    <xdr:to>
      <xdr:col>1</xdr:col>
      <xdr:colOff>1445559</xdr:colOff>
      <xdr:row>12</xdr:row>
      <xdr:rowOff>515471</xdr:rowOff>
    </xdr:to>
    <xdr:pic>
      <xdr:nvPicPr>
        <xdr:cNvPr id="5" name="Рисунок 4" descr="BC0B1950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12057" t="19205" r="12057" b="23179"/>
        <a:stretch>
          <a:fillRect/>
        </a:stretch>
      </xdr:blipFill>
      <xdr:spPr>
        <a:xfrm>
          <a:off x="851648" y="3014383"/>
          <a:ext cx="1199029" cy="470647"/>
        </a:xfrm>
        <a:prstGeom prst="rect">
          <a:avLst/>
        </a:prstGeom>
      </xdr:spPr>
    </xdr:pic>
    <xdr:clientData/>
  </xdr:twoCellAnchor>
  <xdr:twoCellAnchor editAs="oneCell">
    <xdr:from>
      <xdr:col>1</xdr:col>
      <xdr:colOff>168088</xdr:colOff>
      <xdr:row>13</xdr:row>
      <xdr:rowOff>11207</xdr:rowOff>
    </xdr:from>
    <xdr:to>
      <xdr:col>1</xdr:col>
      <xdr:colOff>1535205</xdr:colOff>
      <xdr:row>13</xdr:row>
      <xdr:rowOff>694765</xdr:rowOff>
    </xdr:to>
    <xdr:pic>
      <xdr:nvPicPr>
        <xdr:cNvPr id="7" name="Рисунок 6" descr="BC0B8717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5674" t="29787" r="7801" b="26950"/>
        <a:stretch>
          <a:fillRect/>
        </a:stretch>
      </xdr:blipFill>
      <xdr:spPr>
        <a:xfrm>
          <a:off x="773206" y="3585883"/>
          <a:ext cx="1367117" cy="683558"/>
        </a:xfrm>
        <a:prstGeom prst="rect">
          <a:avLst/>
        </a:prstGeom>
      </xdr:spPr>
    </xdr:pic>
    <xdr:clientData/>
  </xdr:twoCellAnchor>
  <xdr:twoCellAnchor editAs="oneCell">
    <xdr:from>
      <xdr:col>1</xdr:col>
      <xdr:colOff>537883</xdr:colOff>
      <xdr:row>14</xdr:row>
      <xdr:rowOff>22409</xdr:rowOff>
    </xdr:from>
    <xdr:to>
      <xdr:col>1</xdr:col>
      <xdr:colOff>1120589</xdr:colOff>
      <xdr:row>14</xdr:row>
      <xdr:rowOff>1299879</xdr:rowOff>
    </xdr:to>
    <xdr:pic>
      <xdr:nvPicPr>
        <xdr:cNvPr id="8" name="Рисунок 7" descr="BC0B1959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24038" t="13791" r="25962" b="11341"/>
        <a:stretch>
          <a:fillRect/>
        </a:stretch>
      </xdr:blipFill>
      <xdr:spPr>
        <a:xfrm>
          <a:off x="1143001" y="4303056"/>
          <a:ext cx="582706" cy="1277470"/>
        </a:xfrm>
        <a:prstGeom prst="rect">
          <a:avLst/>
        </a:prstGeom>
      </xdr:spPr>
    </xdr:pic>
    <xdr:clientData/>
  </xdr:twoCellAnchor>
  <xdr:twoCellAnchor editAs="oneCell">
    <xdr:from>
      <xdr:col>1</xdr:col>
      <xdr:colOff>156884</xdr:colOff>
      <xdr:row>15</xdr:row>
      <xdr:rowOff>33616</xdr:rowOff>
    </xdr:from>
    <xdr:to>
      <xdr:col>1</xdr:col>
      <xdr:colOff>1389529</xdr:colOff>
      <xdr:row>15</xdr:row>
      <xdr:rowOff>1501588</xdr:rowOff>
    </xdr:to>
    <xdr:pic>
      <xdr:nvPicPr>
        <xdr:cNvPr id="9" name="Рисунок 8" descr="ДПП 1.0.1 (1).pn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 r="17910" b="2239"/>
        <a:stretch>
          <a:fillRect/>
        </a:stretch>
      </xdr:blipFill>
      <xdr:spPr>
        <a:xfrm>
          <a:off x="762002" y="5658969"/>
          <a:ext cx="1232645" cy="1467972"/>
        </a:xfrm>
        <a:prstGeom prst="rect">
          <a:avLst/>
        </a:prstGeom>
      </xdr:spPr>
    </xdr:pic>
    <xdr:clientData/>
  </xdr:twoCellAnchor>
  <xdr:twoCellAnchor editAs="oneCell">
    <xdr:from>
      <xdr:col>1</xdr:col>
      <xdr:colOff>56030</xdr:colOff>
      <xdr:row>16</xdr:row>
      <xdr:rowOff>33618</xdr:rowOff>
    </xdr:from>
    <xdr:to>
      <xdr:col>1</xdr:col>
      <xdr:colOff>1501588</xdr:colOff>
      <xdr:row>17</xdr:row>
      <xdr:rowOff>0</xdr:rowOff>
    </xdr:to>
    <xdr:pic>
      <xdr:nvPicPr>
        <xdr:cNvPr id="10" name="Рисунок 9" descr="ДПП 1.0.2 (1).pn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 r="5465"/>
        <a:stretch>
          <a:fillRect/>
        </a:stretch>
      </xdr:blipFill>
      <xdr:spPr>
        <a:xfrm>
          <a:off x="661148" y="7216589"/>
          <a:ext cx="1445558" cy="773205"/>
        </a:xfrm>
        <a:prstGeom prst="rect">
          <a:avLst/>
        </a:prstGeom>
      </xdr:spPr>
    </xdr:pic>
    <xdr:clientData/>
  </xdr:twoCellAnchor>
  <xdr:twoCellAnchor editAs="oneCell">
    <xdr:from>
      <xdr:col>1</xdr:col>
      <xdr:colOff>661147</xdr:colOff>
      <xdr:row>17</xdr:row>
      <xdr:rowOff>22412</xdr:rowOff>
    </xdr:from>
    <xdr:to>
      <xdr:col>1</xdr:col>
      <xdr:colOff>1127839</xdr:colOff>
      <xdr:row>18</xdr:row>
      <xdr:rowOff>0</xdr:rowOff>
    </xdr:to>
    <xdr:pic>
      <xdr:nvPicPr>
        <xdr:cNvPr id="11" name="Рисунок 10" descr="Столбик сигнальный ДПП (1).pn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266265" y="13021236"/>
          <a:ext cx="466692" cy="1748118"/>
        </a:xfrm>
        <a:prstGeom prst="rect">
          <a:avLst/>
        </a:prstGeom>
      </xdr:spPr>
    </xdr:pic>
    <xdr:clientData/>
  </xdr:twoCellAnchor>
  <xdr:twoCellAnchor editAs="oneCell">
    <xdr:from>
      <xdr:col>1</xdr:col>
      <xdr:colOff>649942</xdr:colOff>
      <xdr:row>18</xdr:row>
      <xdr:rowOff>0</xdr:rowOff>
    </xdr:from>
    <xdr:to>
      <xdr:col>1</xdr:col>
      <xdr:colOff>1119625</xdr:colOff>
      <xdr:row>19</xdr:row>
      <xdr:rowOff>33618</xdr:rowOff>
    </xdr:to>
    <xdr:pic>
      <xdr:nvPicPr>
        <xdr:cNvPr id="12" name="Рисунок 11" descr="Столбик сигнальный ДПП (2).pn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55060" y="14791765"/>
          <a:ext cx="469683" cy="1759323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1</xdr:col>
      <xdr:colOff>425825</xdr:colOff>
      <xdr:row>0</xdr:row>
      <xdr:rowOff>390524</xdr:rowOff>
    </xdr:to>
    <xdr:pic>
      <xdr:nvPicPr>
        <xdr:cNvPr id="13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" y="0"/>
          <a:ext cx="1293159" cy="3905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67236</xdr:colOff>
      <xdr:row>19</xdr:row>
      <xdr:rowOff>22412</xdr:rowOff>
    </xdr:from>
    <xdr:to>
      <xdr:col>1</xdr:col>
      <xdr:colOff>895911</xdr:colOff>
      <xdr:row>19</xdr:row>
      <xdr:rowOff>612962</xdr:rowOff>
    </xdr:to>
    <xdr:pic>
      <xdr:nvPicPr>
        <xdr:cNvPr id="14" name="Рисунок 13" descr="ааа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30089" y="13211736"/>
          <a:ext cx="828675" cy="590550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12</xdr:row>
      <xdr:rowOff>123825</xdr:rowOff>
    </xdr:from>
    <xdr:to>
      <xdr:col>1</xdr:col>
      <xdr:colOff>790575</xdr:colOff>
      <xdr:row>12</xdr:row>
      <xdr:rowOff>1076325</xdr:rowOff>
    </xdr:to>
    <xdr:pic>
      <xdr:nvPicPr>
        <xdr:cNvPr id="4" name="Рисунок 3" descr="holodnyj-asfalt-165-100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26667" r="29697"/>
        <a:stretch>
          <a:fillRect/>
        </a:stretch>
      </xdr:blipFill>
      <xdr:spPr>
        <a:xfrm>
          <a:off x="657225" y="2571750"/>
          <a:ext cx="6858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1</xdr:col>
      <xdr:colOff>740710</xdr:colOff>
      <xdr:row>0</xdr:row>
      <xdr:rowOff>390524</xdr:rowOff>
    </xdr:to>
    <xdr:pic>
      <xdr:nvPicPr>
        <xdr:cNvPr id="5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" y="0"/>
          <a:ext cx="1293159" cy="390524"/>
        </a:xfrm>
        <a:prstGeom prst="rect">
          <a:avLst/>
        </a:prstGeom>
        <a:noFill/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291753</xdr:colOff>
      <xdr:row>0</xdr:row>
      <xdr:rowOff>390524</xdr:rowOff>
    </xdr:to>
    <xdr:pic>
      <xdr:nvPicPr>
        <xdr:cNvPr id="19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1248174" cy="3905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44824</xdr:colOff>
      <xdr:row>14</xdr:row>
      <xdr:rowOff>89647</xdr:rowOff>
    </xdr:from>
    <xdr:to>
      <xdr:col>1</xdr:col>
      <xdr:colOff>1456766</xdr:colOff>
      <xdr:row>16</xdr:row>
      <xdr:rowOff>313765</xdr:rowOff>
    </xdr:to>
    <xdr:pic>
      <xdr:nvPicPr>
        <xdr:cNvPr id="21" name="Рисунок 20" descr="barer-vodonalivnoj-vkladyvayushchijsya-bvv-20-krasnyj-165-100-foto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83559" y="3653118"/>
          <a:ext cx="1411942" cy="941294"/>
        </a:xfrm>
        <a:prstGeom prst="rect">
          <a:avLst/>
        </a:prstGeom>
      </xdr:spPr>
    </xdr:pic>
    <xdr:clientData/>
  </xdr:twoCellAnchor>
  <xdr:twoCellAnchor editAs="oneCell">
    <xdr:from>
      <xdr:col>1</xdr:col>
      <xdr:colOff>257736</xdr:colOff>
      <xdr:row>12</xdr:row>
      <xdr:rowOff>33618</xdr:rowOff>
    </xdr:from>
    <xdr:to>
      <xdr:col>1</xdr:col>
      <xdr:colOff>1176618</xdr:colOff>
      <xdr:row>13</xdr:row>
      <xdr:rowOff>413599</xdr:rowOff>
    </xdr:to>
    <xdr:pic>
      <xdr:nvPicPr>
        <xdr:cNvPr id="22" name="Рисунок 21" descr="barer-vodonalivnoj-bv-12-krasnyj-165-100-foto (1)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15385" r="14530"/>
        <a:stretch>
          <a:fillRect/>
        </a:stretch>
      </xdr:blipFill>
      <xdr:spPr>
        <a:xfrm>
          <a:off x="896471" y="2767853"/>
          <a:ext cx="918882" cy="794599"/>
        </a:xfrm>
        <a:prstGeom prst="rect">
          <a:avLst/>
        </a:prstGeom>
      </xdr:spPr>
    </xdr:pic>
    <xdr:clientData/>
  </xdr:twoCellAnchor>
  <xdr:twoCellAnchor editAs="oneCell">
    <xdr:from>
      <xdr:col>1</xdr:col>
      <xdr:colOff>201706</xdr:colOff>
      <xdr:row>17</xdr:row>
      <xdr:rowOff>22411</xdr:rowOff>
    </xdr:from>
    <xdr:to>
      <xdr:col>1</xdr:col>
      <xdr:colOff>858931</xdr:colOff>
      <xdr:row>17</xdr:row>
      <xdr:rowOff>774886</xdr:rowOff>
    </xdr:to>
    <xdr:pic>
      <xdr:nvPicPr>
        <xdr:cNvPr id="9" name="Рисунок 8" descr="апимами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54206" y="4661646"/>
          <a:ext cx="657225" cy="752475"/>
        </a:xfrm>
        <a:prstGeom prst="rect">
          <a:avLst/>
        </a:prstGeom>
      </xdr:spPr>
    </xdr:pic>
    <xdr:clientData/>
  </xdr:twoCellAnchor>
  <xdr:twoCellAnchor editAs="oneCell">
    <xdr:from>
      <xdr:col>1</xdr:col>
      <xdr:colOff>235324</xdr:colOff>
      <xdr:row>18</xdr:row>
      <xdr:rowOff>56030</xdr:rowOff>
    </xdr:from>
    <xdr:to>
      <xdr:col>1</xdr:col>
      <xdr:colOff>873499</xdr:colOff>
      <xdr:row>18</xdr:row>
      <xdr:rowOff>675155</xdr:rowOff>
    </xdr:to>
    <xdr:pic>
      <xdr:nvPicPr>
        <xdr:cNvPr id="10" name="Рисунок 9" descr="мывав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74059" y="5569324"/>
          <a:ext cx="638175" cy="61912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19</xdr:row>
      <xdr:rowOff>56030</xdr:rowOff>
    </xdr:from>
    <xdr:to>
      <xdr:col>1</xdr:col>
      <xdr:colOff>828675</xdr:colOff>
      <xdr:row>19</xdr:row>
      <xdr:rowOff>751355</xdr:rowOff>
    </xdr:to>
    <xdr:pic>
      <xdr:nvPicPr>
        <xdr:cNvPr id="11" name="Рисунок 10" descr="вапва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143000" y="6219265"/>
          <a:ext cx="638175" cy="695325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400</xdr:colOff>
      <xdr:row>0</xdr:row>
      <xdr:rowOff>390524</xdr:rowOff>
    </xdr:to>
    <xdr:pic>
      <xdr:nvPicPr>
        <xdr:cNvPr id="12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1248174" cy="3905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85724</xdr:colOff>
      <xdr:row>11</xdr:row>
      <xdr:rowOff>47625</xdr:rowOff>
    </xdr:from>
    <xdr:to>
      <xdr:col>2</xdr:col>
      <xdr:colOff>695325</xdr:colOff>
      <xdr:row>13</xdr:row>
      <xdr:rowOff>218314</xdr:rowOff>
    </xdr:to>
    <xdr:pic>
      <xdr:nvPicPr>
        <xdr:cNvPr id="4" name="Рисунок 3" descr="барьер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23899" y="2781300"/>
          <a:ext cx="1219201" cy="780289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144521</xdr:colOff>
      <xdr:row>12</xdr:row>
      <xdr:rowOff>52109</xdr:rowOff>
    </xdr:from>
    <xdr:to>
      <xdr:col>1</xdr:col>
      <xdr:colOff>580457</xdr:colOff>
      <xdr:row>19</xdr:row>
      <xdr:rowOff>89647</xdr:rowOff>
    </xdr:to>
    <xdr:pic>
      <xdr:nvPicPr>
        <xdr:cNvPr id="4" name="Picture 6" descr="http://idn500.ru/upload/iblock/434/434e8984c94cc17cb329ae7e443c0be0.jpg?refresh=900&amp;resize_h=NaN&amp;resize_w=Na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2696" y="2871509"/>
          <a:ext cx="435936" cy="103766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1</xdr:col>
      <xdr:colOff>605518</xdr:colOff>
      <xdr:row>0</xdr:row>
      <xdr:rowOff>390524</xdr:rowOff>
    </xdr:to>
    <xdr:pic>
      <xdr:nvPicPr>
        <xdr:cNvPr id="6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" y="0"/>
          <a:ext cx="1243692" cy="3905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96371</xdr:colOff>
      <xdr:row>21</xdr:row>
      <xdr:rowOff>41462</xdr:rowOff>
    </xdr:from>
    <xdr:to>
      <xdr:col>1</xdr:col>
      <xdr:colOff>667871</xdr:colOff>
      <xdr:row>21</xdr:row>
      <xdr:rowOff>641537</xdr:rowOff>
    </xdr:to>
    <xdr:pic>
      <xdr:nvPicPr>
        <xdr:cNvPr id="8" name="Рисунок 7" descr="пваа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34546" y="4003862"/>
          <a:ext cx="571500" cy="600075"/>
        </a:xfrm>
        <a:prstGeom prst="rect">
          <a:avLst/>
        </a:prstGeom>
      </xdr:spPr>
    </xdr:pic>
    <xdr:clientData/>
  </xdr:twoCellAnchor>
  <xdr:twoCellAnchor editAs="oneCell">
    <xdr:from>
      <xdr:col>1</xdr:col>
      <xdr:colOff>115829</xdr:colOff>
      <xdr:row>23</xdr:row>
      <xdr:rowOff>31427</xdr:rowOff>
    </xdr:from>
    <xdr:to>
      <xdr:col>1</xdr:col>
      <xdr:colOff>687329</xdr:colOff>
      <xdr:row>23</xdr:row>
      <xdr:rowOff>460052</xdr:rowOff>
    </xdr:to>
    <xdr:pic>
      <xdr:nvPicPr>
        <xdr:cNvPr id="9" name="Рисунок 8" descr="utyazhelitel_universalniy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54004" y="4651052"/>
          <a:ext cx="571500" cy="428625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20</xdr:row>
      <xdr:rowOff>9525</xdr:rowOff>
    </xdr:from>
    <xdr:to>
      <xdr:col>1</xdr:col>
      <xdr:colOff>723900</xdr:colOff>
      <xdr:row>20</xdr:row>
      <xdr:rowOff>323850</xdr:rowOff>
    </xdr:to>
    <xdr:pic>
      <xdr:nvPicPr>
        <xdr:cNvPr id="10" name="Рисунок 9" descr="veshka_s_armaturoy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95325" y="3971925"/>
          <a:ext cx="666750" cy="314325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683560</xdr:colOff>
      <xdr:row>0</xdr:row>
      <xdr:rowOff>390524</xdr:rowOff>
    </xdr:to>
    <xdr:pic>
      <xdr:nvPicPr>
        <xdr:cNvPr id="12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1293159" cy="3905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55471</xdr:colOff>
      <xdr:row>28</xdr:row>
      <xdr:rowOff>33618</xdr:rowOff>
    </xdr:from>
    <xdr:to>
      <xdr:col>1</xdr:col>
      <xdr:colOff>1294281</xdr:colOff>
      <xdr:row>28</xdr:row>
      <xdr:rowOff>784412</xdr:rowOff>
    </xdr:to>
    <xdr:pic>
      <xdr:nvPicPr>
        <xdr:cNvPr id="11" name="Рисунок 10" descr="ab-1013-skameyka-kruglaya-165-100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0589" y="14802971"/>
          <a:ext cx="1238810" cy="750794"/>
        </a:xfrm>
        <a:prstGeom prst="rect">
          <a:avLst/>
        </a:prstGeom>
      </xdr:spPr>
    </xdr:pic>
    <xdr:clientData/>
  </xdr:twoCellAnchor>
  <xdr:twoCellAnchor editAs="oneCell">
    <xdr:from>
      <xdr:col>1</xdr:col>
      <xdr:colOff>43143</xdr:colOff>
      <xdr:row>12</xdr:row>
      <xdr:rowOff>54909</xdr:rowOff>
    </xdr:from>
    <xdr:to>
      <xdr:col>1</xdr:col>
      <xdr:colOff>1320614</xdr:colOff>
      <xdr:row>13</xdr:row>
      <xdr:rowOff>641350</xdr:rowOff>
    </xdr:to>
    <xdr:pic>
      <xdr:nvPicPr>
        <xdr:cNvPr id="13" name="Рисунок 12" descr="ab-1001-preview-foto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21390" r="17647"/>
        <a:stretch>
          <a:fillRect/>
        </a:stretch>
      </xdr:blipFill>
      <xdr:spPr>
        <a:xfrm>
          <a:off x="652743" y="2693334"/>
          <a:ext cx="1277471" cy="1272241"/>
        </a:xfrm>
        <a:prstGeom prst="rect">
          <a:avLst/>
        </a:prstGeom>
      </xdr:spPr>
    </xdr:pic>
    <xdr:clientData/>
  </xdr:twoCellAnchor>
  <xdr:twoCellAnchor editAs="oneCell">
    <xdr:from>
      <xdr:col>1</xdr:col>
      <xdr:colOff>81802</xdr:colOff>
      <xdr:row>14</xdr:row>
      <xdr:rowOff>40341</xdr:rowOff>
    </xdr:from>
    <xdr:to>
      <xdr:col>1</xdr:col>
      <xdr:colOff>1303243</xdr:colOff>
      <xdr:row>15</xdr:row>
      <xdr:rowOff>459441</xdr:rowOff>
    </xdr:to>
    <xdr:pic>
      <xdr:nvPicPr>
        <xdr:cNvPr id="14" name="Рисунок 13" descr="ab-1002-preview-foto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10695" r="11586"/>
        <a:stretch>
          <a:fillRect/>
        </a:stretch>
      </xdr:blipFill>
      <xdr:spPr>
        <a:xfrm>
          <a:off x="691402" y="4145616"/>
          <a:ext cx="1221441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56029</xdr:colOff>
      <xdr:row>16</xdr:row>
      <xdr:rowOff>57150</xdr:rowOff>
    </xdr:from>
    <xdr:to>
      <xdr:col>1</xdr:col>
      <xdr:colOff>1277470</xdr:colOff>
      <xdr:row>17</xdr:row>
      <xdr:rowOff>462242</xdr:rowOff>
    </xdr:to>
    <xdr:pic>
      <xdr:nvPicPr>
        <xdr:cNvPr id="15" name="Рисунок 14" descr="ab-1003-preview-foto.jp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9269" r="13013"/>
        <a:stretch>
          <a:fillRect/>
        </a:stretch>
      </xdr:blipFill>
      <xdr:spPr>
        <a:xfrm>
          <a:off x="665629" y="5124450"/>
          <a:ext cx="1221441" cy="957542"/>
        </a:xfrm>
        <a:prstGeom prst="rect">
          <a:avLst/>
        </a:prstGeom>
      </xdr:spPr>
    </xdr:pic>
    <xdr:clientData/>
  </xdr:twoCellAnchor>
  <xdr:twoCellAnchor editAs="oneCell">
    <xdr:from>
      <xdr:col>1</xdr:col>
      <xdr:colOff>94689</xdr:colOff>
      <xdr:row>18</xdr:row>
      <xdr:rowOff>61071</xdr:rowOff>
    </xdr:from>
    <xdr:to>
      <xdr:col>1</xdr:col>
      <xdr:colOff>1284359</xdr:colOff>
      <xdr:row>19</xdr:row>
      <xdr:rowOff>509307</xdr:rowOff>
    </xdr:to>
    <xdr:pic>
      <xdr:nvPicPr>
        <xdr:cNvPr id="16" name="Рисунок 15" descr="ab-1004-preview-foto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16399" r="15152"/>
        <a:stretch>
          <a:fillRect/>
        </a:stretch>
      </xdr:blipFill>
      <xdr:spPr>
        <a:xfrm>
          <a:off x="704289" y="7042896"/>
          <a:ext cx="1189670" cy="1057836"/>
        </a:xfrm>
        <a:prstGeom prst="rect">
          <a:avLst/>
        </a:prstGeom>
      </xdr:spPr>
    </xdr:pic>
    <xdr:clientData/>
  </xdr:twoCellAnchor>
  <xdr:twoCellAnchor editAs="oneCell">
    <xdr:from>
      <xdr:col>1</xdr:col>
      <xdr:colOff>97491</xdr:colOff>
      <xdr:row>20</xdr:row>
      <xdr:rowOff>36420</xdr:rowOff>
    </xdr:from>
    <xdr:to>
      <xdr:col>1</xdr:col>
      <xdr:colOff>1231687</xdr:colOff>
      <xdr:row>21</xdr:row>
      <xdr:rowOff>581026</xdr:rowOff>
    </xdr:to>
    <xdr:pic>
      <xdr:nvPicPr>
        <xdr:cNvPr id="17" name="Рисунок 16" descr="ab-1005-preview-foto.jp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 l="22816" r="19430"/>
        <a:stretch>
          <a:fillRect/>
        </a:stretch>
      </xdr:blipFill>
      <xdr:spPr>
        <a:xfrm>
          <a:off x="707091" y="8180295"/>
          <a:ext cx="1134196" cy="1192306"/>
        </a:xfrm>
        <a:prstGeom prst="rect">
          <a:avLst/>
        </a:prstGeom>
      </xdr:spPr>
    </xdr:pic>
    <xdr:clientData/>
  </xdr:twoCellAnchor>
  <xdr:twoCellAnchor editAs="oneCell">
    <xdr:from>
      <xdr:col>1</xdr:col>
      <xdr:colOff>25773</xdr:colOff>
      <xdr:row>22</xdr:row>
      <xdr:rowOff>19049</xdr:rowOff>
    </xdr:from>
    <xdr:to>
      <xdr:col>1</xdr:col>
      <xdr:colOff>1335675</xdr:colOff>
      <xdr:row>23</xdr:row>
      <xdr:rowOff>473447</xdr:rowOff>
    </xdr:to>
    <xdr:pic>
      <xdr:nvPicPr>
        <xdr:cNvPr id="18" name="Рисунок 17" descr="ab-1006-preview-foto.jpg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 l="8556" r="14438"/>
        <a:stretch>
          <a:fillRect/>
        </a:stretch>
      </xdr:blipFill>
      <xdr:spPr>
        <a:xfrm>
          <a:off x="635373" y="9458324"/>
          <a:ext cx="1309902" cy="1025898"/>
        </a:xfrm>
        <a:prstGeom prst="rect">
          <a:avLst/>
        </a:prstGeom>
      </xdr:spPr>
    </xdr:pic>
    <xdr:clientData/>
  </xdr:twoCellAnchor>
  <xdr:twoCellAnchor editAs="oneCell">
    <xdr:from>
      <xdr:col>1</xdr:col>
      <xdr:colOff>179294</xdr:colOff>
      <xdr:row>24</xdr:row>
      <xdr:rowOff>56030</xdr:rowOff>
    </xdr:from>
    <xdr:to>
      <xdr:col>1</xdr:col>
      <xdr:colOff>1255058</xdr:colOff>
      <xdr:row>25</xdr:row>
      <xdr:rowOff>478442</xdr:rowOff>
    </xdr:to>
    <xdr:pic>
      <xdr:nvPicPr>
        <xdr:cNvPr id="19" name="Рисунок 18" descr="ab-1007-preview-foto.jp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 l="17825" r="16578"/>
        <a:stretch>
          <a:fillRect/>
        </a:stretch>
      </xdr:blipFill>
      <xdr:spPr>
        <a:xfrm>
          <a:off x="784412" y="11833412"/>
          <a:ext cx="1075764" cy="993912"/>
        </a:xfrm>
        <a:prstGeom prst="rect">
          <a:avLst/>
        </a:prstGeom>
      </xdr:spPr>
    </xdr:pic>
    <xdr:clientData/>
  </xdr:twoCellAnchor>
  <xdr:twoCellAnchor editAs="oneCell">
    <xdr:from>
      <xdr:col>1</xdr:col>
      <xdr:colOff>78441</xdr:colOff>
      <xdr:row>26</xdr:row>
      <xdr:rowOff>33617</xdr:rowOff>
    </xdr:from>
    <xdr:to>
      <xdr:col>1</xdr:col>
      <xdr:colOff>1302915</xdr:colOff>
      <xdr:row>27</xdr:row>
      <xdr:rowOff>571500</xdr:rowOff>
    </xdr:to>
    <xdr:pic>
      <xdr:nvPicPr>
        <xdr:cNvPr id="20" name="Рисунок 19" descr="ab-1008-preview-foto.jpg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 l="16399" r="22282"/>
        <a:stretch>
          <a:fillRect/>
        </a:stretch>
      </xdr:blipFill>
      <xdr:spPr>
        <a:xfrm>
          <a:off x="683559" y="12931588"/>
          <a:ext cx="1224474" cy="1210236"/>
        </a:xfrm>
        <a:prstGeom prst="rect">
          <a:avLst/>
        </a:prstGeom>
      </xdr:spPr>
    </xdr:pic>
    <xdr:clientData/>
  </xdr:twoCellAnchor>
  <xdr:twoCellAnchor editAs="oneCell">
    <xdr:from>
      <xdr:col>1</xdr:col>
      <xdr:colOff>145676</xdr:colOff>
      <xdr:row>30</xdr:row>
      <xdr:rowOff>67236</xdr:rowOff>
    </xdr:from>
    <xdr:to>
      <xdr:col>1</xdr:col>
      <xdr:colOff>1221441</xdr:colOff>
      <xdr:row>30</xdr:row>
      <xdr:rowOff>862854</xdr:rowOff>
    </xdr:to>
    <xdr:pic>
      <xdr:nvPicPr>
        <xdr:cNvPr id="21" name="Рисунок 20" descr="ab-1014-skameyka-165-100.jpg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 l="11097" r="6957"/>
        <a:stretch>
          <a:fillRect/>
        </a:stretch>
      </xdr:blipFill>
      <xdr:spPr>
        <a:xfrm>
          <a:off x="750794" y="16674354"/>
          <a:ext cx="1075765" cy="795618"/>
        </a:xfrm>
        <a:prstGeom prst="rect">
          <a:avLst/>
        </a:prstGeom>
      </xdr:spPr>
    </xdr:pic>
    <xdr:clientData/>
  </xdr:twoCellAnchor>
  <xdr:twoCellAnchor editAs="oneCell">
    <xdr:from>
      <xdr:col>1</xdr:col>
      <xdr:colOff>67237</xdr:colOff>
      <xdr:row>31</xdr:row>
      <xdr:rowOff>44823</xdr:rowOff>
    </xdr:from>
    <xdr:to>
      <xdr:col>1</xdr:col>
      <xdr:colOff>1324537</xdr:colOff>
      <xdr:row>31</xdr:row>
      <xdr:rowOff>806823</xdr:rowOff>
    </xdr:to>
    <xdr:pic>
      <xdr:nvPicPr>
        <xdr:cNvPr id="23" name="Рисунок 22" descr="ab-1015-skameyka-uglovaya-165-100.jp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672355" y="16651941"/>
          <a:ext cx="1257300" cy="762000"/>
        </a:xfrm>
        <a:prstGeom prst="rect">
          <a:avLst/>
        </a:prstGeom>
      </xdr:spPr>
    </xdr:pic>
    <xdr:clientData/>
  </xdr:twoCellAnchor>
  <xdr:twoCellAnchor editAs="oneCell">
    <xdr:from>
      <xdr:col>1</xdr:col>
      <xdr:colOff>156881</xdr:colOff>
      <xdr:row>32</xdr:row>
      <xdr:rowOff>44824</xdr:rowOff>
    </xdr:from>
    <xdr:to>
      <xdr:col>1</xdr:col>
      <xdr:colOff>1098176</xdr:colOff>
      <xdr:row>32</xdr:row>
      <xdr:rowOff>885211</xdr:rowOff>
    </xdr:to>
    <xdr:pic>
      <xdr:nvPicPr>
        <xdr:cNvPr id="24" name="Рисунок 23" descr="ab-1016-1500-165-100.jpg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 l="15328" r="16788"/>
        <a:stretch>
          <a:fillRect/>
        </a:stretch>
      </xdr:blipFill>
      <xdr:spPr>
        <a:xfrm>
          <a:off x="761999" y="17570824"/>
          <a:ext cx="941295" cy="840387"/>
        </a:xfrm>
        <a:prstGeom prst="rect">
          <a:avLst/>
        </a:prstGeom>
      </xdr:spPr>
    </xdr:pic>
    <xdr:clientData/>
  </xdr:twoCellAnchor>
  <xdr:twoCellAnchor editAs="oneCell">
    <xdr:from>
      <xdr:col>1</xdr:col>
      <xdr:colOff>33618</xdr:colOff>
      <xdr:row>29</xdr:row>
      <xdr:rowOff>65535</xdr:rowOff>
    </xdr:from>
    <xdr:to>
      <xdr:col>1</xdr:col>
      <xdr:colOff>1330155</xdr:colOff>
      <xdr:row>29</xdr:row>
      <xdr:rowOff>851647</xdr:rowOff>
    </xdr:to>
    <xdr:pic>
      <xdr:nvPicPr>
        <xdr:cNvPr id="25" name="Рисунок 24" descr="ab-1013-1-2-165-100.jp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38736" y="15753770"/>
          <a:ext cx="1296537" cy="786112"/>
        </a:xfrm>
        <a:prstGeom prst="rect">
          <a:avLst/>
        </a:prstGeom>
      </xdr:spPr>
    </xdr:pic>
    <xdr:clientData/>
  </xdr:twoCellAnchor>
  <xdr:twoCellAnchor editAs="oneCell">
    <xdr:from>
      <xdr:col>1</xdr:col>
      <xdr:colOff>100854</xdr:colOff>
      <xdr:row>37</xdr:row>
      <xdr:rowOff>134470</xdr:rowOff>
    </xdr:from>
    <xdr:to>
      <xdr:col>1</xdr:col>
      <xdr:colOff>1302684</xdr:colOff>
      <xdr:row>38</xdr:row>
      <xdr:rowOff>392205</xdr:rowOff>
    </xdr:to>
    <xdr:pic>
      <xdr:nvPicPr>
        <xdr:cNvPr id="22" name="Рисунок 21" descr="lavka-p1-165-100.jp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705972" y="18971558"/>
          <a:ext cx="1201830" cy="728382"/>
        </a:xfrm>
        <a:prstGeom prst="rect">
          <a:avLst/>
        </a:prstGeom>
      </xdr:spPr>
    </xdr:pic>
    <xdr:clientData/>
  </xdr:twoCellAnchor>
  <xdr:twoCellAnchor editAs="oneCell">
    <xdr:from>
      <xdr:col>1</xdr:col>
      <xdr:colOff>89648</xdr:colOff>
      <xdr:row>39</xdr:row>
      <xdr:rowOff>78441</xdr:rowOff>
    </xdr:from>
    <xdr:to>
      <xdr:col>1</xdr:col>
      <xdr:colOff>1309968</xdr:colOff>
      <xdr:row>40</xdr:row>
      <xdr:rowOff>324970</xdr:rowOff>
    </xdr:to>
    <xdr:pic>
      <xdr:nvPicPr>
        <xdr:cNvPr id="26" name="Рисунок 25" descr="lavka-p2-165-100.jpg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694766" y="19856823"/>
          <a:ext cx="1220320" cy="739588"/>
        </a:xfrm>
        <a:prstGeom prst="rect">
          <a:avLst/>
        </a:prstGeom>
      </xdr:spPr>
    </xdr:pic>
    <xdr:clientData/>
  </xdr:twoCellAnchor>
  <xdr:twoCellAnchor editAs="oneCell">
    <xdr:from>
      <xdr:col>1</xdr:col>
      <xdr:colOff>257175</xdr:colOff>
      <xdr:row>33</xdr:row>
      <xdr:rowOff>38100</xdr:rowOff>
    </xdr:from>
    <xdr:to>
      <xdr:col>1</xdr:col>
      <xdr:colOff>1209675</xdr:colOff>
      <xdr:row>34</xdr:row>
      <xdr:rowOff>333375</xdr:rowOff>
    </xdr:to>
    <xdr:pic>
      <xdr:nvPicPr>
        <xdr:cNvPr id="27" name="Рисунок 26" descr="1051.jp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866775" y="17002125"/>
          <a:ext cx="952500" cy="666750"/>
        </a:xfrm>
        <a:prstGeom prst="rect">
          <a:avLst/>
        </a:prstGeom>
      </xdr:spPr>
    </xdr:pic>
    <xdr:clientData/>
  </xdr:twoCellAnchor>
  <xdr:twoCellAnchor editAs="oneCell">
    <xdr:from>
      <xdr:col>1</xdr:col>
      <xdr:colOff>342900</xdr:colOff>
      <xdr:row>35</xdr:row>
      <xdr:rowOff>19050</xdr:rowOff>
    </xdr:from>
    <xdr:to>
      <xdr:col>1</xdr:col>
      <xdr:colOff>1066800</xdr:colOff>
      <xdr:row>36</xdr:row>
      <xdr:rowOff>371475</xdr:rowOff>
    </xdr:to>
    <xdr:pic>
      <xdr:nvPicPr>
        <xdr:cNvPr id="28" name="Рисунок 27" descr="ab-1052.jpg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952500" y="17726025"/>
          <a:ext cx="723900" cy="762000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683560</xdr:colOff>
      <xdr:row>0</xdr:row>
      <xdr:rowOff>390524</xdr:rowOff>
    </xdr:to>
    <xdr:pic>
      <xdr:nvPicPr>
        <xdr:cNvPr id="2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1293159" cy="3905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58665</xdr:colOff>
      <xdr:row>11</xdr:row>
      <xdr:rowOff>381000</xdr:rowOff>
    </xdr:from>
    <xdr:to>
      <xdr:col>1</xdr:col>
      <xdr:colOff>1355911</xdr:colOff>
      <xdr:row>12</xdr:row>
      <xdr:rowOff>593912</xdr:rowOff>
    </xdr:to>
    <xdr:pic>
      <xdr:nvPicPr>
        <xdr:cNvPr id="14" name="Рисунок 13" descr="lavochka-chugunnaya-165-100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r="12299"/>
        <a:stretch>
          <a:fillRect/>
        </a:stretch>
      </xdr:blipFill>
      <xdr:spPr>
        <a:xfrm>
          <a:off x="663783" y="3014382"/>
          <a:ext cx="1297246" cy="896471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683560</xdr:colOff>
      <xdr:row>0</xdr:row>
      <xdr:rowOff>390524</xdr:rowOff>
    </xdr:to>
    <xdr:pic>
      <xdr:nvPicPr>
        <xdr:cNvPr id="2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1293159" cy="3905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168088</xdr:colOff>
      <xdr:row>11</xdr:row>
      <xdr:rowOff>212912</xdr:rowOff>
    </xdr:from>
    <xdr:to>
      <xdr:col>1</xdr:col>
      <xdr:colOff>1165411</xdr:colOff>
      <xdr:row>12</xdr:row>
      <xdr:rowOff>481853</xdr:rowOff>
    </xdr:to>
    <xdr:pic>
      <xdr:nvPicPr>
        <xdr:cNvPr id="4" name="Рисунок 3" descr="ob-1002-1500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18538" r="18004"/>
        <a:stretch>
          <a:fillRect/>
        </a:stretch>
      </xdr:blipFill>
      <xdr:spPr>
        <a:xfrm>
          <a:off x="773206" y="2846294"/>
          <a:ext cx="997323" cy="952500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607360</xdr:colOff>
      <xdr:row>0</xdr:row>
      <xdr:rowOff>190499</xdr:rowOff>
    </xdr:to>
    <xdr:pic>
      <xdr:nvPicPr>
        <xdr:cNvPr id="10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1293159" cy="39052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679077</xdr:colOff>
      <xdr:row>0</xdr:row>
      <xdr:rowOff>390524</xdr:rowOff>
    </xdr:to>
    <xdr:pic>
      <xdr:nvPicPr>
        <xdr:cNvPr id="11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288677" cy="3905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64483</xdr:colOff>
      <xdr:row>12</xdr:row>
      <xdr:rowOff>118326</xdr:rowOff>
    </xdr:from>
    <xdr:to>
      <xdr:col>1</xdr:col>
      <xdr:colOff>927257</xdr:colOff>
      <xdr:row>12</xdr:row>
      <xdr:rowOff>1333500</xdr:rowOff>
    </xdr:to>
    <xdr:pic>
      <xdr:nvPicPr>
        <xdr:cNvPr id="12" name="Рисунок 11" descr="ab-1301-skameyka-krysha-165-100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29091" r="27879"/>
        <a:stretch>
          <a:fillRect/>
        </a:stretch>
      </xdr:blipFill>
      <xdr:spPr>
        <a:xfrm>
          <a:off x="674083" y="2366226"/>
          <a:ext cx="862774" cy="1215174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19051</xdr:colOff>
      <xdr:row>0</xdr:row>
      <xdr:rowOff>19051</xdr:rowOff>
    </xdr:from>
    <xdr:to>
      <xdr:col>1</xdr:col>
      <xdr:colOff>740710</xdr:colOff>
      <xdr:row>0</xdr:row>
      <xdr:rowOff>361951</xdr:rowOff>
    </xdr:to>
    <xdr:pic>
      <xdr:nvPicPr>
        <xdr:cNvPr id="10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1" y="19051"/>
          <a:ext cx="1216959" cy="3429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28575</xdr:colOff>
      <xdr:row>12</xdr:row>
      <xdr:rowOff>371475</xdr:rowOff>
    </xdr:from>
    <xdr:to>
      <xdr:col>1</xdr:col>
      <xdr:colOff>1466850</xdr:colOff>
      <xdr:row>12</xdr:row>
      <xdr:rowOff>1323975</xdr:rowOff>
    </xdr:to>
    <xdr:pic>
      <xdr:nvPicPr>
        <xdr:cNvPr id="4" name="Рисунок 3" descr="ab-1103-1500-stol-lavka-165-100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3636" r="4848"/>
        <a:stretch>
          <a:fillRect/>
        </a:stretch>
      </xdr:blipFill>
      <xdr:spPr>
        <a:xfrm>
          <a:off x="523875" y="2743200"/>
          <a:ext cx="1438275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38099</xdr:colOff>
      <xdr:row>13</xdr:row>
      <xdr:rowOff>247650</xdr:rowOff>
    </xdr:from>
    <xdr:to>
      <xdr:col>1</xdr:col>
      <xdr:colOff>1438274</xdr:colOff>
      <xdr:row>13</xdr:row>
      <xdr:rowOff>1181100</xdr:rowOff>
    </xdr:to>
    <xdr:pic>
      <xdr:nvPicPr>
        <xdr:cNvPr id="5" name="Рисунок 4" descr="ab-1104-1500-stol-lavka-165-100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4242" r="4848"/>
        <a:stretch>
          <a:fillRect/>
        </a:stretch>
      </xdr:blipFill>
      <xdr:spPr>
        <a:xfrm>
          <a:off x="533399" y="4019550"/>
          <a:ext cx="1400175" cy="933450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19051</xdr:colOff>
      <xdr:row>0</xdr:row>
      <xdr:rowOff>19051</xdr:rowOff>
    </xdr:from>
    <xdr:to>
      <xdr:col>1</xdr:col>
      <xdr:colOff>721660</xdr:colOff>
      <xdr:row>0</xdr:row>
      <xdr:rowOff>361951</xdr:rowOff>
    </xdr:to>
    <xdr:pic>
      <xdr:nvPicPr>
        <xdr:cNvPr id="2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1" y="19051"/>
          <a:ext cx="1216959" cy="3429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85725</xdr:colOff>
      <xdr:row>12</xdr:row>
      <xdr:rowOff>28575</xdr:rowOff>
    </xdr:from>
    <xdr:to>
      <xdr:col>1</xdr:col>
      <xdr:colOff>1114425</xdr:colOff>
      <xdr:row>12</xdr:row>
      <xdr:rowOff>981075</xdr:rowOff>
    </xdr:to>
    <xdr:pic>
      <xdr:nvPicPr>
        <xdr:cNvPr id="4" name="Рисунок 3" descr="ab-1201-stol-165-100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21818" r="12727"/>
        <a:stretch>
          <a:fillRect/>
        </a:stretch>
      </xdr:blipFill>
      <xdr:spPr>
        <a:xfrm>
          <a:off x="581025" y="2257425"/>
          <a:ext cx="1028700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13</xdr:row>
      <xdr:rowOff>19050</xdr:rowOff>
    </xdr:from>
    <xdr:to>
      <xdr:col>1</xdr:col>
      <xdr:colOff>1133475</xdr:colOff>
      <xdr:row>13</xdr:row>
      <xdr:rowOff>971550</xdr:rowOff>
    </xdr:to>
    <xdr:pic>
      <xdr:nvPicPr>
        <xdr:cNvPr id="6" name="Рисунок 5" descr="ab-1202-stol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13939" r="16364"/>
        <a:stretch>
          <a:fillRect/>
        </a:stretch>
      </xdr:blipFill>
      <xdr:spPr>
        <a:xfrm>
          <a:off x="533400" y="3257550"/>
          <a:ext cx="1095375" cy="952500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173130</xdr:colOff>
      <xdr:row>26</xdr:row>
      <xdr:rowOff>93569</xdr:rowOff>
    </xdr:from>
    <xdr:to>
      <xdr:col>1</xdr:col>
      <xdr:colOff>754187</xdr:colOff>
      <xdr:row>26</xdr:row>
      <xdr:rowOff>990601</xdr:rowOff>
    </xdr:to>
    <xdr:pic>
      <xdr:nvPicPr>
        <xdr:cNvPr id="1026" name="Picture 2" descr="ПК-30л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0805" y="17343344"/>
          <a:ext cx="581057" cy="8970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124726</xdr:colOff>
      <xdr:row>29</xdr:row>
      <xdr:rowOff>57054</xdr:rowOff>
    </xdr:from>
    <xdr:to>
      <xdr:col>1</xdr:col>
      <xdr:colOff>851485</xdr:colOff>
      <xdr:row>29</xdr:row>
      <xdr:rowOff>960782</xdr:rowOff>
    </xdr:to>
    <xdr:pic>
      <xdr:nvPicPr>
        <xdr:cNvPr id="1029" name="Picture 5" descr="П-30л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71987" y="20829837"/>
          <a:ext cx="726759" cy="9037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250915</xdr:colOff>
      <xdr:row>34</xdr:row>
      <xdr:rowOff>224119</xdr:rowOff>
    </xdr:from>
    <xdr:to>
      <xdr:col>1</xdr:col>
      <xdr:colOff>836543</xdr:colOff>
      <xdr:row>34</xdr:row>
      <xdr:rowOff>1449456</xdr:rowOff>
    </xdr:to>
    <xdr:pic>
      <xdr:nvPicPr>
        <xdr:cNvPr id="1034" name="Picture 10" descr="IMG_291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98176" y="26007880"/>
          <a:ext cx="585628" cy="12253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302559</xdr:colOff>
      <xdr:row>35</xdr:row>
      <xdr:rowOff>67235</xdr:rowOff>
    </xdr:from>
    <xdr:to>
      <xdr:col>2</xdr:col>
      <xdr:colOff>0</xdr:colOff>
      <xdr:row>36</xdr:row>
      <xdr:rowOff>0</xdr:rowOff>
    </xdr:to>
    <xdr:pic>
      <xdr:nvPicPr>
        <xdr:cNvPr id="1035" name="Picture 11" descr="IMG_291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07677" y="36407911"/>
          <a:ext cx="735505" cy="14903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79902</xdr:colOff>
      <xdr:row>38</xdr:row>
      <xdr:rowOff>44823</xdr:rowOff>
    </xdr:from>
    <xdr:to>
      <xdr:col>1</xdr:col>
      <xdr:colOff>844825</xdr:colOff>
      <xdr:row>38</xdr:row>
      <xdr:rowOff>1224160</xdr:rowOff>
    </xdr:to>
    <xdr:pic>
      <xdr:nvPicPr>
        <xdr:cNvPr id="1039" name="Picture 15" descr="ОСК-2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527163" y="31319953"/>
          <a:ext cx="764923" cy="11793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152498</xdr:colOff>
      <xdr:row>60</xdr:row>
      <xdr:rowOff>42875</xdr:rowOff>
    </xdr:from>
    <xdr:to>
      <xdr:col>1</xdr:col>
      <xdr:colOff>861391</xdr:colOff>
      <xdr:row>60</xdr:row>
      <xdr:rowOff>1523999</xdr:rowOff>
    </xdr:to>
    <xdr:pic>
      <xdr:nvPicPr>
        <xdr:cNvPr id="1060" name="Picture 36" descr="IMG_289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99759" y="54658397"/>
          <a:ext cx="708893" cy="14811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66260</xdr:colOff>
      <xdr:row>61</xdr:row>
      <xdr:rowOff>124239</xdr:rowOff>
    </xdr:from>
    <xdr:to>
      <xdr:col>1</xdr:col>
      <xdr:colOff>754400</xdr:colOff>
      <xdr:row>62</xdr:row>
      <xdr:rowOff>0</xdr:rowOff>
    </xdr:to>
    <xdr:pic>
      <xdr:nvPicPr>
        <xdr:cNvPr id="1061" name="Picture 37" descr="IMG_2871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513521" y="56379717"/>
          <a:ext cx="688140" cy="15488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209987</xdr:colOff>
      <xdr:row>63</xdr:row>
      <xdr:rowOff>76980</xdr:rowOff>
    </xdr:from>
    <xdr:to>
      <xdr:col>1</xdr:col>
      <xdr:colOff>752912</xdr:colOff>
      <xdr:row>64</xdr:row>
      <xdr:rowOff>0</xdr:rowOff>
    </xdr:to>
    <xdr:pic>
      <xdr:nvPicPr>
        <xdr:cNvPr id="1063" name="Picture 39" descr="IMG_2948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657248" y="58982893"/>
          <a:ext cx="542925" cy="14221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237272</xdr:colOff>
      <xdr:row>64</xdr:row>
      <xdr:rowOff>73569</xdr:rowOff>
    </xdr:from>
    <xdr:to>
      <xdr:col>1</xdr:col>
      <xdr:colOff>811695</xdr:colOff>
      <xdr:row>64</xdr:row>
      <xdr:rowOff>1068456</xdr:rowOff>
    </xdr:to>
    <xdr:pic>
      <xdr:nvPicPr>
        <xdr:cNvPr id="1064" name="Picture 40" descr="IMG_2951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684533" y="60619439"/>
          <a:ext cx="574423" cy="994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256274</xdr:colOff>
      <xdr:row>65</xdr:row>
      <xdr:rowOff>67235</xdr:rowOff>
    </xdr:from>
    <xdr:to>
      <xdr:col>1</xdr:col>
      <xdr:colOff>853109</xdr:colOff>
      <xdr:row>66</xdr:row>
      <xdr:rowOff>0</xdr:rowOff>
    </xdr:to>
    <xdr:pic>
      <xdr:nvPicPr>
        <xdr:cNvPr id="1065" name="Picture 41" descr="IMG_2924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703535" y="62253061"/>
          <a:ext cx="596835" cy="10343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223632</xdr:colOff>
      <xdr:row>12</xdr:row>
      <xdr:rowOff>41414</xdr:rowOff>
    </xdr:from>
    <xdr:to>
      <xdr:col>1</xdr:col>
      <xdr:colOff>811697</xdr:colOff>
      <xdr:row>12</xdr:row>
      <xdr:rowOff>993914</xdr:rowOff>
    </xdr:to>
    <xdr:pic>
      <xdr:nvPicPr>
        <xdr:cNvPr id="77" name="Рисунок 76" descr="ab-2004-preview_2790b9f1a3afe94df88050dd4c670df8.jpg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 l="31093" r="31489"/>
        <a:stretch>
          <a:fillRect/>
        </a:stretch>
      </xdr:blipFill>
      <xdr:spPr>
        <a:xfrm>
          <a:off x="877958" y="2857501"/>
          <a:ext cx="588065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281609</xdr:colOff>
      <xdr:row>13</xdr:row>
      <xdr:rowOff>24848</xdr:rowOff>
    </xdr:from>
    <xdr:to>
      <xdr:col>1</xdr:col>
      <xdr:colOff>745436</xdr:colOff>
      <xdr:row>13</xdr:row>
      <xdr:rowOff>977348</xdr:rowOff>
    </xdr:to>
    <xdr:pic>
      <xdr:nvPicPr>
        <xdr:cNvPr id="78" name="Рисунок 77" descr="ab-2005-preview_359364eee3fd3b0466a31fae17673d96.jpg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 l="35837" r="34651"/>
        <a:stretch>
          <a:fillRect/>
        </a:stretch>
      </xdr:blipFill>
      <xdr:spPr>
        <a:xfrm>
          <a:off x="935935" y="3917674"/>
          <a:ext cx="463827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240195</xdr:colOff>
      <xdr:row>14</xdr:row>
      <xdr:rowOff>41413</xdr:rowOff>
    </xdr:from>
    <xdr:to>
      <xdr:col>1</xdr:col>
      <xdr:colOff>861391</xdr:colOff>
      <xdr:row>14</xdr:row>
      <xdr:rowOff>993913</xdr:rowOff>
    </xdr:to>
    <xdr:pic>
      <xdr:nvPicPr>
        <xdr:cNvPr id="79" name="Рисунок 78" descr="urna-ab-2006-s-pepelnitsej-165-100_12de3ffa542eefe563a000da2a83b157.jpg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 l="31093" r="29381"/>
        <a:stretch>
          <a:fillRect/>
        </a:stretch>
      </xdr:blipFill>
      <xdr:spPr>
        <a:xfrm>
          <a:off x="894521" y="4953000"/>
          <a:ext cx="621196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248478</xdr:colOff>
      <xdr:row>15</xdr:row>
      <xdr:rowOff>41413</xdr:rowOff>
    </xdr:from>
    <xdr:to>
      <xdr:col>1</xdr:col>
      <xdr:colOff>737152</xdr:colOff>
      <xdr:row>15</xdr:row>
      <xdr:rowOff>993913</xdr:rowOff>
    </xdr:to>
    <xdr:pic>
      <xdr:nvPicPr>
        <xdr:cNvPr id="80" name="Рисунок 79" descr="urna-ab-2007-s-pepelnitsej-s-emnoj-165-100_afe2885a8c778474e5956ed8c88ed7eb.jp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 l="33201" r="35705"/>
        <a:stretch>
          <a:fillRect/>
        </a:stretch>
      </xdr:blipFill>
      <xdr:spPr>
        <a:xfrm>
          <a:off x="902804" y="5971761"/>
          <a:ext cx="488674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306456</xdr:colOff>
      <xdr:row>16</xdr:row>
      <xdr:rowOff>41413</xdr:rowOff>
    </xdr:from>
    <xdr:to>
      <xdr:col>1</xdr:col>
      <xdr:colOff>737152</xdr:colOff>
      <xdr:row>16</xdr:row>
      <xdr:rowOff>993913</xdr:rowOff>
    </xdr:to>
    <xdr:pic>
      <xdr:nvPicPr>
        <xdr:cNvPr id="89" name="Рисунок 88" descr="urna-ab-2009-165-100_db31dcc63305a4fc25ef4482cb88a9a7.jpg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 l="35836" r="36759"/>
        <a:stretch>
          <a:fillRect/>
        </a:stretch>
      </xdr:blipFill>
      <xdr:spPr>
        <a:xfrm>
          <a:off x="960782" y="6998804"/>
          <a:ext cx="430696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223630</xdr:colOff>
      <xdr:row>17</xdr:row>
      <xdr:rowOff>16565</xdr:rowOff>
    </xdr:from>
    <xdr:to>
      <xdr:col>1</xdr:col>
      <xdr:colOff>786847</xdr:colOff>
      <xdr:row>17</xdr:row>
      <xdr:rowOff>969065</xdr:rowOff>
    </xdr:to>
    <xdr:pic>
      <xdr:nvPicPr>
        <xdr:cNvPr id="90" name="Рисунок 89" descr="urna-ab-2010-165-100_0cfd61d562dff4c240b6bd973d01aa60.jpg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 l="31093" r="33070"/>
        <a:stretch>
          <a:fillRect/>
        </a:stretch>
      </xdr:blipFill>
      <xdr:spPr>
        <a:xfrm>
          <a:off x="877956" y="7992717"/>
          <a:ext cx="563217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231913</xdr:colOff>
      <xdr:row>18</xdr:row>
      <xdr:rowOff>49696</xdr:rowOff>
    </xdr:from>
    <xdr:to>
      <xdr:col>1</xdr:col>
      <xdr:colOff>753717</xdr:colOff>
      <xdr:row>18</xdr:row>
      <xdr:rowOff>1002196</xdr:rowOff>
    </xdr:to>
    <xdr:pic>
      <xdr:nvPicPr>
        <xdr:cNvPr id="91" name="Рисунок 90" descr="urna-ab-2011-165-100_705348fa4d9a9470a6accc5ca92d64b8.jpg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 l="33728" r="33070"/>
        <a:stretch>
          <a:fillRect/>
        </a:stretch>
      </xdr:blipFill>
      <xdr:spPr>
        <a:xfrm>
          <a:off x="886239" y="9061174"/>
          <a:ext cx="521804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132522</xdr:colOff>
      <xdr:row>19</xdr:row>
      <xdr:rowOff>33131</xdr:rowOff>
    </xdr:from>
    <xdr:to>
      <xdr:col>1</xdr:col>
      <xdr:colOff>786848</xdr:colOff>
      <xdr:row>19</xdr:row>
      <xdr:rowOff>985631</xdr:rowOff>
    </xdr:to>
    <xdr:pic>
      <xdr:nvPicPr>
        <xdr:cNvPr id="92" name="Рисунок 91" descr="urna-ab-2012-vitye-opory-krasnaya-165-100_aa6b84a83f79a0a96fe8ad1f444d3d44.jpg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 l="29512" r="28854"/>
        <a:stretch>
          <a:fillRect/>
        </a:stretch>
      </xdr:blipFill>
      <xdr:spPr>
        <a:xfrm>
          <a:off x="579783" y="9972261"/>
          <a:ext cx="654326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273325</xdr:colOff>
      <xdr:row>24</xdr:row>
      <xdr:rowOff>33131</xdr:rowOff>
    </xdr:from>
    <xdr:to>
      <xdr:col>1</xdr:col>
      <xdr:colOff>720586</xdr:colOff>
      <xdr:row>24</xdr:row>
      <xdr:rowOff>985631</xdr:rowOff>
    </xdr:to>
    <xdr:pic>
      <xdr:nvPicPr>
        <xdr:cNvPr id="94" name="Рисунок 93" descr="k-20-preview_812892a26bebb2a6d9703afd5a4b3485.jpg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 l="35836" r="35705"/>
        <a:stretch>
          <a:fillRect/>
        </a:stretch>
      </xdr:blipFill>
      <xdr:spPr>
        <a:xfrm>
          <a:off x="927651" y="13243892"/>
          <a:ext cx="447261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215348</xdr:colOff>
      <xdr:row>56</xdr:row>
      <xdr:rowOff>33130</xdr:rowOff>
    </xdr:from>
    <xdr:to>
      <xdr:col>1</xdr:col>
      <xdr:colOff>811695</xdr:colOff>
      <xdr:row>56</xdr:row>
      <xdr:rowOff>985630</xdr:rowOff>
    </xdr:to>
    <xdr:pic>
      <xdr:nvPicPr>
        <xdr:cNvPr id="95" name="Рисунок 94" descr="vv-300-chernyj-165-100_99118179b4bcf45ed9a3789016ce10b1.jpg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 l="31620" r="30435"/>
        <a:stretch>
          <a:fillRect/>
        </a:stretch>
      </xdr:blipFill>
      <xdr:spPr>
        <a:xfrm>
          <a:off x="869674" y="65093021"/>
          <a:ext cx="596347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198782</xdr:colOff>
      <xdr:row>57</xdr:row>
      <xdr:rowOff>24848</xdr:rowOff>
    </xdr:from>
    <xdr:to>
      <xdr:col>1</xdr:col>
      <xdr:colOff>795130</xdr:colOff>
      <xdr:row>57</xdr:row>
      <xdr:rowOff>977348</xdr:rowOff>
    </xdr:to>
    <xdr:pic>
      <xdr:nvPicPr>
        <xdr:cNvPr id="96" name="Рисунок 95" descr="vv-395-chernyj-165-100_30f3176e8e14bc3212f478255a8dd214.jpg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 l="30566" r="31489"/>
        <a:stretch>
          <a:fillRect/>
        </a:stretch>
      </xdr:blipFill>
      <xdr:spPr>
        <a:xfrm>
          <a:off x="853108" y="66136631"/>
          <a:ext cx="596348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215347</xdr:colOff>
      <xdr:row>83</xdr:row>
      <xdr:rowOff>33130</xdr:rowOff>
    </xdr:from>
    <xdr:to>
      <xdr:col>1</xdr:col>
      <xdr:colOff>778565</xdr:colOff>
      <xdr:row>83</xdr:row>
      <xdr:rowOff>985630</xdr:rowOff>
    </xdr:to>
    <xdr:pic>
      <xdr:nvPicPr>
        <xdr:cNvPr id="97" name="Рисунок 96" descr="urna-byudzhet-21-165-100_af4e260bb459377a78ccfeae2b518e3a.jpg"/>
        <xdr:cNvPicPr>
          <a:picLocks noChangeAspect="1"/>
        </xdr:cNvPicPr>
      </xdr:nvPicPr>
      <xdr:blipFill>
        <a:blip xmlns:r="http://schemas.openxmlformats.org/officeDocument/2006/relationships" r:embed="rId22" cstate="print"/>
        <a:srcRect l="32147" r="32016"/>
        <a:stretch>
          <a:fillRect/>
        </a:stretch>
      </xdr:blipFill>
      <xdr:spPr>
        <a:xfrm>
          <a:off x="869673" y="108162587"/>
          <a:ext cx="563218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207066</xdr:colOff>
      <xdr:row>84</xdr:row>
      <xdr:rowOff>24848</xdr:rowOff>
    </xdr:from>
    <xdr:to>
      <xdr:col>1</xdr:col>
      <xdr:colOff>828261</xdr:colOff>
      <xdr:row>85</xdr:row>
      <xdr:rowOff>0</xdr:rowOff>
    </xdr:to>
    <xdr:pic>
      <xdr:nvPicPr>
        <xdr:cNvPr id="98" name="Рисунок 97" descr="urna-byudzhet-25-165-100_fe1e52ecef1812d52d26afb64a81f908.jpg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 l="30039" r="30435"/>
        <a:stretch>
          <a:fillRect/>
        </a:stretch>
      </xdr:blipFill>
      <xdr:spPr>
        <a:xfrm>
          <a:off x="861392" y="109173065"/>
          <a:ext cx="621195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140804</xdr:colOff>
      <xdr:row>85</xdr:row>
      <xdr:rowOff>33131</xdr:rowOff>
    </xdr:from>
    <xdr:to>
      <xdr:col>1</xdr:col>
      <xdr:colOff>795130</xdr:colOff>
      <xdr:row>85</xdr:row>
      <xdr:rowOff>985631</xdr:rowOff>
    </xdr:to>
    <xdr:pic>
      <xdr:nvPicPr>
        <xdr:cNvPr id="99" name="Рисунок 98" descr="byudzhet-30-zelyonyj-165-100_5d3d04881a2e82c77714b814373d9fd8.jpg"/>
        <xdr:cNvPicPr>
          <a:picLocks noChangeAspect="1"/>
        </xdr:cNvPicPr>
      </xdr:nvPicPr>
      <xdr:blipFill>
        <a:blip xmlns:r="http://schemas.openxmlformats.org/officeDocument/2006/relationships" r:embed="rId24" cstate="print"/>
        <a:srcRect l="29512" r="28854"/>
        <a:stretch>
          <a:fillRect/>
        </a:stretch>
      </xdr:blipFill>
      <xdr:spPr>
        <a:xfrm>
          <a:off x="795130" y="110191827"/>
          <a:ext cx="654326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314739</xdr:colOff>
      <xdr:row>69</xdr:row>
      <xdr:rowOff>24848</xdr:rowOff>
    </xdr:from>
    <xdr:to>
      <xdr:col>1</xdr:col>
      <xdr:colOff>762000</xdr:colOff>
      <xdr:row>69</xdr:row>
      <xdr:rowOff>977348</xdr:rowOff>
    </xdr:to>
    <xdr:pic>
      <xdr:nvPicPr>
        <xdr:cNvPr id="100" name="Рисунок 99" descr="urna-k-20-perforirovannaya-165-100_9aec3ccce1337fcf0890b15b9d0a8569.jpg"/>
        <xdr:cNvPicPr>
          <a:picLocks noChangeAspect="1"/>
        </xdr:cNvPicPr>
      </xdr:nvPicPr>
      <xdr:blipFill>
        <a:blip xmlns:r="http://schemas.openxmlformats.org/officeDocument/2006/relationships" r:embed="rId25" cstate="print"/>
        <a:srcRect l="35310" r="36232"/>
        <a:stretch>
          <a:fillRect/>
        </a:stretch>
      </xdr:blipFill>
      <xdr:spPr>
        <a:xfrm>
          <a:off x="969065" y="85194913"/>
          <a:ext cx="447261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273326</xdr:colOff>
      <xdr:row>32</xdr:row>
      <xdr:rowOff>24848</xdr:rowOff>
    </xdr:from>
    <xdr:to>
      <xdr:col>1</xdr:col>
      <xdr:colOff>753717</xdr:colOff>
      <xdr:row>32</xdr:row>
      <xdr:rowOff>977348</xdr:rowOff>
    </xdr:to>
    <xdr:pic>
      <xdr:nvPicPr>
        <xdr:cNvPr id="101" name="Рисунок 100" descr="urna-ksk-20-165-100_ac8c068b1095af5b3d1596023ca443c9.jpg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 l="34255" r="35178"/>
        <a:stretch>
          <a:fillRect/>
        </a:stretch>
      </xdr:blipFill>
      <xdr:spPr>
        <a:xfrm>
          <a:off x="721001" y="23856398"/>
          <a:ext cx="480391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281609</xdr:colOff>
      <xdr:row>33</xdr:row>
      <xdr:rowOff>41413</xdr:rowOff>
    </xdr:from>
    <xdr:to>
      <xdr:col>1</xdr:col>
      <xdr:colOff>737152</xdr:colOff>
      <xdr:row>33</xdr:row>
      <xdr:rowOff>993913</xdr:rowOff>
    </xdr:to>
    <xdr:pic>
      <xdr:nvPicPr>
        <xdr:cNvPr id="103" name="Рисунок 102" descr="urna-k-50-165-100_2b4d5be979d51f354bbf63273b7f505d.jpg"/>
        <xdr:cNvPicPr>
          <a:picLocks noChangeAspect="1"/>
        </xdr:cNvPicPr>
      </xdr:nvPicPr>
      <xdr:blipFill>
        <a:blip xmlns:r="http://schemas.openxmlformats.org/officeDocument/2006/relationships" r:embed="rId27" cstate="print"/>
        <a:srcRect l="34255" r="36759"/>
        <a:stretch>
          <a:fillRect/>
        </a:stretch>
      </xdr:blipFill>
      <xdr:spPr>
        <a:xfrm>
          <a:off x="935935" y="26769391"/>
          <a:ext cx="455543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248478</xdr:colOff>
      <xdr:row>41</xdr:row>
      <xdr:rowOff>33131</xdr:rowOff>
    </xdr:from>
    <xdr:to>
      <xdr:col>1</xdr:col>
      <xdr:colOff>761999</xdr:colOff>
      <xdr:row>41</xdr:row>
      <xdr:rowOff>985631</xdr:rowOff>
    </xdr:to>
    <xdr:pic>
      <xdr:nvPicPr>
        <xdr:cNvPr id="104" name="Рисунок 103" descr="ksk-30-as-165-100_57ba062b64a62160a30b7a25f0a9c863.jpg"/>
        <xdr:cNvPicPr>
          <a:picLocks noChangeAspect="1"/>
        </xdr:cNvPicPr>
      </xdr:nvPicPr>
      <xdr:blipFill>
        <a:blip xmlns:r="http://schemas.openxmlformats.org/officeDocument/2006/relationships" r:embed="rId28" cstate="print"/>
        <a:srcRect l="34255" r="33070"/>
        <a:stretch>
          <a:fillRect/>
        </a:stretch>
      </xdr:blipFill>
      <xdr:spPr>
        <a:xfrm>
          <a:off x="902804" y="39309261"/>
          <a:ext cx="513521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306456</xdr:colOff>
      <xdr:row>46</xdr:row>
      <xdr:rowOff>16566</xdr:rowOff>
    </xdr:from>
    <xdr:to>
      <xdr:col>1</xdr:col>
      <xdr:colOff>745435</xdr:colOff>
      <xdr:row>46</xdr:row>
      <xdr:rowOff>969066</xdr:rowOff>
    </xdr:to>
    <xdr:pic>
      <xdr:nvPicPr>
        <xdr:cNvPr id="105" name="Рисунок 104" descr="urna-k-30-165-100_56ebc1f57e523f53b3d54f8e33b25d50.jpg"/>
        <xdr:cNvPicPr>
          <a:picLocks noChangeAspect="1"/>
        </xdr:cNvPicPr>
      </xdr:nvPicPr>
      <xdr:blipFill>
        <a:blip xmlns:r="http://schemas.openxmlformats.org/officeDocument/2006/relationships" r:embed="rId29" cstate="print"/>
        <a:srcRect l="35836" r="36232"/>
        <a:stretch>
          <a:fillRect/>
        </a:stretch>
      </xdr:blipFill>
      <xdr:spPr>
        <a:xfrm>
          <a:off x="960782" y="46871283"/>
          <a:ext cx="438979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248479</xdr:colOff>
      <xdr:row>62</xdr:row>
      <xdr:rowOff>24848</xdr:rowOff>
    </xdr:from>
    <xdr:to>
      <xdr:col>1</xdr:col>
      <xdr:colOff>819979</xdr:colOff>
      <xdr:row>62</xdr:row>
      <xdr:rowOff>977348</xdr:rowOff>
    </xdr:to>
    <xdr:pic>
      <xdr:nvPicPr>
        <xdr:cNvPr id="106" name="Рисунок 105" descr="urna-k-50-perforirovannaya-165-100_ff2411734fd3a823939acdf64377b970.jpg"/>
        <xdr:cNvPicPr>
          <a:picLocks noChangeAspect="1"/>
        </xdr:cNvPicPr>
      </xdr:nvPicPr>
      <xdr:blipFill>
        <a:blip xmlns:r="http://schemas.openxmlformats.org/officeDocument/2006/relationships" r:embed="rId30" cstate="print"/>
        <a:srcRect l="31620" r="32016"/>
        <a:stretch>
          <a:fillRect/>
        </a:stretch>
      </xdr:blipFill>
      <xdr:spPr>
        <a:xfrm>
          <a:off x="902805" y="71280131"/>
          <a:ext cx="571500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323021</xdr:colOff>
      <xdr:row>67</xdr:row>
      <xdr:rowOff>16566</xdr:rowOff>
    </xdr:from>
    <xdr:to>
      <xdr:col>1</xdr:col>
      <xdr:colOff>737152</xdr:colOff>
      <xdr:row>67</xdr:row>
      <xdr:rowOff>969066</xdr:rowOff>
    </xdr:to>
    <xdr:pic>
      <xdr:nvPicPr>
        <xdr:cNvPr id="107" name="Рисунок 106" descr="urna-ksk-20-perforirovannaya-zelyonaya-165-100_ea5e80384f004308bb26be084ecab314.jpg"/>
        <xdr:cNvPicPr>
          <a:picLocks noChangeAspect="1"/>
        </xdr:cNvPicPr>
      </xdr:nvPicPr>
      <xdr:blipFill>
        <a:blip xmlns:r="http://schemas.openxmlformats.org/officeDocument/2006/relationships" r:embed="rId31" cstate="print"/>
        <a:srcRect l="37418" r="36232"/>
        <a:stretch>
          <a:fillRect/>
        </a:stretch>
      </xdr:blipFill>
      <xdr:spPr>
        <a:xfrm>
          <a:off x="977347" y="78842153"/>
          <a:ext cx="414131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256761</xdr:colOff>
      <xdr:row>68</xdr:row>
      <xdr:rowOff>8282</xdr:rowOff>
    </xdr:from>
    <xdr:to>
      <xdr:col>1</xdr:col>
      <xdr:colOff>803414</xdr:colOff>
      <xdr:row>68</xdr:row>
      <xdr:rowOff>960782</xdr:rowOff>
    </xdr:to>
    <xdr:pic>
      <xdr:nvPicPr>
        <xdr:cNvPr id="108" name="Рисунок 107" descr="ksk-30-perf-krasnyj-165-100_b074a8469309895b21219351f1f4c566.jpg"/>
        <xdr:cNvPicPr>
          <a:picLocks noChangeAspect="1"/>
        </xdr:cNvPicPr>
      </xdr:nvPicPr>
      <xdr:blipFill>
        <a:blip xmlns:r="http://schemas.openxmlformats.org/officeDocument/2006/relationships" r:embed="rId32" cstate="print"/>
        <a:srcRect l="33201" r="32016"/>
        <a:stretch>
          <a:fillRect/>
        </a:stretch>
      </xdr:blipFill>
      <xdr:spPr>
        <a:xfrm>
          <a:off x="911087" y="79836065"/>
          <a:ext cx="546653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281610</xdr:colOff>
      <xdr:row>70</xdr:row>
      <xdr:rowOff>33131</xdr:rowOff>
    </xdr:from>
    <xdr:to>
      <xdr:col>1</xdr:col>
      <xdr:colOff>795132</xdr:colOff>
      <xdr:row>70</xdr:row>
      <xdr:rowOff>985631</xdr:rowOff>
    </xdr:to>
    <xdr:pic>
      <xdr:nvPicPr>
        <xdr:cNvPr id="110" name="Рисунок 109" descr="k-30-perf-zelyonyj-165-100_25e15c05a433079df9af8d674a56d2a0.jpg"/>
        <xdr:cNvPicPr>
          <a:picLocks noChangeAspect="1"/>
        </xdr:cNvPicPr>
      </xdr:nvPicPr>
      <xdr:blipFill>
        <a:blip xmlns:r="http://schemas.openxmlformats.org/officeDocument/2006/relationships" r:embed="rId33" cstate="print"/>
        <a:srcRect l="35310" r="32016"/>
        <a:stretch>
          <a:fillRect/>
        </a:stretch>
      </xdr:blipFill>
      <xdr:spPr>
        <a:xfrm>
          <a:off x="935936" y="81848740"/>
          <a:ext cx="513522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256761</xdr:colOff>
      <xdr:row>75</xdr:row>
      <xdr:rowOff>57978</xdr:rowOff>
    </xdr:from>
    <xdr:to>
      <xdr:col>1</xdr:col>
      <xdr:colOff>786848</xdr:colOff>
      <xdr:row>75</xdr:row>
      <xdr:rowOff>1010478</xdr:rowOff>
    </xdr:to>
    <xdr:pic>
      <xdr:nvPicPr>
        <xdr:cNvPr id="111" name="Рисунок 110" descr="urna-o-20-perforirovannaya-165-100_b2ea4e5d35d5da4211aa03fc83f07b5b.jpg"/>
        <xdr:cNvPicPr>
          <a:picLocks noChangeAspect="1"/>
        </xdr:cNvPicPr>
      </xdr:nvPicPr>
      <xdr:blipFill>
        <a:blip xmlns:r="http://schemas.openxmlformats.org/officeDocument/2006/relationships" r:embed="rId34" cstate="print"/>
        <a:srcRect l="31620" r="34651"/>
        <a:stretch>
          <a:fillRect/>
        </a:stretch>
      </xdr:blipFill>
      <xdr:spPr>
        <a:xfrm>
          <a:off x="911087" y="90711130"/>
          <a:ext cx="530087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223630</xdr:colOff>
      <xdr:row>76</xdr:row>
      <xdr:rowOff>33131</xdr:rowOff>
    </xdr:from>
    <xdr:to>
      <xdr:col>1</xdr:col>
      <xdr:colOff>778565</xdr:colOff>
      <xdr:row>76</xdr:row>
      <xdr:rowOff>985631</xdr:rowOff>
    </xdr:to>
    <xdr:pic>
      <xdr:nvPicPr>
        <xdr:cNvPr id="112" name="Рисунок 111" descr="urna-o-30-perforirovannaya-165-100_a6973ae07543315ed190ace7665a73af.jpg"/>
        <xdr:cNvPicPr>
          <a:picLocks noChangeAspect="1"/>
        </xdr:cNvPicPr>
      </xdr:nvPicPr>
      <xdr:blipFill>
        <a:blip xmlns:r="http://schemas.openxmlformats.org/officeDocument/2006/relationships" r:embed="rId35" cstate="print"/>
        <a:srcRect l="32674" r="32016"/>
        <a:stretch>
          <a:fillRect/>
        </a:stretch>
      </xdr:blipFill>
      <xdr:spPr>
        <a:xfrm>
          <a:off x="877956" y="91721609"/>
          <a:ext cx="554935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331304</xdr:colOff>
      <xdr:row>47</xdr:row>
      <xdr:rowOff>33130</xdr:rowOff>
    </xdr:from>
    <xdr:to>
      <xdr:col>1</xdr:col>
      <xdr:colOff>720587</xdr:colOff>
      <xdr:row>47</xdr:row>
      <xdr:rowOff>985630</xdr:rowOff>
    </xdr:to>
    <xdr:pic>
      <xdr:nvPicPr>
        <xdr:cNvPr id="113" name="Рисунок 112" descr="urna-pepelnitsa-up-190-165-100_9a80eb81819eb90a4e27ecbdc494cd72.jpg"/>
        <xdr:cNvPicPr>
          <a:picLocks noChangeAspect="1"/>
        </xdr:cNvPicPr>
      </xdr:nvPicPr>
      <xdr:blipFill>
        <a:blip xmlns:r="http://schemas.openxmlformats.org/officeDocument/2006/relationships" r:embed="rId36" cstate="print"/>
        <a:srcRect l="37418" r="37813"/>
        <a:stretch>
          <a:fillRect/>
        </a:stretch>
      </xdr:blipFill>
      <xdr:spPr>
        <a:xfrm>
          <a:off x="985630" y="47898326"/>
          <a:ext cx="389283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224459</xdr:colOff>
      <xdr:row>48</xdr:row>
      <xdr:rowOff>657826</xdr:rowOff>
    </xdr:from>
    <xdr:to>
      <xdr:col>1</xdr:col>
      <xdr:colOff>714375</xdr:colOff>
      <xdr:row>49</xdr:row>
      <xdr:rowOff>415372</xdr:rowOff>
    </xdr:to>
    <xdr:pic>
      <xdr:nvPicPr>
        <xdr:cNvPr id="114" name="Рисунок 113" descr="up-260u-seryj-165-100_bfc378a73ed04cca37150de68d3900d7.jpg"/>
        <xdr:cNvPicPr>
          <a:picLocks noChangeAspect="1"/>
        </xdr:cNvPicPr>
      </xdr:nvPicPr>
      <xdr:blipFill>
        <a:blip xmlns:r="http://schemas.openxmlformats.org/officeDocument/2006/relationships" r:embed="rId37" cstate="print"/>
        <a:srcRect l="35310" r="35705"/>
        <a:stretch>
          <a:fillRect/>
        </a:stretch>
      </xdr:blipFill>
      <xdr:spPr>
        <a:xfrm>
          <a:off x="672134" y="41977276"/>
          <a:ext cx="489916" cy="1024371"/>
        </a:xfrm>
        <a:prstGeom prst="rect">
          <a:avLst/>
        </a:prstGeom>
      </xdr:spPr>
    </xdr:pic>
    <xdr:clientData/>
  </xdr:twoCellAnchor>
  <xdr:twoCellAnchor editAs="oneCell">
    <xdr:from>
      <xdr:col>1</xdr:col>
      <xdr:colOff>265043</xdr:colOff>
      <xdr:row>51</xdr:row>
      <xdr:rowOff>33130</xdr:rowOff>
    </xdr:from>
    <xdr:to>
      <xdr:col>1</xdr:col>
      <xdr:colOff>720587</xdr:colOff>
      <xdr:row>51</xdr:row>
      <xdr:rowOff>985630</xdr:rowOff>
    </xdr:to>
    <xdr:pic>
      <xdr:nvPicPr>
        <xdr:cNvPr id="115" name="Рисунок 114" descr="upsh-260-seryj-165-100_9c526e814f39988760d93b7fff0e9c8f.jpg"/>
        <xdr:cNvPicPr>
          <a:picLocks noChangeAspect="1"/>
        </xdr:cNvPicPr>
      </xdr:nvPicPr>
      <xdr:blipFill>
        <a:blip xmlns:r="http://schemas.openxmlformats.org/officeDocument/2006/relationships" r:embed="rId38" cstate="print"/>
        <a:srcRect l="35836" r="35178"/>
        <a:stretch>
          <a:fillRect/>
        </a:stretch>
      </xdr:blipFill>
      <xdr:spPr>
        <a:xfrm>
          <a:off x="919369" y="52818195"/>
          <a:ext cx="455544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248478</xdr:colOff>
      <xdr:row>52</xdr:row>
      <xdr:rowOff>49696</xdr:rowOff>
    </xdr:from>
    <xdr:to>
      <xdr:col>1</xdr:col>
      <xdr:colOff>836543</xdr:colOff>
      <xdr:row>52</xdr:row>
      <xdr:rowOff>1002196</xdr:rowOff>
    </xdr:to>
    <xdr:pic>
      <xdr:nvPicPr>
        <xdr:cNvPr id="116" name="Рисунок 115" descr="up-300-seryj-165-100_a996bbefdde1ee1d7f341c10b4be30c3.jpg"/>
        <xdr:cNvPicPr>
          <a:picLocks noChangeAspect="1"/>
        </xdr:cNvPicPr>
      </xdr:nvPicPr>
      <xdr:blipFill>
        <a:blip xmlns:r="http://schemas.openxmlformats.org/officeDocument/2006/relationships" r:embed="rId39" cstate="print"/>
        <a:srcRect l="31093" r="31489"/>
        <a:stretch>
          <a:fillRect/>
        </a:stretch>
      </xdr:blipFill>
      <xdr:spPr>
        <a:xfrm>
          <a:off x="902804" y="53861805"/>
          <a:ext cx="588065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314739</xdr:colOff>
      <xdr:row>53</xdr:row>
      <xdr:rowOff>33130</xdr:rowOff>
    </xdr:from>
    <xdr:to>
      <xdr:col>1</xdr:col>
      <xdr:colOff>811696</xdr:colOff>
      <xdr:row>53</xdr:row>
      <xdr:rowOff>985630</xdr:rowOff>
    </xdr:to>
    <xdr:pic>
      <xdr:nvPicPr>
        <xdr:cNvPr id="117" name="Рисунок 116" descr="up-300u-seryj-165-100_1cd0e7929df376bab45af219c1a28a2b.jpg"/>
        <xdr:cNvPicPr>
          <a:picLocks noChangeAspect="1"/>
        </xdr:cNvPicPr>
      </xdr:nvPicPr>
      <xdr:blipFill>
        <a:blip xmlns:r="http://schemas.openxmlformats.org/officeDocument/2006/relationships" r:embed="rId40" cstate="print"/>
        <a:srcRect l="33201" r="35178"/>
        <a:stretch>
          <a:fillRect/>
        </a:stretch>
      </xdr:blipFill>
      <xdr:spPr>
        <a:xfrm>
          <a:off x="969065" y="54855717"/>
          <a:ext cx="496957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215348</xdr:colOff>
      <xdr:row>54</xdr:row>
      <xdr:rowOff>41413</xdr:rowOff>
    </xdr:from>
    <xdr:to>
      <xdr:col>1</xdr:col>
      <xdr:colOff>770282</xdr:colOff>
      <xdr:row>54</xdr:row>
      <xdr:rowOff>993913</xdr:rowOff>
    </xdr:to>
    <xdr:pic>
      <xdr:nvPicPr>
        <xdr:cNvPr id="118" name="Рисунок 117" descr="upsh-300-seryj-165-100_5e743e588729093a8f7987a2034ea902.jpg"/>
        <xdr:cNvPicPr>
          <a:picLocks noChangeAspect="1"/>
        </xdr:cNvPicPr>
      </xdr:nvPicPr>
      <xdr:blipFill>
        <a:blip xmlns:r="http://schemas.openxmlformats.org/officeDocument/2006/relationships" r:embed="rId41" cstate="print"/>
        <a:srcRect l="31621" r="33070"/>
        <a:stretch>
          <a:fillRect/>
        </a:stretch>
      </xdr:blipFill>
      <xdr:spPr>
        <a:xfrm>
          <a:off x="869674" y="55882761"/>
          <a:ext cx="554934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231914</xdr:colOff>
      <xdr:row>55</xdr:row>
      <xdr:rowOff>33131</xdr:rowOff>
    </xdr:from>
    <xdr:to>
      <xdr:col>1</xdr:col>
      <xdr:colOff>695740</xdr:colOff>
      <xdr:row>55</xdr:row>
      <xdr:rowOff>985631</xdr:rowOff>
    </xdr:to>
    <xdr:pic>
      <xdr:nvPicPr>
        <xdr:cNvPr id="119" name="Рисунок 118" descr="upsh-300u-seryj-165-100_14e306d62f8b63f73b5d8dc921192b68.jpg"/>
        <xdr:cNvPicPr>
          <a:picLocks noChangeAspect="1"/>
        </xdr:cNvPicPr>
      </xdr:nvPicPr>
      <xdr:blipFill>
        <a:blip xmlns:r="http://schemas.openxmlformats.org/officeDocument/2006/relationships" r:embed="rId42" cstate="print"/>
        <a:srcRect l="34255" r="36232"/>
        <a:stretch>
          <a:fillRect/>
        </a:stretch>
      </xdr:blipFill>
      <xdr:spPr>
        <a:xfrm>
          <a:off x="886240" y="56942935"/>
          <a:ext cx="463826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256760</xdr:colOff>
      <xdr:row>58</xdr:row>
      <xdr:rowOff>33130</xdr:rowOff>
    </xdr:from>
    <xdr:to>
      <xdr:col>1</xdr:col>
      <xdr:colOff>786847</xdr:colOff>
      <xdr:row>58</xdr:row>
      <xdr:rowOff>985630</xdr:rowOff>
    </xdr:to>
    <xdr:pic>
      <xdr:nvPicPr>
        <xdr:cNvPr id="120" name="Рисунок 119" descr="urna-pepelnitsa-up-360-165-100_eb24cff52a0e14f433d755896702bd32.jpg"/>
        <xdr:cNvPicPr>
          <a:picLocks noChangeAspect="1"/>
        </xdr:cNvPicPr>
      </xdr:nvPicPr>
      <xdr:blipFill>
        <a:blip xmlns:r="http://schemas.openxmlformats.org/officeDocument/2006/relationships" r:embed="rId43" cstate="print"/>
        <a:srcRect l="33201" r="33070"/>
        <a:stretch>
          <a:fillRect/>
        </a:stretch>
      </xdr:blipFill>
      <xdr:spPr>
        <a:xfrm>
          <a:off x="911086" y="60032347"/>
          <a:ext cx="530087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231914</xdr:colOff>
      <xdr:row>59</xdr:row>
      <xdr:rowOff>33130</xdr:rowOff>
    </xdr:from>
    <xdr:to>
      <xdr:col>1</xdr:col>
      <xdr:colOff>853109</xdr:colOff>
      <xdr:row>59</xdr:row>
      <xdr:rowOff>985630</xdr:rowOff>
    </xdr:to>
    <xdr:pic>
      <xdr:nvPicPr>
        <xdr:cNvPr id="121" name="Рисунок 120" descr="up-395-seryj-165-100_812541913474051f8a1deb255ae33c7d.jpg"/>
        <xdr:cNvPicPr>
          <a:picLocks noChangeAspect="1"/>
        </xdr:cNvPicPr>
      </xdr:nvPicPr>
      <xdr:blipFill>
        <a:blip xmlns:r="http://schemas.openxmlformats.org/officeDocument/2006/relationships" r:embed="rId44" cstate="print"/>
        <a:srcRect l="28985" r="31489"/>
        <a:stretch>
          <a:fillRect/>
        </a:stretch>
      </xdr:blipFill>
      <xdr:spPr>
        <a:xfrm>
          <a:off x="886240" y="61051108"/>
          <a:ext cx="621195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331304</xdr:colOff>
      <xdr:row>25</xdr:row>
      <xdr:rowOff>8282</xdr:rowOff>
    </xdr:from>
    <xdr:to>
      <xdr:col>1</xdr:col>
      <xdr:colOff>728870</xdr:colOff>
      <xdr:row>25</xdr:row>
      <xdr:rowOff>960782</xdr:rowOff>
    </xdr:to>
    <xdr:pic>
      <xdr:nvPicPr>
        <xdr:cNvPr id="122" name="Рисунок 121" descr="urna-ya-20-165-100_ec84b5f83f0c2f2a7b0e41fa13ec6b57.jpg"/>
        <xdr:cNvPicPr>
          <a:picLocks noChangeAspect="1"/>
        </xdr:cNvPicPr>
      </xdr:nvPicPr>
      <xdr:blipFill>
        <a:blip xmlns:r="http://schemas.openxmlformats.org/officeDocument/2006/relationships" r:embed="rId45" cstate="print"/>
        <a:srcRect l="37418" r="37286"/>
        <a:stretch>
          <a:fillRect/>
        </a:stretch>
      </xdr:blipFill>
      <xdr:spPr>
        <a:xfrm>
          <a:off x="985630" y="14229521"/>
          <a:ext cx="397566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339587</xdr:colOff>
      <xdr:row>36</xdr:row>
      <xdr:rowOff>41413</xdr:rowOff>
    </xdr:from>
    <xdr:to>
      <xdr:col>1</xdr:col>
      <xdr:colOff>679174</xdr:colOff>
      <xdr:row>36</xdr:row>
      <xdr:rowOff>993913</xdr:rowOff>
    </xdr:to>
    <xdr:pic>
      <xdr:nvPicPr>
        <xdr:cNvPr id="123" name="Рисунок 122" descr="urna-yasp-30-s-pepelnitsej-165-100_dc3ec3ff8d411a690efd25c3d720ff0f.jpg"/>
        <xdr:cNvPicPr>
          <a:picLocks noChangeAspect="1"/>
        </xdr:cNvPicPr>
      </xdr:nvPicPr>
      <xdr:blipFill>
        <a:blip xmlns:r="http://schemas.openxmlformats.org/officeDocument/2006/relationships" r:embed="rId46" cstate="print"/>
        <a:srcRect l="39526" r="38867"/>
        <a:stretch>
          <a:fillRect/>
        </a:stretch>
      </xdr:blipFill>
      <xdr:spPr>
        <a:xfrm>
          <a:off x="993913" y="30455152"/>
          <a:ext cx="339587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323022</xdr:colOff>
      <xdr:row>37</xdr:row>
      <xdr:rowOff>33131</xdr:rowOff>
    </xdr:from>
    <xdr:to>
      <xdr:col>1</xdr:col>
      <xdr:colOff>728870</xdr:colOff>
      <xdr:row>37</xdr:row>
      <xdr:rowOff>985631</xdr:rowOff>
    </xdr:to>
    <xdr:pic>
      <xdr:nvPicPr>
        <xdr:cNvPr id="124" name="Рисунок 123" descr="urna-ya-30-165-100_ade816dbe2d5ce751c5724882e2b5217.jpg"/>
        <xdr:cNvPicPr>
          <a:picLocks noChangeAspect="1"/>
        </xdr:cNvPicPr>
      </xdr:nvPicPr>
      <xdr:blipFill>
        <a:blip xmlns:r="http://schemas.openxmlformats.org/officeDocument/2006/relationships" r:embed="rId47" cstate="print"/>
        <a:srcRect l="36364" r="37813"/>
        <a:stretch>
          <a:fillRect/>
        </a:stretch>
      </xdr:blipFill>
      <xdr:spPr>
        <a:xfrm>
          <a:off x="977348" y="31473914"/>
          <a:ext cx="405848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289891</xdr:colOff>
      <xdr:row>66</xdr:row>
      <xdr:rowOff>57978</xdr:rowOff>
    </xdr:from>
    <xdr:to>
      <xdr:col>1</xdr:col>
      <xdr:colOff>720587</xdr:colOff>
      <xdr:row>66</xdr:row>
      <xdr:rowOff>1010478</xdr:rowOff>
    </xdr:to>
    <xdr:pic>
      <xdr:nvPicPr>
        <xdr:cNvPr id="125" name="Рисунок 124" descr="urna-ya-20-perforirovannaya-serebro-165-100_441be84cfe482d93ac9656d92f1855ac.jpg"/>
        <xdr:cNvPicPr>
          <a:picLocks noChangeAspect="1"/>
        </xdr:cNvPicPr>
      </xdr:nvPicPr>
      <xdr:blipFill>
        <a:blip xmlns:r="http://schemas.openxmlformats.org/officeDocument/2006/relationships" r:embed="rId48" cstate="print"/>
        <a:srcRect l="33201" r="39394"/>
        <a:stretch>
          <a:fillRect/>
        </a:stretch>
      </xdr:blipFill>
      <xdr:spPr>
        <a:xfrm>
          <a:off x="944217" y="69391695"/>
          <a:ext cx="430696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124240</xdr:colOff>
      <xdr:row>74</xdr:row>
      <xdr:rowOff>33131</xdr:rowOff>
    </xdr:from>
    <xdr:to>
      <xdr:col>1</xdr:col>
      <xdr:colOff>836544</xdr:colOff>
      <xdr:row>74</xdr:row>
      <xdr:rowOff>985631</xdr:rowOff>
    </xdr:to>
    <xdr:pic>
      <xdr:nvPicPr>
        <xdr:cNvPr id="126" name="Рисунок 125" descr="p-30-perf-am-165-100_e263325f15f348a94c67e605bfd0352d.jpg"/>
        <xdr:cNvPicPr>
          <a:picLocks noChangeAspect="1"/>
        </xdr:cNvPicPr>
      </xdr:nvPicPr>
      <xdr:blipFill>
        <a:blip xmlns:r="http://schemas.openxmlformats.org/officeDocument/2006/relationships" r:embed="rId49" cstate="print"/>
        <a:srcRect l="27404" r="27273"/>
        <a:stretch>
          <a:fillRect/>
        </a:stretch>
      </xdr:blipFill>
      <xdr:spPr>
        <a:xfrm>
          <a:off x="778566" y="80614631"/>
          <a:ext cx="712304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198783</xdr:colOff>
      <xdr:row>72</xdr:row>
      <xdr:rowOff>16565</xdr:rowOff>
    </xdr:from>
    <xdr:to>
      <xdr:col>1</xdr:col>
      <xdr:colOff>894522</xdr:colOff>
      <xdr:row>72</xdr:row>
      <xdr:rowOff>969065</xdr:rowOff>
    </xdr:to>
    <xdr:pic>
      <xdr:nvPicPr>
        <xdr:cNvPr id="127" name="Рисунок 126" descr="pk-30-perf-am-165-100_408fbeb5fc830be02f170619b81159f9.jpg"/>
        <xdr:cNvPicPr>
          <a:picLocks noChangeAspect="1"/>
        </xdr:cNvPicPr>
      </xdr:nvPicPr>
      <xdr:blipFill>
        <a:blip xmlns:r="http://schemas.openxmlformats.org/officeDocument/2006/relationships" r:embed="rId50" cstate="print"/>
        <a:srcRect l="27404" r="28327"/>
        <a:stretch>
          <a:fillRect/>
        </a:stretch>
      </xdr:blipFill>
      <xdr:spPr>
        <a:xfrm>
          <a:off x="853109" y="77318152"/>
          <a:ext cx="695739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198783</xdr:colOff>
      <xdr:row>71</xdr:row>
      <xdr:rowOff>49696</xdr:rowOff>
    </xdr:from>
    <xdr:to>
      <xdr:col>1</xdr:col>
      <xdr:colOff>902805</xdr:colOff>
      <xdr:row>71</xdr:row>
      <xdr:rowOff>1002196</xdr:rowOff>
    </xdr:to>
    <xdr:pic>
      <xdr:nvPicPr>
        <xdr:cNvPr id="128" name="Рисунок 127" descr="pk-20-perf-am-165-100_fb1f4a2e8191bd15ee2055ac46da489a.jpg"/>
        <xdr:cNvPicPr>
          <a:picLocks noChangeAspect="1"/>
        </xdr:cNvPicPr>
      </xdr:nvPicPr>
      <xdr:blipFill>
        <a:blip xmlns:r="http://schemas.openxmlformats.org/officeDocument/2006/relationships" r:embed="rId51" cstate="print"/>
        <a:srcRect l="26877" r="28327"/>
        <a:stretch>
          <a:fillRect/>
        </a:stretch>
      </xdr:blipFill>
      <xdr:spPr>
        <a:xfrm>
          <a:off x="853109" y="74452370"/>
          <a:ext cx="704022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231913</xdr:colOff>
      <xdr:row>50</xdr:row>
      <xdr:rowOff>33131</xdr:rowOff>
    </xdr:from>
    <xdr:to>
      <xdr:col>1</xdr:col>
      <xdr:colOff>728869</xdr:colOff>
      <xdr:row>50</xdr:row>
      <xdr:rowOff>985631</xdr:rowOff>
    </xdr:to>
    <xdr:pic>
      <xdr:nvPicPr>
        <xdr:cNvPr id="129" name="Рисунок 128" descr="urna-um-260-165-100_15faaf7b9385750bdba7234fede2f831.jpg"/>
        <xdr:cNvPicPr>
          <a:picLocks noChangeAspect="1"/>
        </xdr:cNvPicPr>
      </xdr:nvPicPr>
      <xdr:blipFill>
        <a:blip xmlns:r="http://schemas.openxmlformats.org/officeDocument/2006/relationships" r:embed="rId52" cstate="print"/>
        <a:srcRect l="34255" r="34124"/>
        <a:stretch>
          <a:fillRect/>
        </a:stretch>
      </xdr:blipFill>
      <xdr:spPr>
        <a:xfrm>
          <a:off x="679588" y="43914806"/>
          <a:ext cx="496956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223630</xdr:colOff>
      <xdr:row>44</xdr:row>
      <xdr:rowOff>33131</xdr:rowOff>
    </xdr:from>
    <xdr:to>
      <xdr:col>1</xdr:col>
      <xdr:colOff>927652</xdr:colOff>
      <xdr:row>44</xdr:row>
      <xdr:rowOff>985631</xdr:rowOff>
    </xdr:to>
    <xdr:pic>
      <xdr:nvPicPr>
        <xdr:cNvPr id="130" name="Рисунок 129" descr="p-30-am-165-100_991099390056725e355db6fc6429436a.jpg"/>
        <xdr:cNvPicPr>
          <a:picLocks noChangeAspect="1"/>
        </xdr:cNvPicPr>
      </xdr:nvPicPr>
      <xdr:blipFill>
        <a:blip xmlns:r="http://schemas.openxmlformats.org/officeDocument/2006/relationships" r:embed="rId53" cstate="print"/>
        <a:srcRect l="27931" r="27273"/>
        <a:stretch>
          <a:fillRect/>
        </a:stretch>
      </xdr:blipFill>
      <xdr:spPr>
        <a:xfrm>
          <a:off x="877956" y="41694653"/>
          <a:ext cx="704022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182218</xdr:colOff>
      <xdr:row>40</xdr:row>
      <xdr:rowOff>24848</xdr:rowOff>
    </xdr:from>
    <xdr:to>
      <xdr:col>1</xdr:col>
      <xdr:colOff>877957</xdr:colOff>
      <xdr:row>40</xdr:row>
      <xdr:rowOff>977348</xdr:rowOff>
    </xdr:to>
    <xdr:pic>
      <xdr:nvPicPr>
        <xdr:cNvPr id="131" name="Рисунок 130" descr="pk-30-am-165-100_b7f36d0ac3a6b1a4fe58b3c16797e548.jpg"/>
        <xdr:cNvPicPr>
          <a:picLocks noChangeAspect="1"/>
        </xdr:cNvPicPr>
      </xdr:nvPicPr>
      <xdr:blipFill>
        <a:blip xmlns:r="http://schemas.openxmlformats.org/officeDocument/2006/relationships" r:embed="rId54" cstate="print"/>
        <a:srcRect l="28458" r="27273"/>
        <a:stretch>
          <a:fillRect/>
        </a:stretch>
      </xdr:blipFill>
      <xdr:spPr>
        <a:xfrm>
          <a:off x="836544" y="35747739"/>
          <a:ext cx="695739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115957</xdr:colOff>
      <xdr:row>39</xdr:row>
      <xdr:rowOff>41413</xdr:rowOff>
    </xdr:from>
    <xdr:to>
      <xdr:col>1</xdr:col>
      <xdr:colOff>877957</xdr:colOff>
      <xdr:row>39</xdr:row>
      <xdr:rowOff>993913</xdr:rowOff>
    </xdr:to>
    <xdr:pic>
      <xdr:nvPicPr>
        <xdr:cNvPr id="132" name="Рисунок 131" descr="s-45-as-165-100_f77d6b2cb49ba00cba85d0b09cc1afa6.jpg"/>
        <xdr:cNvPicPr>
          <a:picLocks noChangeAspect="1"/>
        </xdr:cNvPicPr>
      </xdr:nvPicPr>
      <xdr:blipFill>
        <a:blip xmlns:r="http://schemas.openxmlformats.org/officeDocument/2006/relationships" r:embed="rId55" cstate="print"/>
        <a:srcRect l="25823" r="25692"/>
        <a:stretch>
          <a:fillRect/>
        </a:stretch>
      </xdr:blipFill>
      <xdr:spPr>
        <a:xfrm>
          <a:off x="770283" y="34124348"/>
          <a:ext cx="762000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231913</xdr:colOff>
      <xdr:row>27</xdr:row>
      <xdr:rowOff>16565</xdr:rowOff>
    </xdr:from>
    <xdr:to>
      <xdr:col>1</xdr:col>
      <xdr:colOff>869674</xdr:colOff>
      <xdr:row>27</xdr:row>
      <xdr:rowOff>969065</xdr:rowOff>
    </xdr:to>
    <xdr:pic>
      <xdr:nvPicPr>
        <xdr:cNvPr id="133" name="Рисунок 132" descr="oks-25-krasnyj-165-100_54d7f01b84d8e6a93605e3363e1fd872.jpg"/>
        <xdr:cNvPicPr>
          <a:picLocks noChangeAspect="1"/>
        </xdr:cNvPicPr>
      </xdr:nvPicPr>
      <xdr:blipFill>
        <a:blip xmlns:r="http://schemas.openxmlformats.org/officeDocument/2006/relationships" r:embed="rId56" cstate="print"/>
        <a:srcRect l="27931" r="31489"/>
        <a:stretch>
          <a:fillRect/>
        </a:stretch>
      </xdr:blipFill>
      <xdr:spPr>
        <a:xfrm>
          <a:off x="886239" y="16855108"/>
          <a:ext cx="637761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298174</xdr:colOff>
      <xdr:row>28</xdr:row>
      <xdr:rowOff>41413</xdr:rowOff>
    </xdr:from>
    <xdr:to>
      <xdr:col>1</xdr:col>
      <xdr:colOff>778566</xdr:colOff>
      <xdr:row>28</xdr:row>
      <xdr:rowOff>993913</xdr:rowOff>
    </xdr:to>
    <xdr:pic>
      <xdr:nvPicPr>
        <xdr:cNvPr id="134" name="Рисунок 133" descr="urna-osk-20-165-100_2385c725e4555cb5914e6aab465ae92b.jpg"/>
        <xdr:cNvPicPr>
          <a:picLocks noChangeAspect="1"/>
        </xdr:cNvPicPr>
      </xdr:nvPicPr>
      <xdr:blipFill>
        <a:blip xmlns:r="http://schemas.openxmlformats.org/officeDocument/2006/relationships" r:embed="rId57" cstate="print"/>
        <a:srcRect l="35836" r="33597"/>
        <a:stretch>
          <a:fillRect/>
        </a:stretch>
      </xdr:blipFill>
      <xdr:spPr>
        <a:xfrm>
          <a:off x="952500" y="17882152"/>
          <a:ext cx="480392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182217</xdr:colOff>
      <xdr:row>30</xdr:row>
      <xdr:rowOff>24847</xdr:rowOff>
    </xdr:from>
    <xdr:to>
      <xdr:col>1</xdr:col>
      <xdr:colOff>869674</xdr:colOff>
      <xdr:row>30</xdr:row>
      <xdr:rowOff>977347</xdr:rowOff>
    </xdr:to>
    <xdr:pic>
      <xdr:nvPicPr>
        <xdr:cNvPr id="135" name="Рисунок 134" descr="urna-ok-25-165-100_0cd54031f587ffd7e4b93396b6f9a5df.jpg"/>
        <xdr:cNvPicPr>
          <a:picLocks noChangeAspect="1"/>
        </xdr:cNvPicPr>
      </xdr:nvPicPr>
      <xdr:blipFill>
        <a:blip xmlns:r="http://schemas.openxmlformats.org/officeDocument/2006/relationships" r:embed="rId58" cstate="print"/>
        <a:srcRect l="27931" r="28327"/>
        <a:stretch>
          <a:fillRect/>
        </a:stretch>
      </xdr:blipFill>
      <xdr:spPr>
        <a:xfrm>
          <a:off x="836543" y="20532586"/>
          <a:ext cx="687457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331305</xdr:colOff>
      <xdr:row>31</xdr:row>
      <xdr:rowOff>33131</xdr:rowOff>
    </xdr:from>
    <xdr:to>
      <xdr:col>1</xdr:col>
      <xdr:colOff>853109</xdr:colOff>
      <xdr:row>31</xdr:row>
      <xdr:rowOff>985631</xdr:rowOff>
    </xdr:to>
    <xdr:pic>
      <xdr:nvPicPr>
        <xdr:cNvPr id="136" name="Рисунок 135" descr="urna-o-20-165-100_a947308fa0510a98915311113c2eb4dd.jpg"/>
        <xdr:cNvPicPr>
          <a:picLocks noChangeAspect="1"/>
        </xdr:cNvPicPr>
      </xdr:nvPicPr>
      <xdr:blipFill>
        <a:blip xmlns:r="http://schemas.openxmlformats.org/officeDocument/2006/relationships" r:embed="rId59" cstate="print"/>
        <a:srcRect l="33728" r="33070"/>
        <a:stretch>
          <a:fillRect/>
        </a:stretch>
      </xdr:blipFill>
      <xdr:spPr>
        <a:xfrm>
          <a:off x="985631" y="21559631"/>
          <a:ext cx="521804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256761</xdr:colOff>
      <xdr:row>42</xdr:row>
      <xdr:rowOff>24848</xdr:rowOff>
    </xdr:from>
    <xdr:to>
      <xdr:col>1</xdr:col>
      <xdr:colOff>819978</xdr:colOff>
      <xdr:row>42</xdr:row>
      <xdr:rowOff>977348</xdr:rowOff>
    </xdr:to>
    <xdr:pic>
      <xdr:nvPicPr>
        <xdr:cNvPr id="137" name="Рисунок 136" descr="urna-osk-30-165-100_82c0a0d16e2eda47f21ef8981e9eaa46.jpg"/>
        <xdr:cNvPicPr>
          <a:picLocks noChangeAspect="1"/>
        </xdr:cNvPicPr>
      </xdr:nvPicPr>
      <xdr:blipFill>
        <a:blip xmlns:r="http://schemas.openxmlformats.org/officeDocument/2006/relationships" r:embed="rId60" cstate="print"/>
        <a:srcRect l="31620" r="32543"/>
        <a:stretch>
          <a:fillRect/>
        </a:stretch>
      </xdr:blipFill>
      <xdr:spPr>
        <a:xfrm>
          <a:off x="911087" y="34687565"/>
          <a:ext cx="563217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207065</xdr:colOff>
      <xdr:row>43</xdr:row>
      <xdr:rowOff>24848</xdr:rowOff>
    </xdr:from>
    <xdr:to>
      <xdr:col>1</xdr:col>
      <xdr:colOff>836543</xdr:colOff>
      <xdr:row>43</xdr:row>
      <xdr:rowOff>977348</xdr:rowOff>
    </xdr:to>
    <xdr:pic>
      <xdr:nvPicPr>
        <xdr:cNvPr id="138" name="Рисунок 137" descr="ok-45-chernyj-165-100_8718cd338a882a90fb26809d096e6492.jpg"/>
        <xdr:cNvPicPr>
          <a:picLocks noChangeAspect="1"/>
        </xdr:cNvPicPr>
      </xdr:nvPicPr>
      <xdr:blipFill>
        <a:blip xmlns:r="http://schemas.openxmlformats.org/officeDocument/2006/relationships" r:embed="rId61" cstate="print"/>
        <a:srcRect l="30039" r="29908"/>
        <a:stretch>
          <a:fillRect/>
        </a:stretch>
      </xdr:blipFill>
      <xdr:spPr>
        <a:xfrm>
          <a:off x="861391" y="35722891"/>
          <a:ext cx="629478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240195</xdr:colOff>
      <xdr:row>45</xdr:row>
      <xdr:rowOff>24848</xdr:rowOff>
    </xdr:from>
    <xdr:to>
      <xdr:col>1</xdr:col>
      <xdr:colOff>803413</xdr:colOff>
      <xdr:row>45</xdr:row>
      <xdr:rowOff>977348</xdr:rowOff>
    </xdr:to>
    <xdr:pic>
      <xdr:nvPicPr>
        <xdr:cNvPr id="140" name="Рисунок 139" descr="urna-o-30-165-100_4509693a968992a2b06f6c241627a64e.jpg"/>
        <xdr:cNvPicPr>
          <a:picLocks noChangeAspect="1"/>
        </xdr:cNvPicPr>
      </xdr:nvPicPr>
      <xdr:blipFill>
        <a:blip xmlns:r="http://schemas.openxmlformats.org/officeDocument/2006/relationships" r:embed="rId62" cstate="print"/>
        <a:srcRect l="32147" r="32016"/>
        <a:stretch>
          <a:fillRect/>
        </a:stretch>
      </xdr:blipFill>
      <xdr:spPr>
        <a:xfrm>
          <a:off x="894521" y="37743848"/>
          <a:ext cx="563218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281609</xdr:colOff>
      <xdr:row>77</xdr:row>
      <xdr:rowOff>33131</xdr:rowOff>
    </xdr:from>
    <xdr:to>
      <xdr:col>1</xdr:col>
      <xdr:colOff>786848</xdr:colOff>
      <xdr:row>77</xdr:row>
      <xdr:rowOff>985631</xdr:rowOff>
    </xdr:to>
    <xdr:pic>
      <xdr:nvPicPr>
        <xdr:cNvPr id="141" name="Рисунок 140" descr="osk-20-perf-as-165-100_d3716d158d13505cf751b60bcbfc705c.jpg"/>
        <xdr:cNvPicPr>
          <a:picLocks noChangeAspect="1"/>
        </xdr:cNvPicPr>
      </xdr:nvPicPr>
      <xdr:blipFill>
        <a:blip xmlns:r="http://schemas.openxmlformats.org/officeDocument/2006/relationships" r:embed="rId63" cstate="print"/>
        <a:srcRect l="35310" r="32543"/>
        <a:stretch>
          <a:fillRect/>
        </a:stretch>
      </xdr:blipFill>
      <xdr:spPr>
        <a:xfrm>
          <a:off x="935935" y="73773196"/>
          <a:ext cx="505239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273326</xdr:colOff>
      <xdr:row>78</xdr:row>
      <xdr:rowOff>16565</xdr:rowOff>
    </xdr:from>
    <xdr:to>
      <xdr:col>1</xdr:col>
      <xdr:colOff>795131</xdr:colOff>
      <xdr:row>78</xdr:row>
      <xdr:rowOff>969065</xdr:rowOff>
    </xdr:to>
    <xdr:pic>
      <xdr:nvPicPr>
        <xdr:cNvPr id="142" name="Рисунок 141" descr="osk-30-perf-as-165-100_f3a7951934c6a5f59bcda21a9ca94e55.jpg"/>
        <xdr:cNvPicPr>
          <a:picLocks noChangeAspect="1"/>
        </xdr:cNvPicPr>
      </xdr:nvPicPr>
      <xdr:blipFill>
        <a:blip xmlns:r="http://schemas.openxmlformats.org/officeDocument/2006/relationships" r:embed="rId64" cstate="print"/>
        <a:srcRect l="35836" r="30962"/>
        <a:stretch>
          <a:fillRect/>
        </a:stretch>
      </xdr:blipFill>
      <xdr:spPr>
        <a:xfrm>
          <a:off x="927652" y="74783674"/>
          <a:ext cx="521805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215348</xdr:colOff>
      <xdr:row>79</xdr:row>
      <xdr:rowOff>8283</xdr:rowOff>
    </xdr:from>
    <xdr:to>
      <xdr:col>1</xdr:col>
      <xdr:colOff>836544</xdr:colOff>
      <xdr:row>79</xdr:row>
      <xdr:rowOff>960783</xdr:rowOff>
    </xdr:to>
    <xdr:pic>
      <xdr:nvPicPr>
        <xdr:cNvPr id="144" name="Рисунок 143" descr="urna-oks-25-perforirovannaya-165-100_af0795014b0e4223cbfb1b3f1a4f66ad.jpg"/>
        <xdr:cNvPicPr>
          <a:picLocks noChangeAspect="1"/>
        </xdr:cNvPicPr>
      </xdr:nvPicPr>
      <xdr:blipFill>
        <a:blip xmlns:r="http://schemas.openxmlformats.org/officeDocument/2006/relationships" r:embed="rId65" cstate="print"/>
        <a:srcRect l="29512" r="30962"/>
        <a:stretch>
          <a:fillRect/>
        </a:stretch>
      </xdr:blipFill>
      <xdr:spPr>
        <a:xfrm>
          <a:off x="869674" y="75777587"/>
          <a:ext cx="621196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215348</xdr:colOff>
      <xdr:row>80</xdr:row>
      <xdr:rowOff>33131</xdr:rowOff>
    </xdr:from>
    <xdr:to>
      <xdr:col>1</xdr:col>
      <xdr:colOff>877956</xdr:colOff>
      <xdr:row>80</xdr:row>
      <xdr:rowOff>985631</xdr:rowOff>
    </xdr:to>
    <xdr:pic>
      <xdr:nvPicPr>
        <xdr:cNvPr id="145" name="Рисунок 144" descr="oks-45-perf-as-165-100_2348f271ea6998678ffe013e24dba8e8.jpg"/>
        <xdr:cNvPicPr>
          <a:picLocks noChangeAspect="1"/>
        </xdr:cNvPicPr>
      </xdr:nvPicPr>
      <xdr:blipFill>
        <a:blip xmlns:r="http://schemas.openxmlformats.org/officeDocument/2006/relationships" r:embed="rId66" cstate="print"/>
        <a:srcRect l="28985" r="28854"/>
        <a:stretch>
          <a:fillRect/>
        </a:stretch>
      </xdr:blipFill>
      <xdr:spPr>
        <a:xfrm>
          <a:off x="869674" y="76771501"/>
          <a:ext cx="662608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173934</xdr:colOff>
      <xdr:row>81</xdr:row>
      <xdr:rowOff>24847</xdr:rowOff>
    </xdr:from>
    <xdr:to>
      <xdr:col>1</xdr:col>
      <xdr:colOff>811695</xdr:colOff>
      <xdr:row>81</xdr:row>
      <xdr:rowOff>977347</xdr:rowOff>
    </xdr:to>
    <xdr:pic>
      <xdr:nvPicPr>
        <xdr:cNvPr id="146" name="Рисунок 145" descr="ok-25-perf-as-165-100_66adf5271a2820c1ecd78f07ac1e2a93.jpg"/>
        <xdr:cNvPicPr>
          <a:picLocks noChangeAspect="1"/>
        </xdr:cNvPicPr>
      </xdr:nvPicPr>
      <xdr:blipFill>
        <a:blip xmlns:r="http://schemas.openxmlformats.org/officeDocument/2006/relationships" r:embed="rId67" cstate="print"/>
        <a:srcRect l="30566" r="28854"/>
        <a:stretch>
          <a:fillRect/>
        </a:stretch>
      </xdr:blipFill>
      <xdr:spPr>
        <a:xfrm>
          <a:off x="828260" y="77790260"/>
          <a:ext cx="637761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82</xdr:row>
      <xdr:rowOff>24848</xdr:rowOff>
    </xdr:from>
    <xdr:to>
      <xdr:col>1</xdr:col>
      <xdr:colOff>828261</xdr:colOff>
      <xdr:row>82</xdr:row>
      <xdr:rowOff>977348</xdr:rowOff>
    </xdr:to>
    <xdr:pic>
      <xdr:nvPicPr>
        <xdr:cNvPr id="147" name="Рисунок 146" descr="ok-45-perf-chernyj-165-100_e27c9f2037e91c86ceb9c906c2298fc2.jpg"/>
        <xdr:cNvPicPr>
          <a:picLocks noChangeAspect="1"/>
        </xdr:cNvPicPr>
      </xdr:nvPicPr>
      <xdr:blipFill>
        <a:blip xmlns:r="http://schemas.openxmlformats.org/officeDocument/2006/relationships" r:embed="rId68" cstate="print"/>
        <a:srcRect l="32674" r="26746"/>
        <a:stretch>
          <a:fillRect/>
        </a:stretch>
      </xdr:blipFill>
      <xdr:spPr>
        <a:xfrm>
          <a:off x="844826" y="78809022"/>
          <a:ext cx="637761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256760</xdr:colOff>
      <xdr:row>86</xdr:row>
      <xdr:rowOff>49695</xdr:rowOff>
    </xdr:from>
    <xdr:to>
      <xdr:col>1</xdr:col>
      <xdr:colOff>704021</xdr:colOff>
      <xdr:row>86</xdr:row>
      <xdr:rowOff>1002195</xdr:rowOff>
    </xdr:to>
    <xdr:pic>
      <xdr:nvPicPr>
        <xdr:cNvPr id="148" name="Рисунок 147" descr="urna-lajt-20-165-100_ebc2eac26983be046597fb06e5d90869.jpg"/>
        <xdr:cNvPicPr>
          <a:picLocks noChangeAspect="1"/>
        </xdr:cNvPicPr>
      </xdr:nvPicPr>
      <xdr:blipFill>
        <a:blip xmlns:r="http://schemas.openxmlformats.org/officeDocument/2006/relationships" r:embed="rId69" cstate="print"/>
        <a:srcRect l="34782" r="36759"/>
        <a:stretch>
          <a:fillRect/>
        </a:stretch>
      </xdr:blipFill>
      <xdr:spPr>
        <a:xfrm>
          <a:off x="911086" y="82850934"/>
          <a:ext cx="447261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265043</xdr:colOff>
      <xdr:row>87</xdr:row>
      <xdr:rowOff>33130</xdr:rowOff>
    </xdr:from>
    <xdr:to>
      <xdr:col>1</xdr:col>
      <xdr:colOff>679174</xdr:colOff>
      <xdr:row>87</xdr:row>
      <xdr:rowOff>985630</xdr:rowOff>
    </xdr:to>
    <xdr:pic>
      <xdr:nvPicPr>
        <xdr:cNvPr id="149" name="Рисунок 148" descr="urna-lajt-20-s-pepelnitsej-165-100_40b41464bf1a63237abd16324fa616d0.jpg"/>
        <xdr:cNvPicPr>
          <a:picLocks noChangeAspect="1"/>
        </xdr:cNvPicPr>
      </xdr:nvPicPr>
      <xdr:blipFill>
        <a:blip xmlns:r="http://schemas.openxmlformats.org/officeDocument/2006/relationships" r:embed="rId70" cstate="print"/>
        <a:srcRect l="37418" r="36232"/>
        <a:stretch>
          <a:fillRect/>
        </a:stretch>
      </xdr:blipFill>
      <xdr:spPr>
        <a:xfrm>
          <a:off x="919369" y="83853130"/>
          <a:ext cx="414131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1</xdr:col>
      <xdr:colOff>890625</xdr:colOff>
      <xdr:row>0</xdr:row>
      <xdr:rowOff>390524</xdr:rowOff>
    </xdr:to>
    <xdr:pic>
      <xdr:nvPicPr>
        <xdr:cNvPr id="74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/>
        <a:srcRect/>
        <a:stretch>
          <a:fillRect/>
        </a:stretch>
      </xdr:blipFill>
      <xdr:spPr bwMode="auto">
        <a:xfrm>
          <a:off x="1" y="0"/>
          <a:ext cx="1293159" cy="3905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208308</xdr:colOff>
      <xdr:row>23</xdr:row>
      <xdr:rowOff>37685</xdr:rowOff>
    </xdr:from>
    <xdr:to>
      <xdr:col>1</xdr:col>
      <xdr:colOff>568427</xdr:colOff>
      <xdr:row>23</xdr:row>
      <xdr:rowOff>1000125</xdr:rowOff>
    </xdr:to>
    <xdr:pic>
      <xdr:nvPicPr>
        <xdr:cNvPr id="75" name="Рисунок 74" descr="yasp-20-preview-foto.jpg"/>
        <xdr:cNvPicPr>
          <a:picLocks noChangeAspect="1"/>
        </xdr:cNvPicPr>
      </xdr:nvPicPr>
      <xdr:blipFill>
        <a:blip xmlns:r="http://schemas.openxmlformats.org/officeDocument/2006/relationships" r:embed="rId72" cstate="print"/>
        <a:srcRect l="38268" r="39055"/>
        <a:stretch>
          <a:fillRect/>
        </a:stretch>
      </xdr:blipFill>
      <xdr:spPr>
        <a:xfrm>
          <a:off x="655983" y="14058485"/>
          <a:ext cx="360119" cy="962440"/>
        </a:xfrm>
        <a:prstGeom prst="rect">
          <a:avLst/>
        </a:prstGeom>
      </xdr:spPr>
    </xdr:pic>
    <xdr:clientData/>
  </xdr:twoCellAnchor>
  <xdr:twoCellAnchor editAs="oneCell">
    <xdr:from>
      <xdr:col>1</xdr:col>
      <xdr:colOff>198783</xdr:colOff>
      <xdr:row>20</xdr:row>
      <xdr:rowOff>74544</xdr:rowOff>
    </xdr:from>
    <xdr:to>
      <xdr:col>1</xdr:col>
      <xdr:colOff>733190</xdr:colOff>
      <xdr:row>20</xdr:row>
      <xdr:rowOff>952500</xdr:rowOff>
    </xdr:to>
    <xdr:pic>
      <xdr:nvPicPr>
        <xdr:cNvPr id="76" name="Рисунок 75" descr="jek-1-165-100.jpg"/>
        <xdr:cNvPicPr>
          <a:picLocks noChangeAspect="1"/>
        </xdr:cNvPicPr>
      </xdr:nvPicPr>
      <xdr:blipFill>
        <a:blip xmlns:r="http://schemas.openxmlformats.org/officeDocument/2006/relationships" r:embed="rId73" cstate="print"/>
        <a:srcRect l="32674" r="30435"/>
        <a:stretch>
          <a:fillRect/>
        </a:stretch>
      </xdr:blipFill>
      <xdr:spPr>
        <a:xfrm>
          <a:off x="646044" y="11032435"/>
          <a:ext cx="534407" cy="877956"/>
        </a:xfrm>
        <a:prstGeom prst="rect">
          <a:avLst/>
        </a:prstGeom>
      </xdr:spPr>
    </xdr:pic>
    <xdr:clientData/>
  </xdr:twoCellAnchor>
  <xdr:twoCellAnchor editAs="oneCell">
    <xdr:from>
      <xdr:col>1</xdr:col>
      <xdr:colOff>165652</xdr:colOff>
      <xdr:row>21</xdr:row>
      <xdr:rowOff>41413</xdr:rowOff>
    </xdr:from>
    <xdr:to>
      <xdr:col>1</xdr:col>
      <xdr:colOff>720587</xdr:colOff>
      <xdr:row>21</xdr:row>
      <xdr:rowOff>993913</xdr:rowOff>
    </xdr:to>
    <xdr:pic>
      <xdr:nvPicPr>
        <xdr:cNvPr id="81" name="Рисунок 80" descr="u4-165-100.jpg"/>
        <xdr:cNvPicPr>
          <a:picLocks noChangeAspect="1"/>
        </xdr:cNvPicPr>
      </xdr:nvPicPr>
      <xdr:blipFill>
        <a:blip xmlns:r="http://schemas.openxmlformats.org/officeDocument/2006/relationships" r:embed="rId74" cstate="print"/>
        <a:srcRect l="32148" r="32543"/>
        <a:stretch>
          <a:fillRect/>
        </a:stretch>
      </xdr:blipFill>
      <xdr:spPr>
        <a:xfrm>
          <a:off x="612913" y="12018065"/>
          <a:ext cx="554935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74543</xdr:colOff>
      <xdr:row>22</xdr:row>
      <xdr:rowOff>41413</xdr:rowOff>
    </xdr:from>
    <xdr:to>
      <xdr:col>1</xdr:col>
      <xdr:colOff>753717</xdr:colOff>
      <xdr:row>22</xdr:row>
      <xdr:rowOff>993913</xdr:rowOff>
    </xdr:to>
    <xdr:pic>
      <xdr:nvPicPr>
        <xdr:cNvPr id="82" name="Рисунок 81" descr="u5-165-100.jpg"/>
        <xdr:cNvPicPr>
          <a:picLocks noChangeAspect="1"/>
        </xdr:cNvPicPr>
      </xdr:nvPicPr>
      <xdr:blipFill>
        <a:blip xmlns:r="http://schemas.openxmlformats.org/officeDocument/2006/relationships" r:embed="rId75" cstate="print"/>
        <a:srcRect l="28985" r="27800"/>
        <a:stretch>
          <a:fillRect/>
        </a:stretch>
      </xdr:blipFill>
      <xdr:spPr>
        <a:xfrm>
          <a:off x="521804" y="13036826"/>
          <a:ext cx="679174" cy="952500"/>
        </a:xfrm>
        <a:prstGeom prst="rect">
          <a:avLst/>
        </a:prstGeom>
      </xdr:spPr>
    </xdr:pic>
    <xdr:clientData/>
  </xdr:twoCellAnchor>
  <xdr:twoCellAnchor>
    <xdr:from>
      <xdr:col>1</xdr:col>
      <xdr:colOff>47624</xdr:colOff>
      <xdr:row>88</xdr:row>
      <xdr:rowOff>190500</xdr:rowOff>
    </xdr:from>
    <xdr:to>
      <xdr:col>1</xdr:col>
      <xdr:colOff>800099</xdr:colOff>
      <xdr:row>88</xdr:row>
      <xdr:rowOff>771525</xdr:rowOff>
    </xdr:to>
    <xdr:pic>
      <xdr:nvPicPr>
        <xdr:cNvPr id="83" name="Picture 66"/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/>
        <a:srcRect/>
        <a:stretch>
          <a:fillRect/>
        </a:stretch>
      </xdr:blipFill>
      <xdr:spPr bwMode="auto">
        <a:xfrm>
          <a:off x="495299" y="84296250"/>
          <a:ext cx="752475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76200</xdr:colOff>
      <xdr:row>89</xdr:row>
      <xdr:rowOff>114300</xdr:rowOff>
    </xdr:from>
    <xdr:to>
      <xdr:col>1</xdr:col>
      <xdr:colOff>809625</xdr:colOff>
      <xdr:row>89</xdr:row>
      <xdr:rowOff>685800</xdr:rowOff>
    </xdr:to>
    <xdr:pic>
      <xdr:nvPicPr>
        <xdr:cNvPr id="84" name="Picture 65"/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/>
        <a:srcRect/>
        <a:stretch>
          <a:fillRect/>
        </a:stretch>
      </xdr:blipFill>
      <xdr:spPr bwMode="auto">
        <a:xfrm>
          <a:off x="523875" y="85229700"/>
          <a:ext cx="73342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104775</xdr:colOff>
      <xdr:row>90</xdr:row>
      <xdr:rowOff>28575</xdr:rowOff>
    </xdr:from>
    <xdr:to>
      <xdr:col>1</xdr:col>
      <xdr:colOff>876300</xdr:colOff>
      <xdr:row>90</xdr:row>
      <xdr:rowOff>981075</xdr:rowOff>
    </xdr:to>
    <xdr:pic>
      <xdr:nvPicPr>
        <xdr:cNvPr id="85" name="Рисунок 84" descr="ob-2002-100.jpg"/>
        <xdr:cNvPicPr>
          <a:picLocks noChangeAspect="1"/>
        </xdr:cNvPicPr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xfrm>
          <a:off x="552450" y="86153625"/>
          <a:ext cx="771525" cy="952500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890625</xdr:colOff>
      <xdr:row>0</xdr:row>
      <xdr:rowOff>390524</xdr:rowOff>
    </xdr:to>
    <xdr:pic>
      <xdr:nvPicPr>
        <xdr:cNvPr id="72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1338299" cy="3905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91108</xdr:colOff>
      <xdr:row>12</xdr:row>
      <xdr:rowOff>91109</xdr:rowOff>
    </xdr:from>
    <xdr:to>
      <xdr:col>1</xdr:col>
      <xdr:colOff>803412</xdr:colOff>
      <xdr:row>12</xdr:row>
      <xdr:rowOff>1043609</xdr:rowOff>
    </xdr:to>
    <xdr:pic>
      <xdr:nvPicPr>
        <xdr:cNvPr id="77" name="Рисунок 76" descr="ob-2001-1500-165-100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27931" r="26746"/>
        <a:stretch>
          <a:fillRect/>
        </a:stretch>
      </xdr:blipFill>
      <xdr:spPr>
        <a:xfrm>
          <a:off x="538369" y="2874066"/>
          <a:ext cx="712304" cy="952500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</xdr:colOff>
      <xdr:row>11</xdr:row>
      <xdr:rowOff>33618</xdr:rowOff>
    </xdr:from>
    <xdr:to>
      <xdr:col>1</xdr:col>
      <xdr:colOff>1322294</xdr:colOff>
      <xdr:row>11</xdr:row>
      <xdr:rowOff>923660</xdr:rowOff>
    </xdr:to>
    <xdr:pic>
      <xdr:nvPicPr>
        <xdr:cNvPr id="14" name="Рисунок 13" descr="ab-7001-preview_462e82052a27684dbc5382d75b183536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6417" r="6595"/>
        <a:stretch>
          <a:fillRect/>
        </a:stretch>
      </xdr:blipFill>
      <xdr:spPr>
        <a:xfrm>
          <a:off x="941294" y="2835089"/>
          <a:ext cx="1277471" cy="890042"/>
        </a:xfrm>
        <a:prstGeom prst="rect">
          <a:avLst/>
        </a:prstGeom>
      </xdr:spPr>
    </xdr:pic>
    <xdr:clientData/>
  </xdr:twoCellAnchor>
  <xdr:twoCellAnchor editAs="oneCell">
    <xdr:from>
      <xdr:col>1</xdr:col>
      <xdr:colOff>201706</xdr:colOff>
      <xdr:row>12</xdr:row>
      <xdr:rowOff>190501</xdr:rowOff>
    </xdr:from>
    <xdr:to>
      <xdr:col>1</xdr:col>
      <xdr:colOff>1288676</xdr:colOff>
      <xdr:row>13</xdr:row>
      <xdr:rowOff>475691</xdr:rowOff>
    </xdr:to>
    <xdr:pic>
      <xdr:nvPicPr>
        <xdr:cNvPr id="15" name="Рисунок 14" descr="ab-7002-preview_b56fdd5364ee985adcd465273e7de07c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12121" r="16578"/>
        <a:stretch>
          <a:fillRect/>
        </a:stretch>
      </xdr:blipFill>
      <xdr:spPr>
        <a:xfrm>
          <a:off x="1098177" y="3888442"/>
          <a:ext cx="1086970" cy="923925"/>
        </a:xfrm>
        <a:prstGeom prst="rect">
          <a:avLst/>
        </a:prstGeom>
      </xdr:spPr>
    </xdr:pic>
    <xdr:clientData/>
  </xdr:twoCellAnchor>
  <xdr:twoCellAnchor editAs="oneCell">
    <xdr:from>
      <xdr:col>1</xdr:col>
      <xdr:colOff>403411</xdr:colOff>
      <xdr:row>15</xdr:row>
      <xdr:rowOff>44823</xdr:rowOff>
    </xdr:from>
    <xdr:to>
      <xdr:col>1</xdr:col>
      <xdr:colOff>1030940</xdr:colOff>
      <xdr:row>15</xdr:row>
      <xdr:rowOff>997323</xdr:rowOff>
    </xdr:to>
    <xdr:pic>
      <xdr:nvPicPr>
        <xdr:cNvPr id="16" name="Рисунок 15" descr="ab-7004-preview_190f5eae4277f8d819820cf5ee027fd9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27807" r="32264"/>
        <a:stretch>
          <a:fillRect/>
        </a:stretch>
      </xdr:blipFill>
      <xdr:spPr>
        <a:xfrm>
          <a:off x="1299882" y="4762499"/>
          <a:ext cx="627529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100853</xdr:colOff>
      <xdr:row>16</xdr:row>
      <xdr:rowOff>44823</xdr:rowOff>
    </xdr:from>
    <xdr:to>
      <xdr:col>2</xdr:col>
      <xdr:colOff>89647</xdr:colOff>
      <xdr:row>16</xdr:row>
      <xdr:rowOff>997323</xdr:rowOff>
    </xdr:to>
    <xdr:pic>
      <xdr:nvPicPr>
        <xdr:cNvPr id="17" name="Рисунок 16" descr="veloparkovka-vp-2-000-sb-165-100_ad6d09fc1f5592569842d217bf9aa75f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6417" r="7308"/>
        <a:stretch>
          <a:fillRect/>
        </a:stretch>
      </xdr:blipFill>
      <xdr:spPr>
        <a:xfrm>
          <a:off x="997324" y="5838264"/>
          <a:ext cx="1355911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89646</xdr:colOff>
      <xdr:row>17</xdr:row>
      <xdr:rowOff>78441</xdr:rowOff>
    </xdr:from>
    <xdr:to>
      <xdr:col>2</xdr:col>
      <xdr:colOff>22412</xdr:colOff>
      <xdr:row>17</xdr:row>
      <xdr:rowOff>1030941</xdr:rowOff>
    </xdr:to>
    <xdr:pic>
      <xdr:nvPicPr>
        <xdr:cNvPr id="18" name="Рисунок 17" descr="veloparkovka-khit-165-100_2160b6a39a6a9bc5937eb13a99aa1d02.jp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843" r="9447"/>
        <a:stretch>
          <a:fillRect/>
        </a:stretch>
      </xdr:blipFill>
      <xdr:spPr>
        <a:xfrm>
          <a:off x="986117" y="6947647"/>
          <a:ext cx="1299883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324970</xdr:colOff>
      <xdr:row>18</xdr:row>
      <xdr:rowOff>44824</xdr:rowOff>
    </xdr:from>
    <xdr:to>
      <xdr:col>1</xdr:col>
      <xdr:colOff>1064558</xdr:colOff>
      <xdr:row>18</xdr:row>
      <xdr:rowOff>997324</xdr:rowOff>
    </xdr:to>
    <xdr:pic>
      <xdr:nvPicPr>
        <xdr:cNvPr id="19" name="Рисунок 18" descr="veloparkovka-ab-7007-165-100_402609581fdaaf5c12af1a34b8ed5667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26381" r="26560"/>
        <a:stretch>
          <a:fillRect/>
        </a:stretch>
      </xdr:blipFill>
      <xdr:spPr>
        <a:xfrm>
          <a:off x="1221441" y="7989795"/>
          <a:ext cx="739588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246530</xdr:colOff>
      <xdr:row>19</xdr:row>
      <xdr:rowOff>78441</xdr:rowOff>
    </xdr:from>
    <xdr:to>
      <xdr:col>1</xdr:col>
      <xdr:colOff>1176619</xdr:colOff>
      <xdr:row>19</xdr:row>
      <xdr:rowOff>1030941</xdr:rowOff>
    </xdr:to>
    <xdr:pic>
      <xdr:nvPicPr>
        <xdr:cNvPr id="10" name="Рисунок 9" descr="ab-7008-veloparkovka-165-100.jp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 l="19251" r="21569"/>
        <a:stretch>
          <a:fillRect/>
        </a:stretch>
      </xdr:blipFill>
      <xdr:spPr>
        <a:xfrm>
          <a:off x="1143001" y="10724029"/>
          <a:ext cx="930089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1</xdr:col>
      <xdr:colOff>683560</xdr:colOff>
      <xdr:row>0</xdr:row>
      <xdr:rowOff>390524</xdr:rowOff>
    </xdr:to>
    <xdr:pic>
      <xdr:nvPicPr>
        <xdr:cNvPr id="11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" y="0"/>
          <a:ext cx="1340784" cy="3905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392205</xdr:colOff>
      <xdr:row>14</xdr:row>
      <xdr:rowOff>11206</xdr:rowOff>
    </xdr:from>
    <xdr:to>
      <xdr:col>1</xdr:col>
      <xdr:colOff>963705</xdr:colOff>
      <xdr:row>14</xdr:row>
      <xdr:rowOff>830356</xdr:rowOff>
    </xdr:to>
    <xdr:pic>
      <xdr:nvPicPr>
        <xdr:cNvPr id="12" name="Рисунок 11" descr="7002-6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288676" y="4986618"/>
          <a:ext cx="571500" cy="819150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112059</xdr:colOff>
      <xdr:row>12</xdr:row>
      <xdr:rowOff>89648</xdr:rowOff>
    </xdr:from>
    <xdr:to>
      <xdr:col>2</xdr:col>
      <xdr:colOff>179294</xdr:colOff>
      <xdr:row>12</xdr:row>
      <xdr:rowOff>973411</xdr:rowOff>
    </xdr:to>
    <xdr:pic>
      <xdr:nvPicPr>
        <xdr:cNvPr id="5" name="Рисунок 4" descr="ostanovka-avtobusnaya-aa-1001-165-100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17825" r="13013"/>
        <a:stretch>
          <a:fillRect/>
        </a:stretch>
      </xdr:blipFill>
      <xdr:spPr>
        <a:xfrm>
          <a:off x="717177" y="2823883"/>
          <a:ext cx="1008529" cy="883763"/>
        </a:xfrm>
        <a:prstGeom prst="rect">
          <a:avLst/>
        </a:prstGeom>
      </xdr:spPr>
    </xdr:pic>
    <xdr:clientData/>
  </xdr:twoCellAnchor>
  <xdr:twoCellAnchor editAs="oneCell">
    <xdr:from>
      <xdr:col>1</xdr:col>
      <xdr:colOff>100853</xdr:colOff>
      <xdr:row>13</xdr:row>
      <xdr:rowOff>44824</xdr:rowOff>
    </xdr:from>
    <xdr:to>
      <xdr:col>2</xdr:col>
      <xdr:colOff>201706</xdr:colOff>
      <xdr:row>13</xdr:row>
      <xdr:rowOff>987191</xdr:rowOff>
    </xdr:to>
    <xdr:pic>
      <xdr:nvPicPr>
        <xdr:cNvPr id="6" name="Рисунок 5" descr="ostanovka-avtobusnaya-aa-1002-165-100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18538" r="14438"/>
        <a:stretch>
          <a:fillRect/>
        </a:stretch>
      </xdr:blipFill>
      <xdr:spPr>
        <a:xfrm>
          <a:off x="705971" y="3877236"/>
          <a:ext cx="1042147" cy="942367"/>
        </a:xfrm>
        <a:prstGeom prst="rect">
          <a:avLst/>
        </a:prstGeom>
      </xdr:spPr>
    </xdr:pic>
    <xdr:clientData/>
  </xdr:twoCellAnchor>
  <xdr:twoCellAnchor editAs="oneCell">
    <xdr:from>
      <xdr:col>1</xdr:col>
      <xdr:colOff>123264</xdr:colOff>
      <xdr:row>14</xdr:row>
      <xdr:rowOff>78441</xdr:rowOff>
    </xdr:from>
    <xdr:to>
      <xdr:col>2</xdr:col>
      <xdr:colOff>280146</xdr:colOff>
      <xdr:row>14</xdr:row>
      <xdr:rowOff>1030941</xdr:rowOff>
    </xdr:to>
    <xdr:pic>
      <xdr:nvPicPr>
        <xdr:cNvPr id="7" name="Рисунок 6" descr="ostanovka-avtobusnaya-aa-1003-165-100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17112" r="13013"/>
        <a:stretch>
          <a:fillRect/>
        </a:stretch>
      </xdr:blipFill>
      <xdr:spPr>
        <a:xfrm>
          <a:off x="728382" y="5076265"/>
          <a:ext cx="1098176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1</xdr:col>
      <xdr:colOff>683560</xdr:colOff>
      <xdr:row>0</xdr:row>
      <xdr:rowOff>390524</xdr:rowOff>
    </xdr:to>
    <xdr:pic>
      <xdr:nvPicPr>
        <xdr:cNvPr id="8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" y="0"/>
          <a:ext cx="1578909" cy="390524"/>
        </a:xfrm>
        <a:prstGeom prst="rect">
          <a:avLst/>
        </a:prstGeom>
        <a:noFill/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78440</xdr:colOff>
      <xdr:row>12</xdr:row>
      <xdr:rowOff>67235</xdr:rowOff>
    </xdr:from>
    <xdr:to>
      <xdr:col>1</xdr:col>
      <xdr:colOff>962036</xdr:colOff>
      <xdr:row>12</xdr:row>
      <xdr:rowOff>1086971</xdr:rowOff>
    </xdr:to>
    <xdr:pic>
      <xdr:nvPicPr>
        <xdr:cNvPr id="5" name="Рисунок 4" descr="AB-40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13305" t="17595" r="14566" b="9139"/>
        <a:stretch>
          <a:fillRect/>
        </a:stretch>
      </xdr:blipFill>
      <xdr:spPr>
        <a:xfrm>
          <a:off x="638734" y="2879911"/>
          <a:ext cx="883596" cy="1019736"/>
        </a:xfrm>
        <a:prstGeom prst="rect">
          <a:avLst/>
        </a:prstGeom>
      </xdr:spPr>
    </xdr:pic>
    <xdr:clientData/>
  </xdr:twoCellAnchor>
  <xdr:twoCellAnchor editAs="oneCell">
    <xdr:from>
      <xdr:col>1</xdr:col>
      <xdr:colOff>67237</xdr:colOff>
      <xdr:row>13</xdr:row>
      <xdr:rowOff>190501</xdr:rowOff>
    </xdr:from>
    <xdr:to>
      <xdr:col>1</xdr:col>
      <xdr:colOff>961575</xdr:colOff>
      <xdr:row>13</xdr:row>
      <xdr:rowOff>1019737</xdr:rowOff>
    </xdr:to>
    <xdr:pic>
      <xdr:nvPicPr>
        <xdr:cNvPr id="6" name="Рисунок 5" descr="AB-4002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8753" t="29674" r="8263" b="10189"/>
        <a:stretch>
          <a:fillRect/>
        </a:stretch>
      </xdr:blipFill>
      <xdr:spPr>
        <a:xfrm>
          <a:off x="627531" y="4336677"/>
          <a:ext cx="894338" cy="829236"/>
        </a:xfrm>
        <a:prstGeom prst="rect">
          <a:avLst/>
        </a:prstGeom>
      </xdr:spPr>
    </xdr:pic>
    <xdr:clientData/>
  </xdr:twoCellAnchor>
  <xdr:twoCellAnchor editAs="oneCell">
    <xdr:from>
      <xdr:col>1</xdr:col>
      <xdr:colOff>44824</xdr:colOff>
      <xdr:row>14</xdr:row>
      <xdr:rowOff>44823</xdr:rowOff>
    </xdr:from>
    <xdr:to>
      <xdr:col>1</xdr:col>
      <xdr:colOff>896471</xdr:colOff>
      <xdr:row>14</xdr:row>
      <xdr:rowOff>990058</xdr:rowOff>
    </xdr:to>
    <xdr:pic>
      <xdr:nvPicPr>
        <xdr:cNvPr id="10" name="Рисунок 9" descr="a1cdb1bb797c0a6f63e6330a1c2ff463 (1).pn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7273" t="4545" r="10000" b="3636"/>
        <a:stretch>
          <a:fillRect/>
        </a:stretch>
      </xdr:blipFill>
      <xdr:spPr>
        <a:xfrm>
          <a:off x="605118" y="5423647"/>
          <a:ext cx="851647" cy="945235"/>
        </a:xfrm>
        <a:prstGeom prst="rect">
          <a:avLst/>
        </a:prstGeom>
      </xdr:spPr>
    </xdr:pic>
    <xdr:clientData/>
  </xdr:twoCellAnchor>
  <xdr:twoCellAnchor editAs="oneCell">
    <xdr:from>
      <xdr:col>1</xdr:col>
      <xdr:colOff>56029</xdr:colOff>
      <xdr:row>15</xdr:row>
      <xdr:rowOff>78442</xdr:rowOff>
    </xdr:from>
    <xdr:to>
      <xdr:col>1</xdr:col>
      <xdr:colOff>862853</xdr:colOff>
      <xdr:row>15</xdr:row>
      <xdr:rowOff>1007821</xdr:rowOff>
    </xdr:to>
    <xdr:pic>
      <xdr:nvPicPr>
        <xdr:cNvPr id="11" name="Рисунок 10" descr="430_big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15840" t="12000" r="14640" b="15200"/>
        <a:stretch>
          <a:fillRect/>
        </a:stretch>
      </xdr:blipFill>
      <xdr:spPr>
        <a:xfrm>
          <a:off x="616323" y="6914030"/>
          <a:ext cx="806824" cy="929379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1</xdr:col>
      <xdr:colOff>638735</xdr:colOff>
      <xdr:row>0</xdr:row>
      <xdr:rowOff>390524</xdr:rowOff>
    </xdr:to>
    <xdr:pic>
      <xdr:nvPicPr>
        <xdr:cNvPr id="15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" y="0"/>
          <a:ext cx="1199028" cy="3905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44824</xdr:colOff>
      <xdr:row>16</xdr:row>
      <xdr:rowOff>0</xdr:rowOff>
    </xdr:from>
    <xdr:to>
      <xdr:col>1</xdr:col>
      <xdr:colOff>928420</xdr:colOff>
      <xdr:row>16</xdr:row>
      <xdr:rowOff>1019736</xdr:rowOff>
    </xdr:to>
    <xdr:pic>
      <xdr:nvPicPr>
        <xdr:cNvPr id="16" name="Рисунок 15" descr="AB-40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13305" t="17595" r="14566" b="9139"/>
        <a:stretch>
          <a:fillRect/>
        </a:stretch>
      </xdr:blipFill>
      <xdr:spPr>
        <a:xfrm>
          <a:off x="605118" y="7003676"/>
          <a:ext cx="883596" cy="1019736"/>
        </a:xfrm>
        <a:prstGeom prst="rect">
          <a:avLst/>
        </a:prstGeom>
      </xdr:spPr>
    </xdr:pic>
    <xdr:clientData/>
  </xdr:twoCellAnchor>
  <xdr:twoCellAnchor editAs="oneCell">
    <xdr:from>
      <xdr:col>1</xdr:col>
      <xdr:colOff>33620</xdr:colOff>
      <xdr:row>17</xdr:row>
      <xdr:rowOff>201708</xdr:rowOff>
    </xdr:from>
    <xdr:to>
      <xdr:col>1</xdr:col>
      <xdr:colOff>927958</xdr:colOff>
      <xdr:row>17</xdr:row>
      <xdr:rowOff>1030944</xdr:rowOff>
    </xdr:to>
    <xdr:pic>
      <xdr:nvPicPr>
        <xdr:cNvPr id="17" name="Рисунок 16" descr="AB-4002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8753" t="29674" r="8263" b="10189"/>
        <a:stretch>
          <a:fillRect/>
        </a:stretch>
      </xdr:blipFill>
      <xdr:spPr>
        <a:xfrm>
          <a:off x="593914" y="8258737"/>
          <a:ext cx="894338" cy="829236"/>
        </a:xfrm>
        <a:prstGeom prst="rect">
          <a:avLst/>
        </a:prstGeom>
      </xdr:spPr>
    </xdr:pic>
    <xdr:clientData/>
  </xdr:twoCellAnchor>
  <xdr:twoCellAnchor editAs="oneCell">
    <xdr:from>
      <xdr:col>1</xdr:col>
      <xdr:colOff>11207</xdr:colOff>
      <xdr:row>18</xdr:row>
      <xdr:rowOff>56030</xdr:rowOff>
    </xdr:from>
    <xdr:to>
      <xdr:col>1</xdr:col>
      <xdr:colOff>862854</xdr:colOff>
      <xdr:row>18</xdr:row>
      <xdr:rowOff>1001265</xdr:rowOff>
    </xdr:to>
    <xdr:pic>
      <xdr:nvPicPr>
        <xdr:cNvPr id="18" name="Рисунок 17" descr="a1cdb1bb797c0a6f63e6330a1c2ff463 (1).pn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7273" t="4545" r="10000" b="3636"/>
        <a:stretch>
          <a:fillRect/>
        </a:stretch>
      </xdr:blipFill>
      <xdr:spPr>
        <a:xfrm>
          <a:off x="571501" y="9166412"/>
          <a:ext cx="851647" cy="945235"/>
        </a:xfrm>
        <a:prstGeom prst="rect">
          <a:avLst/>
        </a:prstGeom>
      </xdr:spPr>
    </xdr:pic>
    <xdr:clientData/>
  </xdr:twoCellAnchor>
  <xdr:twoCellAnchor editAs="oneCell">
    <xdr:from>
      <xdr:col>1</xdr:col>
      <xdr:colOff>22412</xdr:colOff>
      <xdr:row>19</xdr:row>
      <xdr:rowOff>89649</xdr:rowOff>
    </xdr:from>
    <xdr:to>
      <xdr:col>1</xdr:col>
      <xdr:colOff>829236</xdr:colOff>
      <xdr:row>19</xdr:row>
      <xdr:rowOff>1019028</xdr:rowOff>
    </xdr:to>
    <xdr:pic>
      <xdr:nvPicPr>
        <xdr:cNvPr id="19" name="Рисунок 18" descr="430_big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15840" t="12000" r="14640" b="15200"/>
        <a:stretch>
          <a:fillRect/>
        </a:stretch>
      </xdr:blipFill>
      <xdr:spPr>
        <a:xfrm>
          <a:off x="582706" y="10253384"/>
          <a:ext cx="806824" cy="929379"/>
        </a:xfrm>
        <a:prstGeom prst="rect">
          <a:avLst/>
        </a:prstGeom>
      </xdr:spPr>
    </xdr:pic>
    <xdr:clientData/>
  </xdr:twoCellAnchor>
  <xdr:twoCellAnchor editAs="oneCell">
    <xdr:from>
      <xdr:col>1</xdr:col>
      <xdr:colOff>22411</xdr:colOff>
      <xdr:row>24</xdr:row>
      <xdr:rowOff>33618</xdr:rowOff>
    </xdr:from>
    <xdr:to>
      <xdr:col>1</xdr:col>
      <xdr:colOff>974911</xdr:colOff>
      <xdr:row>24</xdr:row>
      <xdr:rowOff>1071843</xdr:rowOff>
    </xdr:to>
    <xdr:pic>
      <xdr:nvPicPr>
        <xdr:cNvPr id="12" name="Рисунок 11" descr="пэт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82705" y="12091147"/>
          <a:ext cx="952500" cy="1038225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44822</xdr:colOff>
      <xdr:row>12</xdr:row>
      <xdr:rowOff>44822</xdr:rowOff>
    </xdr:from>
    <xdr:to>
      <xdr:col>1</xdr:col>
      <xdr:colOff>1070597</xdr:colOff>
      <xdr:row>13</xdr:row>
      <xdr:rowOff>1</xdr:rowOff>
    </xdr:to>
    <xdr:pic>
      <xdr:nvPicPr>
        <xdr:cNvPr id="7" name="Рисунок 6" descr="ab-41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t="29412" b="15966"/>
        <a:stretch>
          <a:fillRect/>
        </a:stretch>
      </xdr:blipFill>
      <xdr:spPr>
        <a:xfrm>
          <a:off x="649940" y="2700616"/>
          <a:ext cx="1025775" cy="56029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1</xdr:col>
      <xdr:colOff>851647</xdr:colOff>
      <xdr:row>0</xdr:row>
      <xdr:rowOff>390524</xdr:rowOff>
    </xdr:to>
    <xdr:pic>
      <xdr:nvPicPr>
        <xdr:cNvPr id="13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" y="0"/>
          <a:ext cx="1456764" cy="3905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89648</xdr:colOff>
      <xdr:row>13</xdr:row>
      <xdr:rowOff>44822</xdr:rowOff>
    </xdr:from>
    <xdr:to>
      <xdr:col>1</xdr:col>
      <xdr:colOff>1032623</xdr:colOff>
      <xdr:row>13</xdr:row>
      <xdr:rowOff>606797</xdr:rowOff>
    </xdr:to>
    <xdr:pic>
      <xdr:nvPicPr>
        <xdr:cNvPr id="9" name="Рисунок 8" descr="Снимок2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94766" y="3496234"/>
          <a:ext cx="942975" cy="561975"/>
        </a:xfrm>
        <a:prstGeom prst="rect">
          <a:avLst/>
        </a:prstGeom>
      </xdr:spPr>
    </xdr:pic>
    <xdr:clientData/>
  </xdr:twoCellAnchor>
  <xdr:twoCellAnchor editAs="oneCell">
    <xdr:from>
      <xdr:col>1</xdr:col>
      <xdr:colOff>44823</xdr:colOff>
      <xdr:row>14</xdr:row>
      <xdr:rowOff>67235</xdr:rowOff>
    </xdr:from>
    <xdr:to>
      <xdr:col>1</xdr:col>
      <xdr:colOff>1070598</xdr:colOff>
      <xdr:row>14</xdr:row>
      <xdr:rowOff>627532</xdr:rowOff>
    </xdr:to>
    <xdr:pic>
      <xdr:nvPicPr>
        <xdr:cNvPr id="14" name="Рисунок 13" descr="ab-41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t="29412" b="15966"/>
        <a:stretch>
          <a:fillRect/>
        </a:stretch>
      </xdr:blipFill>
      <xdr:spPr>
        <a:xfrm>
          <a:off x="649941" y="3978088"/>
          <a:ext cx="1025775" cy="560297"/>
        </a:xfrm>
        <a:prstGeom prst="rect">
          <a:avLst/>
        </a:prstGeom>
      </xdr:spPr>
    </xdr:pic>
    <xdr:clientData/>
  </xdr:twoCellAnchor>
  <xdr:twoCellAnchor editAs="oneCell">
    <xdr:from>
      <xdr:col>1</xdr:col>
      <xdr:colOff>78441</xdr:colOff>
      <xdr:row>15</xdr:row>
      <xdr:rowOff>33618</xdr:rowOff>
    </xdr:from>
    <xdr:to>
      <xdr:col>1</xdr:col>
      <xdr:colOff>1021416</xdr:colOff>
      <xdr:row>15</xdr:row>
      <xdr:rowOff>595593</xdr:rowOff>
    </xdr:to>
    <xdr:pic>
      <xdr:nvPicPr>
        <xdr:cNvPr id="15" name="Рисунок 14" descr="Снимок2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83559" y="4616824"/>
          <a:ext cx="942975" cy="561975"/>
        </a:xfrm>
        <a:prstGeom prst="rect">
          <a:avLst/>
        </a:prstGeom>
      </xdr:spPr>
    </xdr:pic>
    <xdr:clientData/>
  </xdr:twoCellAnchor>
  <xdr:twoCellAnchor editAs="oneCell">
    <xdr:from>
      <xdr:col>1</xdr:col>
      <xdr:colOff>44824</xdr:colOff>
      <xdr:row>16</xdr:row>
      <xdr:rowOff>67235</xdr:rowOff>
    </xdr:from>
    <xdr:to>
      <xdr:col>1</xdr:col>
      <xdr:colOff>1070599</xdr:colOff>
      <xdr:row>16</xdr:row>
      <xdr:rowOff>627532</xdr:rowOff>
    </xdr:to>
    <xdr:pic>
      <xdr:nvPicPr>
        <xdr:cNvPr id="16" name="Рисунок 15" descr="ab-41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t="29412" b="15966"/>
        <a:stretch>
          <a:fillRect/>
        </a:stretch>
      </xdr:blipFill>
      <xdr:spPr>
        <a:xfrm>
          <a:off x="649942" y="5289176"/>
          <a:ext cx="1025775" cy="560297"/>
        </a:xfrm>
        <a:prstGeom prst="rect">
          <a:avLst/>
        </a:prstGeom>
      </xdr:spPr>
    </xdr:pic>
    <xdr:clientData/>
  </xdr:twoCellAnchor>
  <xdr:twoCellAnchor editAs="oneCell">
    <xdr:from>
      <xdr:col>1</xdr:col>
      <xdr:colOff>67236</xdr:colOff>
      <xdr:row>17</xdr:row>
      <xdr:rowOff>33618</xdr:rowOff>
    </xdr:from>
    <xdr:to>
      <xdr:col>1</xdr:col>
      <xdr:colOff>1010211</xdr:colOff>
      <xdr:row>17</xdr:row>
      <xdr:rowOff>595593</xdr:rowOff>
    </xdr:to>
    <xdr:pic>
      <xdr:nvPicPr>
        <xdr:cNvPr id="17" name="Рисунок 16" descr="Снимок2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72354" y="5916706"/>
          <a:ext cx="942975" cy="561975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85726</xdr:colOff>
      <xdr:row>12</xdr:row>
      <xdr:rowOff>133350</xdr:rowOff>
    </xdr:from>
    <xdr:to>
      <xdr:col>2</xdr:col>
      <xdr:colOff>285750</xdr:colOff>
      <xdr:row>13</xdr:row>
      <xdr:rowOff>180975</xdr:rowOff>
    </xdr:to>
    <xdr:pic>
      <xdr:nvPicPr>
        <xdr:cNvPr id="9" name="Рисунок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533401" y="2600325"/>
          <a:ext cx="571499" cy="371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3</xdr:col>
      <xdr:colOff>142876</xdr:colOff>
      <xdr:row>0</xdr:row>
      <xdr:rowOff>390524</xdr:rowOff>
    </xdr:to>
    <xdr:pic>
      <xdr:nvPicPr>
        <xdr:cNvPr id="20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" y="0"/>
          <a:ext cx="1333500" cy="3905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57150</xdr:colOff>
      <xdr:row>17</xdr:row>
      <xdr:rowOff>66675</xdr:rowOff>
    </xdr:from>
    <xdr:to>
      <xdr:col>2</xdr:col>
      <xdr:colOff>314413</xdr:colOff>
      <xdr:row>25</xdr:row>
      <xdr:rowOff>66835</xdr:rowOff>
    </xdr:to>
    <xdr:pic>
      <xdr:nvPicPr>
        <xdr:cNvPr id="12" name="Рисунок 11" descr="ящик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04825" y="3648075"/>
          <a:ext cx="628738" cy="1143160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30</xdr:row>
      <xdr:rowOff>47625</xdr:rowOff>
    </xdr:from>
    <xdr:to>
      <xdr:col>2</xdr:col>
      <xdr:colOff>295359</xdr:colOff>
      <xdr:row>30</xdr:row>
      <xdr:rowOff>1066942</xdr:rowOff>
    </xdr:to>
    <xdr:pic>
      <xdr:nvPicPr>
        <xdr:cNvPr id="15" name="Рисунок 14" descr="ящик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14350" y="5543550"/>
          <a:ext cx="600159" cy="1019317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28575</xdr:colOff>
      <xdr:row>0</xdr:row>
      <xdr:rowOff>390524</xdr:rowOff>
    </xdr:to>
    <xdr:pic>
      <xdr:nvPicPr>
        <xdr:cNvPr id="11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247775" cy="3905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47626</xdr:colOff>
      <xdr:row>13</xdr:row>
      <xdr:rowOff>47625</xdr:rowOff>
    </xdr:from>
    <xdr:to>
      <xdr:col>1</xdr:col>
      <xdr:colOff>726282</xdr:colOff>
      <xdr:row>14</xdr:row>
      <xdr:rowOff>447675</xdr:rowOff>
    </xdr:to>
    <xdr:pic>
      <xdr:nvPicPr>
        <xdr:cNvPr id="5" name="Рисунок 4" descr="km-2-165-100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26667" r="27879"/>
        <a:stretch>
          <a:fillRect/>
        </a:stretch>
      </xdr:blipFill>
      <xdr:spPr>
        <a:xfrm>
          <a:off x="495301" y="3581400"/>
          <a:ext cx="678656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12</xdr:row>
      <xdr:rowOff>47625</xdr:rowOff>
    </xdr:from>
    <xdr:to>
      <xdr:col>1</xdr:col>
      <xdr:colOff>716563</xdr:colOff>
      <xdr:row>12</xdr:row>
      <xdr:rowOff>1019175</xdr:rowOff>
    </xdr:to>
    <xdr:pic>
      <xdr:nvPicPr>
        <xdr:cNvPr id="6" name="Рисунок 5" descr="klapan-musoroprovodnyj-165-100-foto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31122" r="28337"/>
        <a:stretch>
          <a:fillRect/>
        </a:stretch>
      </xdr:blipFill>
      <xdr:spPr>
        <a:xfrm>
          <a:off x="514350" y="2514600"/>
          <a:ext cx="649888" cy="971550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233083</xdr:colOff>
      <xdr:row>48</xdr:row>
      <xdr:rowOff>44824</xdr:rowOff>
    </xdr:from>
    <xdr:to>
      <xdr:col>1</xdr:col>
      <xdr:colOff>1154206</xdr:colOff>
      <xdr:row>49</xdr:row>
      <xdr:rowOff>298485</xdr:rowOff>
    </xdr:to>
    <xdr:pic>
      <xdr:nvPicPr>
        <xdr:cNvPr id="18" name="Рисунок 17" descr="5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t="13558" b="16489"/>
        <a:stretch>
          <a:fillRect/>
        </a:stretch>
      </xdr:blipFill>
      <xdr:spPr>
        <a:xfrm>
          <a:off x="1241612" y="5748618"/>
          <a:ext cx="921123" cy="645867"/>
        </a:xfrm>
        <a:prstGeom prst="rect">
          <a:avLst/>
        </a:prstGeom>
      </xdr:spPr>
    </xdr:pic>
    <xdr:clientData/>
  </xdr:twoCellAnchor>
  <xdr:twoCellAnchor editAs="oneCell">
    <xdr:from>
      <xdr:col>1</xdr:col>
      <xdr:colOff>78441</xdr:colOff>
      <xdr:row>52</xdr:row>
      <xdr:rowOff>67236</xdr:rowOff>
    </xdr:from>
    <xdr:to>
      <xdr:col>1</xdr:col>
      <xdr:colOff>1225234</xdr:colOff>
      <xdr:row>55</xdr:row>
      <xdr:rowOff>212912</xdr:rowOff>
    </xdr:to>
    <xdr:pic>
      <xdr:nvPicPr>
        <xdr:cNvPr id="20" name="Рисунок 19" descr="4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t="10913" b="13690"/>
        <a:stretch>
          <a:fillRect/>
        </a:stretch>
      </xdr:blipFill>
      <xdr:spPr>
        <a:xfrm>
          <a:off x="1086970" y="8034618"/>
          <a:ext cx="1146793" cy="851647"/>
        </a:xfrm>
        <a:prstGeom prst="rect">
          <a:avLst/>
        </a:prstGeom>
      </xdr:spPr>
    </xdr:pic>
    <xdr:clientData/>
  </xdr:twoCellAnchor>
  <xdr:twoCellAnchor editAs="oneCell">
    <xdr:from>
      <xdr:col>1</xdr:col>
      <xdr:colOff>78443</xdr:colOff>
      <xdr:row>32</xdr:row>
      <xdr:rowOff>100854</xdr:rowOff>
    </xdr:from>
    <xdr:to>
      <xdr:col>1</xdr:col>
      <xdr:colOff>1243297</xdr:colOff>
      <xdr:row>37</xdr:row>
      <xdr:rowOff>78442</xdr:rowOff>
    </xdr:to>
    <xdr:pic>
      <xdr:nvPicPr>
        <xdr:cNvPr id="9" name="Рисунок 8" descr="plitka-rezinovaya-standart-500-500-10-tsv-165-100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86972" y="2644589"/>
          <a:ext cx="1164854" cy="705971"/>
        </a:xfrm>
        <a:prstGeom prst="rect">
          <a:avLst/>
        </a:prstGeom>
      </xdr:spPr>
    </xdr:pic>
    <xdr:clientData/>
  </xdr:twoCellAnchor>
  <xdr:twoCellAnchor editAs="oneCell">
    <xdr:from>
      <xdr:col>0</xdr:col>
      <xdr:colOff>2</xdr:colOff>
      <xdr:row>0</xdr:row>
      <xdr:rowOff>0</xdr:rowOff>
    </xdr:from>
    <xdr:to>
      <xdr:col>1</xdr:col>
      <xdr:colOff>369795</xdr:colOff>
      <xdr:row>0</xdr:row>
      <xdr:rowOff>390524</xdr:rowOff>
    </xdr:to>
    <xdr:pic>
      <xdr:nvPicPr>
        <xdr:cNvPr id="11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" y="0"/>
          <a:ext cx="1378322" cy="3905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89647</xdr:colOff>
      <xdr:row>46</xdr:row>
      <xdr:rowOff>33619</xdr:rowOff>
    </xdr:from>
    <xdr:to>
      <xdr:col>1</xdr:col>
      <xdr:colOff>1199030</xdr:colOff>
      <xdr:row>47</xdr:row>
      <xdr:rowOff>372951</xdr:rowOff>
    </xdr:to>
    <xdr:pic>
      <xdr:nvPicPr>
        <xdr:cNvPr id="10" name="Рисунок 9" descr="plitka-rezinovaya-pautina-350-350-30-tsv-165-100-foto.jp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5195" r="5628"/>
        <a:stretch>
          <a:fillRect/>
        </a:stretch>
      </xdr:blipFill>
      <xdr:spPr>
        <a:xfrm>
          <a:off x="1098176" y="4908178"/>
          <a:ext cx="1109383" cy="753950"/>
        </a:xfrm>
        <a:prstGeom prst="rect">
          <a:avLst/>
        </a:prstGeom>
      </xdr:spPr>
    </xdr:pic>
    <xdr:clientData/>
  </xdr:twoCellAnchor>
  <xdr:twoCellAnchor editAs="oneCell">
    <xdr:from>
      <xdr:col>1</xdr:col>
      <xdr:colOff>100854</xdr:colOff>
      <xdr:row>40</xdr:row>
      <xdr:rowOff>44823</xdr:rowOff>
    </xdr:from>
    <xdr:to>
      <xdr:col>1</xdr:col>
      <xdr:colOff>1075766</xdr:colOff>
      <xdr:row>45</xdr:row>
      <xdr:rowOff>89647</xdr:rowOff>
    </xdr:to>
    <xdr:pic>
      <xdr:nvPicPr>
        <xdr:cNvPr id="12" name="Рисунок 11" descr="plitka-rezinovaya-setka-350-350-10-tsv-165-100-foto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12297" r="11287"/>
        <a:stretch>
          <a:fillRect/>
        </a:stretch>
      </xdr:blipFill>
      <xdr:spPr>
        <a:xfrm>
          <a:off x="1109383" y="4045323"/>
          <a:ext cx="974912" cy="773206"/>
        </a:xfrm>
        <a:prstGeom prst="rect">
          <a:avLst/>
        </a:prstGeom>
      </xdr:spPr>
    </xdr:pic>
    <xdr:clientData/>
  </xdr:twoCellAnchor>
  <xdr:twoCellAnchor editAs="oneCell">
    <xdr:from>
      <xdr:col>1</xdr:col>
      <xdr:colOff>257736</xdr:colOff>
      <xdr:row>50</xdr:row>
      <xdr:rowOff>56028</xdr:rowOff>
    </xdr:from>
    <xdr:to>
      <xdr:col>1</xdr:col>
      <xdr:colOff>1098178</xdr:colOff>
      <xdr:row>51</xdr:row>
      <xdr:rowOff>173181</xdr:rowOff>
    </xdr:to>
    <xdr:pic>
      <xdr:nvPicPr>
        <xdr:cNvPr id="13" name="Рисунок 12" descr="bordyur-rezinovyj-500-200-50-tsv-165-100-foto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266265" y="6544234"/>
          <a:ext cx="840442" cy="509359"/>
        </a:xfrm>
        <a:prstGeom prst="rect">
          <a:avLst/>
        </a:prstGeom>
      </xdr:spPr>
    </xdr:pic>
    <xdr:clientData/>
  </xdr:twoCellAnchor>
  <xdr:twoCellAnchor editAs="oneCell">
    <xdr:from>
      <xdr:col>1</xdr:col>
      <xdr:colOff>201704</xdr:colOff>
      <xdr:row>12</xdr:row>
      <xdr:rowOff>33617</xdr:rowOff>
    </xdr:from>
    <xdr:to>
      <xdr:col>1</xdr:col>
      <xdr:colOff>1154204</xdr:colOff>
      <xdr:row>14</xdr:row>
      <xdr:rowOff>279026</xdr:rowOff>
    </xdr:to>
    <xdr:pic>
      <xdr:nvPicPr>
        <xdr:cNvPr id="15" name="Рисунок 14" descr="плитка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10233" y="2779058"/>
          <a:ext cx="952500" cy="895350"/>
        </a:xfrm>
        <a:prstGeom prst="rect">
          <a:avLst/>
        </a:prstGeom>
      </xdr:spPr>
    </xdr:pic>
    <xdr:clientData/>
  </xdr:twoCellAnchor>
  <xdr:twoCellAnchor editAs="oneCell">
    <xdr:from>
      <xdr:col>1</xdr:col>
      <xdr:colOff>235324</xdr:colOff>
      <xdr:row>15</xdr:row>
      <xdr:rowOff>33618</xdr:rowOff>
    </xdr:from>
    <xdr:to>
      <xdr:col>1</xdr:col>
      <xdr:colOff>1187824</xdr:colOff>
      <xdr:row>17</xdr:row>
      <xdr:rowOff>203387</xdr:rowOff>
    </xdr:to>
    <xdr:pic>
      <xdr:nvPicPr>
        <xdr:cNvPr id="16" name="Рисунок 15" descr="рублекс-микс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243853" y="3753971"/>
          <a:ext cx="952500" cy="752475"/>
        </a:xfrm>
        <a:prstGeom prst="rect">
          <a:avLst/>
        </a:prstGeom>
      </xdr:spPr>
    </xdr:pic>
    <xdr:clientData/>
  </xdr:twoCellAnchor>
  <xdr:twoCellAnchor editAs="oneCell">
    <xdr:from>
      <xdr:col>1</xdr:col>
      <xdr:colOff>224118</xdr:colOff>
      <xdr:row>25</xdr:row>
      <xdr:rowOff>56029</xdr:rowOff>
    </xdr:from>
    <xdr:to>
      <xdr:col>1</xdr:col>
      <xdr:colOff>1176618</xdr:colOff>
      <xdr:row>31</xdr:row>
      <xdr:rowOff>67795</xdr:rowOff>
    </xdr:to>
    <xdr:pic>
      <xdr:nvPicPr>
        <xdr:cNvPr id="17" name="Рисунок 16" descr="Rubblex-Mix-(2)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32647" y="5670176"/>
          <a:ext cx="952500" cy="885825"/>
        </a:xfrm>
        <a:prstGeom prst="rect">
          <a:avLst/>
        </a:prstGeom>
      </xdr:spPr>
    </xdr:pic>
    <xdr:clientData/>
  </xdr:twoCellAnchor>
  <xdr:twoCellAnchor editAs="oneCell">
    <xdr:from>
      <xdr:col>1</xdr:col>
      <xdr:colOff>168088</xdr:colOff>
      <xdr:row>18</xdr:row>
      <xdr:rowOff>33618</xdr:rowOff>
    </xdr:from>
    <xdr:to>
      <xdr:col>1</xdr:col>
      <xdr:colOff>1120588</xdr:colOff>
      <xdr:row>24</xdr:row>
      <xdr:rowOff>93009</xdr:rowOff>
    </xdr:to>
    <xdr:pic>
      <xdr:nvPicPr>
        <xdr:cNvPr id="19" name="Рисунок 18" descr="Rubblex-Standart-(7).jp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176617" y="4628030"/>
          <a:ext cx="952500" cy="933450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57151</xdr:colOff>
      <xdr:row>14</xdr:row>
      <xdr:rowOff>123825</xdr:rowOff>
    </xdr:from>
    <xdr:to>
      <xdr:col>1</xdr:col>
      <xdr:colOff>877956</xdr:colOff>
      <xdr:row>17</xdr:row>
      <xdr:rowOff>74542</xdr:rowOff>
    </xdr:to>
    <xdr:pic>
      <xdr:nvPicPr>
        <xdr:cNvPr id="3" name="Рисунок 2" descr="bezymyannyy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r="10263" b="6013"/>
        <a:stretch>
          <a:fillRect/>
        </a:stretch>
      </xdr:blipFill>
      <xdr:spPr>
        <a:xfrm>
          <a:off x="678347" y="2840521"/>
          <a:ext cx="820805" cy="472522"/>
        </a:xfrm>
        <a:prstGeom prst="rect">
          <a:avLst/>
        </a:prstGeom>
      </xdr:spPr>
    </xdr:pic>
    <xdr:clientData/>
  </xdr:twoCellAnchor>
  <xdr:twoCellAnchor editAs="oneCell">
    <xdr:from>
      <xdr:col>1</xdr:col>
      <xdr:colOff>182217</xdr:colOff>
      <xdr:row>28</xdr:row>
      <xdr:rowOff>130419</xdr:rowOff>
    </xdr:from>
    <xdr:to>
      <xdr:col>1</xdr:col>
      <xdr:colOff>795130</xdr:colOff>
      <xdr:row>31</xdr:row>
      <xdr:rowOff>41414</xdr:rowOff>
    </xdr:to>
    <xdr:pic>
      <xdr:nvPicPr>
        <xdr:cNvPr id="4" name="Рисунок 3" descr="bezymyannyy11.pn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14295" r="18783" b="20814"/>
        <a:stretch>
          <a:fillRect/>
        </a:stretch>
      </xdr:blipFill>
      <xdr:spPr>
        <a:xfrm>
          <a:off x="803413" y="4884636"/>
          <a:ext cx="612913" cy="407951"/>
        </a:xfrm>
        <a:prstGeom prst="rect">
          <a:avLst/>
        </a:prstGeom>
      </xdr:spPr>
    </xdr:pic>
    <xdr:clientData/>
  </xdr:twoCellAnchor>
  <xdr:twoCellAnchor editAs="oneCell">
    <xdr:from>
      <xdr:col>1</xdr:col>
      <xdr:colOff>16650</xdr:colOff>
      <xdr:row>34</xdr:row>
      <xdr:rowOff>111900</xdr:rowOff>
    </xdr:from>
    <xdr:to>
      <xdr:col>1</xdr:col>
      <xdr:colOff>911087</xdr:colOff>
      <xdr:row>38</xdr:row>
      <xdr:rowOff>16566</xdr:rowOff>
    </xdr:to>
    <xdr:pic>
      <xdr:nvPicPr>
        <xdr:cNvPr id="5" name="Рисунок 4" descr="bezymyannyy111.pn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r="6488" b="12181"/>
        <a:stretch>
          <a:fillRect/>
        </a:stretch>
      </xdr:blipFill>
      <xdr:spPr>
        <a:xfrm>
          <a:off x="637846" y="5694378"/>
          <a:ext cx="894437" cy="567274"/>
        </a:xfrm>
        <a:prstGeom prst="rect">
          <a:avLst/>
        </a:prstGeom>
      </xdr:spPr>
    </xdr:pic>
    <xdr:clientData/>
  </xdr:twoCellAnchor>
  <xdr:twoCellAnchor editAs="oneCell">
    <xdr:from>
      <xdr:col>1</xdr:col>
      <xdr:colOff>33301</xdr:colOff>
      <xdr:row>41</xdr:row>
      <xdr:rowOff>9525</xdr:rowOff>
    </xdr:from>
    <xdr:to>
      <xdr:col>1</xdr:col>
      <xdr:colOff>1003392</xdr:colOff>
      <xdr:row>45</xdr:row>
      <xdr:rowOff>1852</xdr:rowOff>
    </xdr:to>
    <xdr:pic>
      <xdr:nvPicPr>
        <xdr:cNvPr id="6" name="Рисунок 5" descr="bezymyannyy1111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52426" y="6467475"/>
          <a:ext cx="969358" cy="64002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46</xdr:row>
      <xdr:rowOff>59635</xdr:rowOff>
    </xdr:from>
    <xdr:to>
      <xdr:col>1</xdr:col>
      <xdr:colOff>944217</xdr:colOff>
      <xdr:row>50</xdr:row>
      <xdr:rowOff>41414</xdr:rowOff>
    </xdr:to>
    <xdr:pic>
      <xdr:nvPicPr>
        <xdr:cNvPr id="7" name="Рисунок 6" descr="bezymyannyy11111.pn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 r="6511" b="9271"/>
        <a:stretch>
          <a:fillRect/>
        </a:stretch>
      </xdr:blipFill>
      <xdr:spPr>
        <a:xfrm>
          <a:off x="659296" y="7132983"/>
          <a:ext cx="906117" cy="644387"/>
        </a:xfrm>
        <a:prstGeom prst="rect">
          <a:avLst/>
        </a:prstGeom>
      </xdr:spPr>
    </xdr:pic>
    <xdr:clientData/>
  </xdr:twoCellAnchor>
  <xdr:twoCellAnchor editAs="oneCell">
    <xdr:from>
      <xdr:col>1</xdr:col>
      <xdr:colOff>281608</xdr:colOff>
      <xdr:row>56</xdr:row>
      <xdr:rowOff>49696</xdr:rowOff>
    </xdr:from>
    <xdr:to>
      <xdr:col>1</xdr:col>
      <xdr:colOff>819978</xdr:colOff>
      <xdr:row>60</xdr:row>
      <xdr:rowOff>49696</xdr:rowOff>
    </xdr:to>
    <xdr:pic>
      <xdr:nvPicPr>
        <xdr:cNvPr id="8" name="Рисунок 7" descr="bezymyannyy111111.pn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24931" t="3940" r="22023" b="13723"/>
        <a:stretch>
          <a:fillRect/>
        </a:stretch>
      </xdr:blipFill>
      <xdr:spPr>
        <a:xfrm>
          <a:off x="902804" y="8812696"/>
          <a:ext cx="538370" cy="695739"/>
        </a:xfrm>
        <a:prstGeom prst="rect">
          <a:avLst/>
        </a:prstGeom>
      </xdr:spPr>
    </xdr:pic>
    <xdr:clientData/>
  </xdr:twoCellAnchor>
  <xdr:twoCellAnchor editAs="oneCell">
    <xdr:from>
      <xdr:col>1</xdr:col>
      <xdr:colOff>190499</xdr:colOff>
      <xdr:row>68</xdr:row>
      <xdr:rowOff>41413</xdr:rowOff>
    </xdr:from>
    <xdr:to>
      <xdr:col>1</xdr:col>
      <xdr:colOff>877956</xdr:colOff>
      <xdr:row>69</xdr:row>
      <xdr:rowOff>381000</xdr:rowOff>
    </xdr:to>
    <xdr:pic>
      <xdr:nvPicPr>
        <xdr:cNvPr id="9" name="Рисунок 8" descr="4646466.jp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 l="12480" t="6800" r="14059" b="6999"/>
        <a:stretch>
          <a:fillRect/>
        </a:stretch>
      </xdr:blipFill>
      <xdr:spPr>
        <a:xfrm>
          <a:off x="811695" y="10891630"/>
          <a:ext cx="687457" cy="74543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24</xdr:row>
      <xdr:rowOff>66675</xdr:rowOff>
    </xdr:from>
    <xdr:to>
      <xdr:col>1</xdr:col>
      <xdr:colOff>950746</xdr:colOff>
      <xdr:row>26</xdr:row>
      <xdr:rowOff>73271</xdr:rowOff>
    </xdr:to>
    <xdr:pic>
      <xdr:nvPicPr>
        <xdr:cNvPr id="11" name="Рисунок 10" descr="bezymyannyy1.pn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41839" y="4279656"/>
          <a:ext cx="931695" cy="328980"/>
        </a:xfrm>
        <a:prstGeom prst="rect">
          <a:avLst/>
        </a:prstGeom>
      </xdr:spPr>
    </xdr:pic>
    <xdr:clientData/>
  </xdr:twoCellAnchor>
  <xdr:twoCellAnchor editAs="oneCell">
    <xdr:from>
      <xdr:col>0</xdr:col>
      <xdr:colOff>2</xdr:colOff>
      <xdr:row>0</xdr:row>
      <xdr:rowOff>0</xdr:rowOff>
    </xdr:from>
    <xdr:to>
      <xdr:col>1</xdr:col>
      <xdr:colOff>425823</xdr:colOff>
      <xdr:row>0</xdr:row>
      <xdr:rowOff>344365</xdr:rowOff>
    </xdr:to>
    <xdr:pic>
      <xdr:nvPicPr>
        <xdr:cNvPr id="13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" y="0"/>
          <a:ext cx="1048609" cy="344365"/>
        </a:xfrm>
        <a:prstGeom prst="rect">
          <a:avLst/>
        </a:prstGeom>
        <a:noFill/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719759</xdr:colOff>
      <xdr:row>1</xdr:row>
      <xdr:rowOff>0</xdr:rowOff>
    </xdr:to>
    <xdr:pic>
      <xdr:nvPicPr>
        <xdr:cNvPr id="2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281734" cy="3810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24848</xdr:colOff>
      <xdr:row>12</xdr:row>
      <xdr:rowOff>33130</xdr:rowOff>
    </xdr:from>
    <xdr:to>
      <xdr:col>1</xdr:col>
      <xdr:colOff>984767</xdr:colOff>
      <xdr:row>12</xdr:row>
      <xdr:rowOff>844826</xdr:rowOff>
    </xdr:to>
    <xdr:pic>
      <xdr:nvPicPr>
        <xdr:cNvPr id="6" name="Рисунок 5" descr="telezhka-dozator-165-100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12648" r="15678"/>
        <a:stretch>
          <a:fillRect/>
        </a:stretch>
      </xdr:blipFill>
      <xdr:spPr>
        <a:xfrm>
          <a:off x="588065" y="2774673"/>
          <a:ext cx="959919" cy="811696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56029</xdr:colOff>
      <xdr:row>12</xdr:row>
      <xdr:rowOff>128942</xdr:rowOff>
    </xdr:from>
    <xdr:to>
      <xdr:col>2</xdr:col>
      <xdr:colOff>765202</xdr:colOff>
      <xdr:row>20</xdr:row>
      <xdr:rowOff>44822</xdr:rowOff>
    </xdr:to>
    <xdr:pic>
      <xdr:nvPicPr>
        <xdr:cNvPr id="3" name="Рисунок 2" descr="AB-5050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10767" t="8656" r="11502" b="8715"/>
        <a:stretch>
          <a:fillRect/>
        </a:stretch>
      </xdr:blipFill>
      <xdr:spPr>
        <a:xfrm>
          <a:off x="537882" y="3087295"/>
          <a:ext cx="1650467" cy="1170939"/>
        </a:xfrm>
        <a:prstGeom prst="rect">
          <a:avLst/>
        </a:prstGeom>
      </xdr:spPr>
    </xdr:pic>
    <xdr:clientData/>
  </xdr:twoCellAnchor>
  <xdr:twoCellAnchor editAs="oneCell">
    <xdr:from>
      <xdr:col>1</xdr:col>
      <xdr:colOff>44823</xdr:colOff>
      <xdr:row>23</xdr:row>
      <xdr:rowOff>112060</xdr:rowOff>
    </xdr:from>
    <xdr:to>
      <xdr:col>2</xdr:col>
      <xdr:colOff>781016</xdr:colOff>
      <xdr:row>31</xdr:row>
      <xdr:rowOff>22413</xdr:rowOff>
    </xdr:to>
    <xdr:pic>
      <xdr:nvPicPr>
        <xdr:cNvPr id="4" name="Рисунок 3" descr="AB-5060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12342" t="10624" r="12815" b="11470"/>
        <a:stretch>
          <a:fillRect/>
        </a:stretch>
      </xdr:blipFill>
      <xdr:spPr>
        <a:xfrm>
          <a:off x="526676" y="4829736"/>
          <a:ext cx="1677487" cy="1165412"/>
        </a:xfrm>
        <a:prstGeom prst="rect">
          <a:avLst/>
        </a:prstGeom>
      </xdr:spPr>
    </xdr:pic>
    <xdr:clientData/>
  </xdr:twoCellAnchor>
  <xdr:twoCellAnchor editAs="oneCell">
    <xdr:from>
      <xdr:col>1</xdr:col>
      <xdr:colOff>63616</xdr:colOff>
      <xdr:row>35</xdr:row>
      <xdr:rowOff>145678</xdr:rowOff>
    </xdr:from>
    <xdr:to>
      <xdr:col>2</xdr:col>
      <xdr:colOff>775276</xdr:colOff>
      <xdr:row>42</xdr:row>
      <xdr:rowOff>33619</xdr:rowOff>
    </xdr:to>
    <xdr:pic>
      <xdr:nvPicPr>
        <xdr:cNvPr id="5" name="Рисунок 4" descr="AB-5070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12868" t="11411" r="13078" b="11863"/>
        <a:stretch>
          <a:fillRect/>
        </a:stretch>
      </xdr:blipFill>
      <xdr:spPr>
        <a:xfrm>
          <a:off x="668734" y="7104531"/>
          <a:ext cx="1652954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67236</xdr:colOff>
      <xdr:row>47</xdr:row>
      <xdr:rowOff>78443</xdr:rowOff>
    </xdr:from>
    <xdr:to>
      <xdr:col>2</xdr:col>
      <xdr:colOff>754718</xdr:colOff>
      <xdr:row>53</xdr:row>
      <xdr:rowOff>156884</xdr:rowOff>
    </xdr:to>
    <xdr:pic>
      <xdr:nvPicPr>
        <xdr:cNvPr id="6" name="Рисунок 5" descr="AB-5071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13130" t="11017" r="13866" b="11470"/>
        <a:stretch>
          <a:fillRect/>
        </a:stretch>
      </xdr:blipFill>
      <xdr:spPr>
        <a:xfrm>
          <a:off x="549089" y="8875061"/>
          <a:ext cx="1628776" cy="1154205"/>
        </a:xfrm>
        <a:prstGeom prst="rect">
          <a:avLst/>
        </a:prstGeom>
      </xdr:spPr>
    </xdr:pic>
    <xdr:clientData/>
  </xdr:twoCellAnchor>
  <xdr:twoCellAnchor editAs="oneCell">
    <xdr:from>
      <xdr:col>1</xdr:col>
      <xdr:colOff>44823</xdr:colOff>
      <xdr:row>58</xdr:row>
      <xdr:rowOff>123267</xdr:rowOff>
    </xdr:from>
    <xdr:to>
      <xdr:col>2</xdr:col>
      <xdr:colOff>784410</xdr:colOff>
      <xdr:row>65</xdr:row>
      <xdr:rowOff>44825</xdr:rowOff>
    </xdr:to>
    <xdr:pic>
      <xdr:nvPicPr>
        <xdr:cNvPr id="7" name="Рисунок 6" descr="AB-5072.jp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13130" t="11411" r="13340" b="11470"/>
        <a:stretch>
          <a:fillRect/>
        </a:stretch>
      </xdr:blipFill>
      <xdr:spPr>
        <a:xfrm>
          <a:off x="526676" y="10892120"/>
          <a:ext cx="1680881" cy="1176617"/>
        </a:xfrm>
        <a:prstGeom prst="rect">
          <a:avLst/>
        </a:prstGeom>
      </xdr:spPr>
    </xdr:pic>
    <xdr:clientData/>
  </xdr:twoCellAnchor>
  <xdr:twoCellAnchor editAs="oneCell">
    <xdr:from>
      <xdr:col>1</xdr:col>
      <xdr:colOff>67237</xdr:colOff>
      <xdr:row>70</xdr:row>
      <xdr:rowOff>134471</xdr:rowOff>
    </xdr:from>
    <xdr:to>
      <xdr:col>2</xdr:col>
      <xdr:colOff>794819</xdr:colOff>
      <xdr:row>77</xdr:row>
      <xdr:rowOff>56030</xdr:rowOff>
    </xdr:to>
    <xdr:pic>
      <xdr:nvPicPr>
        <xdr:cNvPr id="8" name="Рисунок 7" descr="AB-5073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13393" t="11017" r="13603" b="11863"/>
        <a:stretch>
          <a:fillRect/>
        </a:stretch>
      </xdr:blipFill>
      <xdr:spPr>
        <a:xfrm>
          <a:off x="549090" y="13054853"/>
          <a:ext cx="1668876" cy="1176618"/>
        </a:xfrm>
        <a:prstGeom prst="rect">
          <a:avLst/>
        </a:prstGeom>
      </xdr:spPr>
    </xdr:pic>
    <xdr:clientData/>
  </xdr:twoCellAnchor>
  <xdr:twoCellAnchor editAs="oneCell">
    <xdr:from>
      <xdr:col>1</xdr:col>
      <xdr:colOff>56029</xdr:colOff>
      <xdr:row>82</xdr:row>
      <xdr:rowOff>134472</xdr:rowOff>
    </xdr:from>
    <xdr:to>
      <xdr:col>2</xdr:col>
      <xdr:colOff>782170</xdr:colOff>
      <xdr:row>89</xdr:row>
      <xdr:rowOff>44825</xdr:rowOff>
    </xdr:to>
    <xdr:pic>
      <xdr:nvPicPr>
        <xdr:cNvPr id="9" name="Рисунок 8" descr="AB-5074.jp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 l="13130" t="11411" r="13603" b="11863"/>
        <a:stretch>
          <a:fillRect/>
        </a:stretch>
      </xdr:blipFill>
      <xdr:spPr>
        <a:xfrm>
          <a:off x="537882" y="15206384"/>
          <a:ext cx="1667435" cy="1165412"/>
        </a:xfrm>
        <a:prstGeom prst="rect">
          <a:avLst/>
        </a:prstGeom>
      </xdr:spPr>
    </xdr:pic>
    <xdr:clientData/>
  </xdr:twoCellAnchor>
  <xdr:twoCellAnchor editAs="oneCell">
    <xdr:from>
      <xdr:col>1</xdr:col>
      <xdr:colOff>54645</xdr:colOff>
      <xdr:row>94</xdr:row>
      <xdr:rowOff>134470</xdr:rowOff>
    </xdr:from>
    <xdr:to>
      <xdr:col>2</xdr:col>
      <xdr:colOff>805499</xdr:colOff>
      <xdr:row>101</xdr:row>
      <xdr:rowOff>56030</xdr:rowOff>
    </xdr:to>
    <xdr:pic>
      <xdr:nvPicPr>
        <xdr:cNvPr id="10" name="Рисунок 9" descr="AB-5075.jpg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 l="13130" t="11017" r="13603" b="12650"/>
        <a:stretch>
          <a:fillRect/>
        </a:stretch>
      </xdr:blipFill>
      <xdr:spPr>
        <a:xfrm>
          <a:off x="536498" y="17357911"/>
          <a:ext cx="1692148" cy="1176619"/>
        </a:xfrm>
        <a:prstGeom prst="rect">
          <a:avLst/>
        </a:prstGeom>
      </xdr:spPr>
    </xdr:pic>
    <xdr:clientData/>
  </xdr:twoCellAnchor>
  <xdr:twoCellAnchor editAs="oneCell">
    <xdr:from>
      <xdr:col>1</xdr:col>
      <xdr:colOff>44823</xdr:colOff>
      <xdr:row>106</xdr:row>
      <xdr:rowOff>44824</xdr:rowOff>
    </xdr:from>
    <xdr:to>
      <xdr:col>2</xdr:col>
      <xdr:colOff>804192</xdr:colOff>
      <xdr:row>112</xdr:row>
      <xdr:rowOff>168089</xdr:rowOff>
    </xdr:to>
    <xdr:pic>
      <xdr:nvPicPr>
        <xdr:cNvPr id="11" name="Рисунок 10" descr="AB-5076.jp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 l="13393" t="11411" r="13603" b="11470"/>
        <a:stretch>
          <a:fillRect/>
        </a:stretch>
      </xdr:blipFill>
      <xdr:spPr>
        <a:xfrm>
          <a:off x="526676" y="19419795"/>
          <a:ext cx="1700663" cy="1199029"/>
        </a:xfrm>
        <a:prstGeom prst="rect">
          <a:avLst/>
        </a:prstGeom>
      </xdr:spPr>
    </xdr:pic>
    <xdr:clientData/>
  </xdr:twoCellAnchor>
  <xdr:twoCellAnchor editAs="oneCell">
    <xdr:from>
      <xdr:col>1</xdr:col>
      <xdr:colOff>33618</xdr:colOff>
      <xdr:row>117</xdr:row>
      <xdr:rowOff>123267</xdr:rowOff>
    </xdr:from>
    <xdr:to>
      <xdr:col>2</xdr:col>
      <xdr:colOff>791825</xdr:colOff>
      <xdr:row>124</xdr:row>
      <xdr:rowOff>56031</xdr:rowOff>
    </xdr:to>
    <xdr:pic>
      <xdr:nvPicPr>
        <xdr:cNvPr id="12" name="Рисунок 11" descr="AB-5080.jpg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 l="13130" t="11804" r="13603" b="11470"/>
        <a:stretch>
          <a:fillRect/>
        </a:stretch>
      </xdr:blipFill>
      <xdr:spPr>
        <a:xfrm>
          <a:off x="638736" y="22142826"/>
          <a:ext cx="1699501" cy="1187823"/>
        </a:xfrm>
        <a:prstGeom prst="rect">
          <a:avLst/>
        </a:prstGeom>
      </xdr:spPr>
    </xdr:pic>
    <xdr:clientData/>
  </xdr:twoCellAnchor>
  <xdr:twoCellAnchor editAs="oneCell">
    <xdr:from>
      <xdr:col>1</xdr:col>
      <xdr:colOff>56030</xdr:colOff>
      <xdr:row>129</xdr:row>
      <xdr:rowOff>127326</xdr:rowOff>
    </xdr:from>
    <xdr:to>
      <xdr:col>2</xdr:col>
      <xdr:colOff>773206</xdr:colOff>
      <xdr:row>136</xdr:row>
      <xdr:rowOff>56030</xdr:rowOff>
    </xdr:to>
    <xdr:pic>
      <xdr:nvPicPr>
        <xdr:cNvPr id="13" name="Рисунок 12" descr="AB-5102.jpg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 l="13393" t="11411" r="14128" b="11076"/>
        <a:stretch>
          <a:fillRect/>
        </a:stretch>
      </xdr:blipFill>
      <xdr:spPr>
        <a:xfrm>
          <a:off x="661148" y="24298414"/>
          <a:ext cx="1658470" cy="1183763"/>
        </a:xfrm>
        <a:prstGeom prst="rect">
          <a:avLst/>
        </a:prstGeom>
      </xdr:spPr>
    </xdr:pic>
    <xdr:clientData/>
  </xdr:twoCellAnchor>
  <xdr:twoCellAnchor editAs="oneCell">
    <xdr:from>
      <xdr:col>1</xdr:col>
      <xdr:colOff>11206</xdr:colOff>
      <xdr:row>141</xdr:row>
      <xdr:rowOff>145675</xdr:rowOff>
    </xdr:from>
    <xdr:to>
      <xdr:col>2</xdr:col>
      <xdr:colOff>762000</xdr:colOff>
      <xdr:row>148</xdr:row>
      <xdr:rowOff>18675</xdr:rowOff>
    </xdr:to>
    <xdr:pic>
      <xdr:nvPicPr>
        <xdr:cNvPr id="23" name="Рисунок 22" descr="ННЗ-001.jp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93059" y="25795940"/>
          <a:ext cx="1692088" cy="1128059"/>
        </a:xfrm>
        <a:prstGeom prst="rect">
          <a:avLst/>
        </a:prstGeom>
      </xdr:spPr>
    </xdr:pic>
    <xdr:clientData/>
  </xdr:twoCellAnchor>
  <xdr:twoCellAnchor editAs="oneCell">
    <xdr:from>
      <xdr:col>1</xdr:col>
      <xdr:colOff>33617</xdr:colOff>
      <xdr:row>153</xdr:row>
      <xdr:rowOff>156883</xdr:rowOff>
    </xdr:from>
    <xdr:to>
      <xdr:col>2</xdr:col>
      <xdr:colOff>773206</xdr:colOff>
      <xdr:row>160</xdr:row>
      <xdr:rowOff>22413</xdr:rowOff>
    </xdr:to>
    <xdr:pic>
      <xdr:nvPicPr>
        <xdr:cNvPr id="24" name="Рисунок 23" descr="ННЗ-002.jp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38735" y="28631030"/>
          <a:ext cx="1680883" cy="1120589"/>
        </a:xfrm>
        <a:prstGeom prst="rect">
          <a:avLst/>
        </a:prstGeom>
      </xdr:spPr>
    </xdr:pic>
    <xdr:clientData/>
  </xdr:twoCellAnchor>
  <xdr:twoCellAnchor editAs="oneCell">
    <xdr:from>
      <xdr:col>1</xdr:col>
      <xdr:colOff>33618</xdr:colOff>
      <xdr:row>165</xdr:row>
      <xdr:rowOff>78441</xdr:rowOff>
    </xdr:from>
    <xdr:to>
      <xdr:col>2</xdr:col>
      <xdr:colOff>806823</xdr:colOff>
      <xdr:row>171</xdr:row>
      <xdr:rowOff>145675</xdr:rowOff>
    </xdr:to>
    <xdr:pic>
      <xdr:nvPicPr>
        <xdr:cNvPr id="25" name="Рисунок 24" descr="ННЗ-003.jp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515471" y="30031765"/>
          <a:ext cx="1714499" cy="1142999"/>
        </a:xfrm>
        <a:prstGeom prst="rect">
          <a:avLst/>
        </a:prstGeom>
      </xdr:spPr>
    </xdr:pic>
    <xdr:clientData/>
  </xdr:twoCellAnchor>
  <xdr:twoCellAnchor editAs="oneCell">
    <xdr:from>
      <xdr:col>1</xdr:col>
      <xdr:colOff>22413</xdr:colOff>
      <xdr:row>177</xdr:row>
      <xdr:rowOff>156883</xdr:rowOff>
    </xdr:from>
    <xdr:to>
      <xdr:col>2</xdr:col>
      <xdr:colOff>778809</xdr:colOff>
      <xdr:row>184</xdr:row>
      <xdr:rowOff>33618</xdr:rowOff>
    </xdr:to>
    <xdr:pic>
      <xdr:nvPicPr>
        <xdr:cNvPr id="26" name="Рисунок 25" descr="ННЗ-004.jp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27531" y="32934089"/>
          <a:ext cx="1697690" cy="1131794"/>
        </a:xfrm>
        <a:prstGeom prst="rect">
          <a:avLst/>
        </a:prstGeom>
      </xdr:spPr>
    </xdr:pic>
    <xdr:clientData/>
  </xdr:twoCellAnchor>
  <xdr:twoCellAnchor editAs="oneCell">
    <xdr:from>
      <xdr:col>1</xdr:col>
      <xdr:colOff>33618</xdr:colOff>
      <xdr:row>189</xdr:row>
      <xdr:rowOff>156884</xdr:rowOff>
    </xdr:from>
    <xdr:to>
      <xdr:col>2</xdr:col>
      <xdr:colOff>773206</xdr:colOff>
      <xdr:row>196</xdr:row>
      <xdr:rowOff>22413</xdr:rowOff>
    </xdr:to>
    <xdr:pic>
      <xdr:nvPicPr>
        <xdr:cNvPr id="27" name="Рисунок 26" descr="ННЗ-005.jpg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638736" y="35085619"/>
          <a:ext cx="1680882" cy="1120588"/>
        </a:xfrm>
        <a:prstGeom prst="rect">
          <a:avLst/>
        </a:prstGeom>
      </xdr:spPr>
    </xdr:pic>
    <xdr:clientData/>
  </xdr:twoCellAnchor>
  <xdr:twoCellAnchor editAs="oneCell">
    <xdr:from>
      <xdr:col>1</xdr:col>
      <xdr:colOff>33618</xdr:colOff>
      <xdr:row>201</xdr:row>
      <xdr:rowOff>156883</xdr:rowOff>
    </xdr:from>
    <xdr:to>
      <xdr:col>2</xdr:col>
      <xdr:colOff>762000</xdr:colOff>
      <xdr:row>208</xdr:row>
      <xdr:rowOff>14941</xdr:rowOff>
    </xdr:to>
    <xdr:pic>
      <xdr:nvPicPr>
        <xdr:cNvPr id="28" name="Рисунок 27" descr="ННЗ-006.jp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38736" y="37237148"/>
          <a:ext cx="1669676" cy="1113117"/>
        </a:xfrm>
        <a:prstGeom prst="rect">
          <a:avLst/>
        </a:prstGeom>
      </xdr:spPr>
    </xdr:pic>
    <xdr:clientData/>
  </xdr:twoCellAnchor>
  <xdr:twoCellAnchor editAs="oneCell">
    <xdr:from>
      <xdr:col>1</xdr:col>
      <xdr:colOff>22412</xdr:colOff>
      <xdr:row>213</xdr:row>
      <xdr:rowOff>156882</xdr:rowOff>
    </xdr:from>
    <xdr:to>
      <xdr:col>2</xdr:col>
      <xdr:colOff>784412</xdr:colOff>
      <xdr:row>220</xdr:row>
      <xdr:rowOff>37352</xdr:rowOff>
    </xdr:to>
    <xdr:pic>
      <xdr:nvPicPr>
        <xdr:cNvPr id="29" name="Рисунок 28" descr="ННЗ-007.jpg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27530" y="39388676"/>
          <a:ext cx="1703294" cy="1135529"/>
        </a:xfrm>
        <a:prstGeom prst="rect">
          <a:avLst/>
        </a:prstGeom>
      </xdr:spPr>
    </xdr:pic>
    <xdr:clientData/>
  </xdr:twoCellAnchor>
  <xdr:twoCellAnchor editAs="oneCell">
    <xdr:from>
      <xdr:col>1</xdr:col>
      <xdr:colOff>56029</xdr:colOff>
      <xdr:row>225</xdr:row>
      <xdr:rowOff>78440</xdr:rowOff>
    </xdr:from>
    <xdr:to>
      <xdr:col>2</xdr:col>
      <xdr:colOff>773205</xdr:colOff>
      <xdr:row>231</xdr:row>
      <xdr:rowOff>145676</xdr:rowOff>
    </xdr:to>
    <xdr:pic>
      <xdr:nvPicPr>
        <xdr:cNvPr id="30" name="Рисунок 29" descr="ННЗ-008.jpg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537882" y="40610116"/>
          <a:ext cx="1658470" cy="1143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1</xdr:col>
      <xdr:colOff>748392</xdr:colOff>
      <xdr:row>0</xdr:row>
      <xdr:rowOff>390524</xdr:rowOff>
    </xdr:to>
    <xdr:pic>
      <xdr:nvPicPr>
        <xdr:cNvPr id="22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1" y="0"/>
          <a:ext cx="1224641" cy="390524"/>
        </a:xfrm>
        <a:prstGeom prst="rect">
          <a:avLst/>
        </a:prstGeom>
        <a:noFill/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12</xdr:row>
      <xdr:rowOff>118784</xdr:rowOff>
    </xdr:from>
    <xdr:to>
      <xdr:col>2</xdr:col>
      <xdr:colOff>361950</xdr:colOff>
      <xdr:row>21</xdr:row>
      <xdr:rowOff>43144</xdr:rowOff>
    </xdr:to>
    <xdr:pic>
      <xdr:nvPicPr>
        <xdr:cNvPr id="22" name="Рисунок 21" descr="ННЗ-009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10784" r="10999"/>
        <a:stretch>
          <a:fillRect/>
        </a:stretch>
      </xdr:blipFill>
      <xdr:spPr>
        <a:xfrm>
          <a:off x="561975" y="3071534"/>
          <a:ext cx="1219200" cy="1210235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25</xdr:row>
      <xdr:rowOff>42583</xdr:rowOff>
    </xdr:from>
    <xdr:to>
      <xdr:col>2</xdr:col>
      <xdr:colOff>361950</xdr:colOff>
      <xdr:row>33</xdr:row>
      <xdr:rowOff>113554</xdr:rowOff>
    </xdr:to>
    <xdr:pic>
      <xdr:nvPicPr>
        <xdr:cNvPr id="23" name="Рисунок 22" descr="ННЗ-010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11395" r="11610"/>
        <a:stretch>
          <a:fillRect/>
        </a:stretch>
      </xdr:blipFill>
      <xdr:spPr>
        <a:xfrm>
          <a:off x="523875" y="4852708"/>
          <a:ext cx="1257300" cy="1213971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37</xdr:row>
      <xdr:rowOff>79008</xdr:rowOff>
    </xdr:from>
    <xdr:to>
      <xdr:col>2</xdr:col>
      <xdr:colOff>381000</xdr:colOff>
      <xdr:row>46</xdr:row>
      <xdr:rowOff>22044</xdr:rowOff>
    </xdr:to>
    <xdr:pic>
      <xdr:nvPicPr>
        <xdr:cNvPr id="24" name="Рисунок 23" descr="ННЗ-011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10557" r="11254"/>
        <a:stretch>
          <a:fillRect/>
        </a:stretch>
      </xdr:blipFill>
      <xdr:spPr>
        <a:xfrm>
          <a:off x="542925" y="6508383"/>
          <a:ext cx="1257300" cy="1228911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48</xdr:row>
      <xdr:rowOff>124952</xdr:rowOff>
    </xdr:from>
    <xdr:to>
      <xdr:col>2</xdr:col>
      <xdr:colOff>361950</xdr:colOff>
      <xdr:row>57</xdr:row>
      <xdr:rowOff>71724</xdr:rowOff>
    </xdr:to>
    <xdr:pic>
      <xdr:nvPicPr>
        <xdr:cNvPr id="25" name="Рисунок 24" descr="ННЗ-012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11632" r="12359"/>
        <a:stretch>
          <a:fillRect/>
        </a:stretch>
      </xdr:blipFill>
      <xdr:spPr>
        <a:xfrm>
          <a:off x="514350" y="8125952"/>
          <a:ext cx="1266825" cy="1232647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61</xdr:row>
      <xdr:rowOff>29139</xdr:rowOff>
    </xdr:from>
    <xdr:to>
      <xdr:col>2</xdr:col>
      <xdr:colOff>342900</xdr:colOff>
      <xdr:row>69</xdr:row>
      <xdr:rowOff>96375</xdr:rowOff>
    </xdr:to>
    <xdr:pic>
      <xdr:nvPicPr>
        <xdr:cNvPr id="26" name="Рисунок 25" descr="ННЗ-013.jp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11338" r="12207"/>
        <a:stretch>
          <a:fillRect/>
        </a:stretch>
      </xdr:blipFill>
      <xdr:spPr>
        <a:xfrm>
          <a:off x="533400" y="9887514"/>
          <a:ext cx="1228725" cy="1210236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72</xdr:row>
      <xdr:rowOff>115426</xdr:rowOff>
    </xdr:from>
    <xdr:to>
      <xdr:col>2</xdr:col>
      <xdr:colOff>352425</xdr:colOff>
      <xdr:row>81</xdr:row>
      <xdr:rowOff>65933</xdr:rowOff>
    </xdr:to>
    <xdr:pic>
      <xdr:nvPicPr>
        <xdr:cNvPr id="27" name="Рисунок 26" descr="ННЗ-014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10135" r="10042"/>
        <a:stretch>
          <a:fillRect/>
        </a:stretch>
      </xdr:blipFill>
      <xdr:spPr>
        <a:xfrm>
          <a:off x="523875" y="11545426"/>
          <a:ext cx="1247775" cy="1236382"/>
        </a:xfrm>
        <a:prstGeom prst="rect">
          <a:avLst/>
        </a:prstGeom>
      </xdr:spPr>
    </xdr:pic>
    <xdr:clientData/>
  </xdr:twoCellAnchor>
  <xdr:twoCellAnchor editAs="oneCell">
    <xdr:from>
      <xdr:col>1</xdr:col>
      <xdr:colOff>47626</xdr:colOff>
      <xdr:row>84</xdr:row>
      <xdr:rowOff>134476</xdr:rowOff>
    </xdr:from>
    <xdr:to>
      <xdr:col>2</xdr:col>
      <xdr:colOff>295275</xdr:colOff>
      <xdr:row>93</xdr:row>
      <xdr:rowOff>84983</xdr:rowOff>
    </xdr:to>
    <xdr:pic>
      <xdr:nvPicPr>
        <xdr:cNvPr id="28" name="Рисунок 27" descr="ННЗ-015.jp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 l="11715" r="13203"/>
        <a:stretch>
          <a:fillRect/>
        </a:stretch>
      </xdr:blipFill>
      <xdr:spPr>
        <a:xfrm>
          <a:off x="523876" y="13278976"/>
          <a:ext cx="1190624" cy="1236382"/>
        </a:xfrm>
        <a:prstGeom prst="rect">
          <a:avLst/>
        </a:prstGeom>
      </xdr:spPr>
    </xdr:pic>
    <xdr:clientData/>
  </xdr:twoCellAnchor>
  <xdr:twoCellAnchor editAs="oneCell">
    <xdr:from>
      <xdr:col>1</xdr:col>
      <xdr:colOff>47626</xdr:colOff>
      <xdr:row>97</xdr:row>
      <xdr:rowOff>77326</xdr:rowOff>
    </xdr:from>
    <xdr:to>
      <xdr:col>2</xdr:col>
      <xdr:colOff>333375</xdr:colOff>
      <xdr:row>106</xdr:row>
      <xdr:rowOff>27833</xdr:rowOff>
    </xdr:to>
    <xdr:pic>
      <xdr:nvPicPr>
        <xdr:cNvPr id="29" name="Рисунок 28" descr="ННЗ-016.jpg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 l="10925" r="10832"/>
        <a:stretch>
          <a:fillRect/>
        </a:stretch>
      </xdr:blipFill>
      <xdr:spPr>
        <a:xfrm>
          <a:off x="523876" y="15079201"/>
          <a:ext cx="1228724" cy="123638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1</xdr:col>
      <xdr:colOff>748392</xdr:colOff>
      <xdr:row>0</xdr:row>
      <xdr:rowOff>390524</xdr:rowOff>
    </xdr:to>
    <xdr:pic>
      <xdr:nvPicPr>
        <xdr:cNvPr id="11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" y="0"/>
          <a:ext cx="1224641" cy="390524"/>
        </a:xfrm>
        <a:prstGeom prst="rect">
          <a:avLst/>
        </a:prstGeom>
        <a:noFill/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55</xdr:row>
      <xdr:rowOff>276224</xdr:rowOff>
    </xdr:from>
    <xdr:to>
      <xdr:col>1</xdr:col>
      <xdr:colOff>714375</xdr:colOff>
      <xdr:row>61</xdr:row>
      <xdr:rowOff>1671</xdr:rowOff>
    </xdr:to>
    <xdr:pic>
      <xdr:nvPicPr>
        <xdr:cNvPr id="6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r="55970"/>
        <a:stretch>
          <a:fillRect/>
        </a:stretch>
      </xdr:blipFill>
      <xdr:spPr bwMode="auto">
        <a:xfrm>
          <a:off x="762000" y="11401424"/>
          <a:ext cx="561975" cy="1011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38099</xdr:colOff>
      <xdr:row>74</xdr:row>
      <xdr:rowOff>5603</xdr:rowOff>
    </xdr:from>
    <xdr:to>
      <xdr:col>1</xdr:col>
      <xdr:colOff>904874</xdr:colOff>
      <xdr:row>79</xdr:row>
      <xdr:rowOff>94130</xdr:rowOff>
    </xdr:to>
    <xdr:pic>
      <xdr:nvPicPr>
        <xdr:cNvPr id="8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10452" y="18697015"/>
          <a:ext cx="866775" cy="7961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28576</xdr:colOff>
      <xdr:row>87</xdr:row>
      <xdr:rowOff>66675</xdr:rowOff>
    </xdr:from>
    <xdr:to>
      <xdr:col>1</xdr:col>
      <xdr:colOff>885826</xdr:colOff>
      <xdr:row>89</xdr:row>
      <xdr:rowOff>85725</xdr:rowOff>
    </xdr:to>
    <xdr:pic>
      <xdr:nvPicPr>
        <xdr:cNvPr id="9" name="Picture 596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52476" y="15678150"/>
          <a:ext cx="857250" cy="3048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</xdr:col>
      <xdr:colOff>152401</xdr:colOff>
      <xdr:row>124</xdr:row>
      <xdr:rowOff>123825</xdr:rowOff>
    </xdr:from>
    <xdr:to>
      <xdr:col>1</xdr:col>
      <xdr:colOff>659753</xdr:colOff>
      <xdr:row>124</xdr:row>
      <xdr:rowOff>552450</xdr:rowOff>
    </xdr:to>
    <xdr:pic>
      <xdr:nvPicPr>
        <xdr:cNvPr id="10" name="Picture 4590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876301" y="21878925"/>
          <a:ext cx="507352" cy="4286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438150</xdr:colOff>
      <xdr:row>126</xdr:row>
      <xdr:rowOff>38100</xdr:rowOff>
    </xdr:from>
    <xdr:to>
      <xdr:col>1</xdr:col>
      <xdr:colOff>651240</xdr:colOff>
      <xdr:row>126</xdr:row>
      <xdr:rowOff>247650</xdr:rowOff>
    </xdr:to>
    <xdr:pic>
      <xdr:nvPicPr>
        <xdr:cNvPr id="11" name="Picture 4598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162050" y="22317075"/>
          <a:ext cx="213090" cy="2095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</xdr:col>
      <xdr:colOff>238125</xdr:colOff>
      <xdr:row>127</xdr:row>
      <xdr:rowOff>57151</xdr:rowOff>
    </xdr:from>
    <xdr:to>
      <xdr:col>1</xdr:col>
      <xdr:colOff>638175</xdr:colOff>
      <xdr:row>127</xdr:row>
      <xdr:rowOff>263446</xdr:rowOff>
    </xdr:to>
    <xdr:pic>
      <xdr:nvPicPr>
        <xdr:cNvPr id="12" name="Picture 4600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962025" y="22621876"/>
          <a:ext cx="400050" cy="20629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123826</xdr:colOff>
      <xdr:row>128</xdr:row>
      <xdr:rowOff>76200</xdr:rowOff>
    </xdr:from>
    <xdr:to>
      <xdr:col>1</xdr:col>
      <xdr:colOff>754674</xdr:colOff>
      <xdr:row>129</xdr:row>
      <xdr:rowOff>180975</xdr:rowOff>
    </xdr:to>
    <xdr:pic>
      <xdr:nvPicPr>
        <xdr:cNvPr id="13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847726" y="22926675"/>
          <a:ext cx="630848" cy="390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</xdr:col>
      <xdr:colOff>209550</xdr:colOff>
      <xdr:row>130</xdr:row>
      <xdr:rowOff>21057</xdr:rowOff>
    </xdr:from>
    <xdr:to>
      <xdr:col>1</xdr:col>
      <xdr:colOff>649174</xdr:colOff>
      <xdr:row>130</xdr:row>
      <xdr:rowOff>266700</xdr:rowOff>
    </xdr:to>
    <xdr:pic>
      <xdr:nvPicPr>
        <xdr:cNvPr id="17" name="Picture 10293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933450" y="24633657"/>
          <a:ext cx="439624" cy="245643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123824</xdr:colOff>
      <xdr:row>141</xdr:row>
      <xdr:rowOff>38099</xdr:rowOff>
    </xdr:from>
    <xdr:to>
      <xdr:col>1</xdr:col>
      <xdr:colOff>800099</xdr:colOff>
      <xdr:row>141</xdr:row>
      <xdr:rowOff>636342</xdr:rowOff>
    </xdr:to>
    <xdr:pic>
      <xdr:nvPicPr>
        <xdr:cNvPr id="22" name="Picture 6125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800099" y="36652199"/>
          <a:ext cx="676275" cy="598243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238124</xdr:colOff>
      <xdr:row>139</xdr:row>
      <xdr:rowOff>57149</xdr:rowOff>
    </xdr:from>
    <xdr:to>
      <xdr:col>1</xdr:col>
      <xdr:colOff>563879</xdr:colOff>
      <xdr:row>139</xdr:row>
      <xdr:rowOff>600075</xdr:rowOff>
    </xdr:to>
    <xdr:pic>
      <xdr:nvPicPr>
        <xdr:cNvPr id="23" name="Рисунок 36" descr="наконечник для уличного освещения.png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962024" y="26622374"/>
          <a:ext cx="325755" cy="5429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143661</xdr:colOff>
      <xdr:row>137</xdr:row>
      <xdr:rowOff>38893</xdr:rowOff>
    </xdr:from>
    <xdr:to>
      <xdr:col>1</xdr:col>
      <xdr:colOff>857250</xdr:colOff>
      <xdr:row>138</xdr:row>
      <xdr:rowOff>495301</xdr:rowOff>
    </xdr:to>
    <xdr:pic>
      <xdr:nvPicPr>
        <xdr:cNvPr id="24" name="Picture 351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819936" y="34509868"/>
          <a:ext cx="713589" cy="1027908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</xdr:col>
      <xdr:colOff>47625</xdr:colOff>
      <xdr:row>136</xdr:row>
      <xdr:rowOff>15529</xdr:rowOff>
    </xdr:from>
    <xdr:to>
      <xdr:col>1</xdr:col>
      <xdr:colOff>847725</xdr:colOff>
      <xdr:row>136</xdr:row>
      <xdr:rowOff>534504</xdr:rowOff>
    </xdr:to>
    <xdr:pic>
      <xdr:nvPicPr>
        <xdr:cNvPr id="25" name="Picture 187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723900" y="33915004"/>
          <a:ext cx="800100" cy="518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</xdr:col>
      <xdr:colOff>57150</xdr:colOff>
      <xdr:row>134</xdr:row>
      <xdr:rowOff>57150</xdr:rowOff>
    </xdr:from>
    <xdr:to>
      <xdr:col>1</xdr:col>
      <xdr:colOff>886883</xdr:colOff>
      <xdr:row>134</xdr:row>
      <xdr:rowOff>514350</xdr:rowOff>
    </xdr:to>
    <xdr:pic>
      <xdr:nvPicPr>
        <xdr:cNvPr id="26" name="Picture 185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733425" y="34528125"/>
          <a:ext cx="829733" cy="4572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</xdr:col>
      <xdr:colOff>76200</xdr:colOff>
      <xdr:row>135</xdr:row>
      <xdr:rowOff>51935</xdr:rowOff>
    </xdr:from>
    <xdr:to>
      <xdr:col>1</xdr:col>
      <xdr:colOff>866775</xdr:colOff>
      <xdr:row>135</xdr:row>
      <xdr:rowOff>542924</xdr:rowOff>
    </xdr:to>
    <xdr:pic>
      <xdr:nvPicPr>
        <xdr:cNvPr id="27" name="Picture 936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752475" y="35094410"/>
          <a:ext cx="790575" cy="490989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47625</xdr:colOff>
      <xdr:row>144</xdr:row>
      <xdr:rowOff>161925</xdr:rowOff>
    </xdr:from>
    <xdr:to>
      <xdr:col>1</xdr:col>
      <xdr:colOff>933450</xdr:colOff>
      <xdr:row>144</xdr:row>
      <xdr:rowOff>838200</xdr:rowOff>
    </xdr:to>
    <xdr:pic>
      <xdr:nvPicPr>
        <xdr:cNvPr id="28" name="Рисунок 34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723900" y="39633525"/>
          <a:ext cx="885825" cy="6762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1</xdr:col>
      <xdr:colOff>638175</xdr:colOff>
      <xdr:row>2</xdr:row>
      <xdr:rowOff>38099</xdr:rowOff>
    </xdr:to>
    <xdr:pic>
      <xdr:nvPicPr>
        <xdr:cNvPr id="21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" y="0"/>
          <a:ext cx="1362074" cy="3905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95250</xdr:colOff>
      <xdr:row>21</xdr:row>
      <xdr:rowOff>123825</xdr:rowOff>
    </xdr:from>
    <xdr:to>
      <xdr:col>1</xdr:col>
      <xdr:colOff>866775</xdr:colOff>
      <xdr:row>28</xdr:row>
      <xdr:rowOff>123825</xdr:rowOff>
    </xdr:to>
    <xdr:pic>
      <xdr:nvPicPr>
        <xdr:cNvPr id="29" name="Рисунок 28" descr="3d_setka_800x800_6005.jp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819150" y="4448175"/>
          <a:ext cx="771525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40</xdr:row>
      <xdr:rowOff>38100</xdr:rowOff>
    </xdr:from>
    <xdr:to>
      <xdr:col>1</xdr:col>
      <xdr:colOff>762000</xdr:colOff>
      <xdr:row>46</xdr:row>
      <xdr:rowOff>0</xdr:rowOff>
    </xdr:to>
    <xdr:pic>
      <xdr:nvPicPr>
        <xdr:cNvPr id="30" name="Рисунок 29" descr="4.jpg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 b="28333"/>
        <a:stretch>
          <a:fillRect/>
        </a:stretch>
      </xdr:blipFill>
      <xdr:spPr>
        <a:xfrm>
          <a:off x="838200" y="7905750"/>
          <a:ext cx="647700" cy="819150"/>
        </a:xfrm>
        <a:prstGeom prst="rect">
          <a:avLst/>
        </a:prstGeom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304800</xdr:colOff>
      <xdr:row>13</xdr:row>
      <xdr:rowOff>47626</xdr:rowOff>
    </xdr:from>
    <xdr:to>
      <xdr:col>1</xdr:col>
      <xdr:colOff>1476375</xdr:colOff>
      <xdr:row>13</xdr:row>
      <xdr:rowOff>701004</xdr:rowOff>
    </xdr:to>
    <xdr:pic>
      <xdr:nvPicPr>
        <xdr:cNvPr id="6" name="Рисунок 5" descr="ННЗ-052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10335" t="11466" r="8811" b="19314"/>
        <a:stretch>
          <a:fillRect/>
        </a:stretch>
      </xdr:blipFill>
      <xdr:spPr>
        <a:xfrm>
          <a:off x="1133475" y="3552826"/>
          <a:ext cx="1171575" cy="653378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314324</xdr:colOff>
      <xdr:row>12</xdr:row>
      <xdr:rowOff>19051</xdr:rowOff>
    </xdr:from>
    <xdr:to>
      <xdr:col>1</xdr:col>
      <xdr:colOff>1453745</xdr:colOff>
      <xdr:row>12</xdr:row>
      <xdr:rowOff>638175</xdr:rowOff>
    </xdr:to>
    <xdr:pic>
      <xdr:nvPicPr>
        <xdr:cNvPr id="7" name="Рисунок 6" descr="ННЗ-051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8147" t="9880" r="7808" b="17410"/>
        <a:stretch>
          <a:fillRect/>
        </a:stretch>
      </xdr:blipFill>
      <xdr:spPr>
        <a:xfrm>
          <a:off x="1142999" y="2838451"/>
          <a:ext cx="1139421" cy="619124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1</xdr:col>
      <xdr:colOff>386442</xdr:colOff>
      <xdr:row>0</xdr:row>
      <xdr:rowOff>390524</xdr:rowOff>
    </xdr:to>
    <xdr:pic>
      <xdr:nvPicPr>
        <xdr:cNvPr id="5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" y="0"/>
          <a:ext cx="1424666" cy="3905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182657</xdr:colOff>
      <xdr:row>15</xdr:row>
      <xdr:rowOff>149598</xdr:rowOff>
    </xdr:from>
    <xdr:to>
      <xdr:col>1</xdr:col>
      <xdr:colOff>1439957</xdr:colOff>
      <xdr:row>15</xdr:row>
      <xdr:rowOff>721098</xdr:rowOff>
    </xdr:to>
    <xdr:pic>
      <xdr:nvPicPr>
        <xdr:cNvPr id="8" name="Рисунок 7" descr="барьер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11332" y="5731248"/>
          <a:ext cx="1257300" cy="571500"/>
        </a:xfrm>
        <a:prstGeom prst="rect">
          <a:avLst/>
        </a:prstGeom>
      </xdr:spPr>
    </xdr:pic>
    <xdr:clientData/>
  </xdr:twoCellAnchor>
  <xdr:twoCellAnchor editAs="oneCell">
    <xdr:from>
      <xdr:col>1</xdr:col>
      <xdr:colOff>56030</xdr:colOff>
      <xdr:row>16</xdr:row>
      <xdr:rowOff>190500</xdr:rowOff>
    </xdr:from>
    <xdr:to>
      <xdr:col>1</xdr:col>
      <xdr:colOff>1189505</xdr:colOff>
      <xdr:row>16</xdr:row>
      <xdr:rowOff>714375</xdr:rowOff>
    </xdr:to>
    <xdr:pic>
      <xdr:nvPicPr>
        <xdr:cNvPr id="9" name="Рисунок 8" descr="барьер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1148" y="5681382"/>
          <a:ext cx="1133475" cy="523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44824</xdr:colOff>
      <xdr:row>17</xdr:row>
      <xdr:rowOff>246530</xdr:rowOff>
    </xdr:from>
    <xdr:to>
      <xdr:col>1</xdr:col>
      <xdr:colOff>1244974</xdr:colOff>
      <xdr:row>17</xdr:row>
      <xdr:rowOff>770405</xdr:rowOff>
    </xdr:to>
    <xdr:pic>
      <xdr:nvPicPr>
        <xdr:cNvPr id="10" name="Рисунок 9" descr="барьер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49942" y="6667501"/>
          <a:ext cx="1200150" cy="523875"/>
        </a:xfrm>
        <a:prstGeom prst="rect">
          <a:avLst/>
        </a:prstGeom>
      </xdr:spPr>
    </xdr:pic>
    <xdr:clientData/>
  </xdr:twoCellAnchor>
  <xdr:twoCellAnchor editAs="oneCell">
    <xdr:from>
      <xdr:col>1</xdr:col>
      <xdr:colOff>495301</xdr:colOff>
      <xdr:row>18</xdr:row>
      <xdr:rowOff>38100</xdr:rowOff>
    </xdr:from>
    <xdr:to>
      <xdr:col>1</xdr:col>
      <xdr:colOff>665935</xdr:colOff>
      <xdr:row>18</xdr:row>
      <xdr:rowOff>1295400</xdr:rowOff>
    </xdr:to>
    <xdr:pic>
      <xdr:nvPicPr>
        <xdr:cNvPr id="11" name="Рисунок 10" descr="барьер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104901" y="7400925"/>
          <a:ext cx="170634" cy="125730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476250</xdr:colOff>
      <xdr:row>19</xdr:row>
      <xdr:rowOff>47625</xdr:rowOff>
    </xdr:from>
    <xdr:to>
      <xdr:col>1</xdr:col>
      <xdr:colOff>733425</xdr:colOff>
      <xdr:row>19</xdr:row>
      <xdr:rowOff>1390650</xdr:rowOff>
    </xdr:to>
    <xdr:pic>
      <xdr:nvPicPr>
        <xdr:cNvPr id="12" name="Рисунок 11" descr="барьер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85850" y="8810625"/>
          <a:ext cx="257175" cy="1343025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20</xdr:row>
      <xdr:rowOff>19050</xdr:rowOff>
    </xdr:from>
    <xdr:to>
      <xdr:col>1</xdr:col>
      <xdr:colOff>1748341</xdr:colOff>
      <xdr:row>23</xdr:row>
      <xdr:rowOff>228600</xdr:rowOff>
    </xdr:to>
    <xdr:pic>
      <xdr:nvPicPr>
        <xdr:cNvPr id="14" name="Рисунок 13" descr="барьер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38200" y="10410825"/>
          <a:ext cx="1738816" cy="1038225"/>
        </a:xfrm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36421</xdr:colOff>
      <xdr:row>12</xdr:row>
      <xdr:rowOff>22412</xdr:rowOff>
    </xdr:from>
    <xdr:to>
      <xdr:col>1</xdr:col>
      <xdr:colOff>1269786</xdr:colOff>
      <xdr:row>12</xdr:row>
      <xdr:rowOff>437030</xdr:rowOff>
    </xdr:to>
    <xdr:pic>
      <xdr:nvPicPr>
        <xdr:cNvPr id="26" name="Рисунок 25" descr="AB-50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t="26573" b="30303"/>
        <a:stretch>
          <a:fillRect/>
        </a:stretch>
      </xdr:blipFill>
      <xdr:spPr>
        <a:xfrm>
          <a:off x="563097" y="2756647"/>
          <a:ext cx="1233926" cy="414618"/>
        </a:xfrm>
        <a:prstGeom prst="rect">
          <a:avLst/>
        </a:prstGeom>
      </xdr:spPr>
    </xdr:pic>
    <xdr:clientData/>
  </xdr:twoCellAnchor>
  <xdr:twoCellAnchor editAs="oneCell">
    <xdr:from>
      <xdr:col>1</xdr:col>
      <xdr:colOff>60083</xdr:colOff>
      <xdr:row>13</xdr:row>
      <xdr:rowOff>410307</xdr:rowOff>
    </xdr:from>
    <xdr:to>
      <xdr:col>1</xdr:col>
      <xdr:colOff>1291586</xdr:colOff>
      <xdr:row>14</xdr:row>
      <xdr:rowOff>300402</xdr:rowOff>
    </xdr:to>
    <xdr:pic>
      <xdr:nvPicPr>
        <xdr:cNvPr id="27" name="Рисунок 26" descr="AB-5002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t="27956" b="32000"/>
        <a:stretch>
          <a:fillRect/>
        </a:stretch>
      </xdr:blipFill>
      <xdr:spPr>
        <a:xfrm>
          <a:off x="587621" y="3582865"/>
          <a:ext cx="1230771" cy="388326"/>
        </a:xfrm>
        <a:prstGeom prst="rect">
          <a:avLst/>
        </a:prstGeom>
      </xdr:spPr>
    </xdr:pic>
    <xdr:clientData/>
  </xdr:twoCellAnchor>
  <xdr:twoCellAnchor editAs="oneCell">
    <xdr:from>
      <xdr:col>1</xdr:col>
      <xdr:colOff>66676</xdr:colOff>
      <xdr:row>15</xdr:row>
      <xdr:rowOff>315790</xdr:rowOff>
    </xdr:from>
    <xdr:to>
      <xdr:col>1</xdr:col>
      <xdr:colOff>1309321</xdr:colOff>
      <xdr:row>16</xdr:row>
      <xdr:rowOff>156503</xdr:rowOff>
    </xdr:to>
    <xdr:pic>
      <xdr:nvPicPr>
        <xdr:cNvPr id="28" name="Рисунок 27" descr="AB-5003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t="27586" b="29885"/>
        <a:stretch>
          <a:fillRect/>
        </a:stretch>
      </xdr:blipFill>
      <xdr:spPr>
        <a:xfrm>
          <a:off x="590551" y="4630615"/>
          <a:ext cx="1242645" cy="412213"/>
        </a:xfrm>
        <a:prstGeom prst="rect">
          <a:avLst/>
        </a:prstGeom>
      </xdr:spPr>
    </xdr:pic>
    <xdr:clientData/>
  </xdr:twoCellAnchor>
  <xdr:twoCellAnchor editAs="oneCell">
    <xdr:from>
      <xdr:col>1</xdr:col>
      <xdr:colOff>69606</xdr:colOff>
      <xdr:row>17</xdr:row>
      <xdr:rowOff>21981</xdr:rowOff>
    </xdr:from>
    <xdr:to>
      <xdr:col>1</xdr:col>
      <xdr:colOff>1298890</xdr:colOff>
      <xdr:row>18</xdr:row>
      <xdr:rowOff>0</xdr:rowOff>
    </xdr:to>
    <xdr:pic>
      <xdr:nvPicPr>
        <xdr:cNvPr id="29" name="Рисунок 28" descr="AB-5004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t="25602" b="26627"/>
        <a:stretch>
          <a:fillRect/>
        </a:stretch>
      </xdr:blipFill>
      <xdr:spPr>
        <a:xfrm>
          <a:off x="597144" y="5026269"/>
          <a:ext cx="1228552" cy="461596"/>
        </a:xfrm>
        <a:prstGeom prst="rect">
          <a:avLst/>
        </a:prstGeom>
      </xdr:spPr>
    </xdr:pic>
    <xdr:clientData/>
  </xdr:twoCellAnchor>
  <xdr:twoCellAnchor editAs="oneCell">
    <xdr:from>
      <xdr:col>1</xdr:col>
      <xdr:colOff>58314</xdr:colOff>
      <xdr:row>18</xdr:row>
      <xdr:rowOff>51288</xdr:rowOff>
    </xdr:from>
    <xdr:to>
      <xdr:col>1</xdr:col>
      <xdr:colOff>1284236</xdr:colOff>
      <xdr:row>18</xdr:row>
      <xdr:rowOff>454269</xdr:rowOff>
    </xdr:to>
    <xdr:pic>
      <xdr:nvPicPr>
        <xdr:cNvPr id="30" name="Рисунок 29" descr="AB-5005.jp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 t="27531" b="30687"/>
        <a:stretch>
          <a:fillRect/>
        </a:stretch>
      </xdr:blipFill>
      <xdr:spPr>
        <a:xfrm>
          <a:off x="585852" y="5539153"/>
          <a:ext cx="1225190" cy="402981"/>
        </a:xfrm>
        <a:prstGeom prst="rect">
          <a:avLst/>
        </a:prstGeom>
      </xdr:spPr>
    </xdr:pic>
    <xdr:clientData/>
  </xdr:twoCellAnchor>
  <xdr:twoCellAnchor editAs="oneCell">
    <xdr:from>
      <xdr:col>1</xdr:col>
      <xdr:colOff>54434</xdr:colOff>
      <xdr:row>19</xdr:row>
      <xdr:rowOff>21981</xdr:rowOff>
    </xdr:from>
    <xdr:to>
      <xdr:col>1</xdr:col>
      <xdr:colOff>1248008</xdr:colOff>
      <xdr:row>19</xdr:row>
      <xdr:rowOff>417635</xdr:rowOff>
    </xdr:to>
    <xdr:pic>
      <xdr:nvPicPr>
        <xdr:cNvPr id="31" name="Рисунок 30" descr="AB-5006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 t="27814" b="30058"/>
        <a:stretch>
          <a:fillRect/>
        </a:stretch>
      </xdr:blipFill>
      <xdr:spPr>
        <a:xfrm>
          <a:off x="581972" y="5993423"/>
          <a:ext cx="1192842" cy="395654"/>
        </a:xfrm>
        <a:prstGeom prst="rect">
          <a:avLst/>
        </a:prstGeom>
      </xdr:spPr>
    </xdr:pic>
    <xdr:clientData/>
  </xdr:twoCellAnchor>
  <xdr:twoCellAnchor editAs="oneCell">
    <xdr:from>
      <xdr:col>1</xdr:col>
      <xdr:colOff>49306</xdr:colOff>
      <xdr:row>20</xdr:row>
      <xdr:rowOff>58615</xdr:rowOff>
    </xdr:from>
    <xdr:to>
      <xdr:col>1</xdr:col>
      <xdr:colOff>1259337</xdr:colOff>
      <xdr:row>20</xdr:row>
      <xdr:rowOff>417634</xdr:rowOff>
    </xdr:to>
    <xdr:pic>
      <xdr:nvPicPr>
        <xdr:cNvPr id="32" name="Рисунок 31" descr="AB-5007.jp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 t="29463" b="32876"/>
        <a:stretch>
          <a:fillRect/>
        </a:stretch>
      </xdr:blipFill>
      <xdr:spPr>
        <a:xfrm>
          <a:off x="576844" y="6469673"/>
          <a:ext cx="1209299" cy="359019"/>
        </a:xfrm>
        <a:prstGeom prst="rect">
          <a:avLst/>
        </a:prstGeom>
      </xdr:spPr>
    </xdr:pic>
    <xdr:clientData/>
  </xdr:twoCellAnchor>
  <xdr:twoCellAnchor editAs="oneCell">
    <xdr:from>
      <xdr:col>1</xdr:col>
      <xdr:colOff>62281</xdr:colOff>
      <xdr:row>21</xdr:row>
      <xdr:rowOff>7327</xdr:rowOff>
    </xdr:from>
    <xdr:to>
      <xdr:col>1</xdr:col>
      <xdr:colOff>1269151</xdr:colOff>
      <xdr:row>21</xdr:row>
      <xdr:rowOff>410308</xdr:rowOff>
    </xdr:to>
    <xdr:pic>
      <xdr:nvPicPr>
        <xdr:cNvPr id="33" name="Рисунок 32" descr="AB-5008.jpg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 t="25961" b="31602"/>
        <a:stretch>
          <a:fillRect/>
        </a:stretch>
      </xdr:blipFill>
      <xdr:spPr>
        <a:xfrm>
          <a:off x="589819" y="6850673"/>
          <a:ext cx="1206138" cy="402981"/>
        </a:xfrm>
        <a:prstGeom prst="rect">
          <a:avLst/>
        </a:prstGeom>
      </xdr:spPr>
    </xdr:pic>
    <xdr:clientData/>
  </xdr:twoCellAnchor>
  <xdr:twoCellAnchor editAs="oneCell">
    <xdr:from>
      <xdr:col>1</xdr:col>
      <xdr:colOff>75596</xdr:colOff>
      <xdr:row>22</xdr:row>
      <xdr:rowOff>51289</xdr:rowOff>
    </xdr:from>
    <xdr:to>
      <xdr:col>1</xdr:col>
      <xdr:colOff>1255549</xdr:colOff>
      <xdr:row>22</xdr:row>
      <xdr:rowOff>439616</xdr:rowOff>
    </xdr:to>
    <xdr:pic>
      <xdr:nvPicPr>
        <xdr:cNvPr id="34" name="Рисунок 33" descr="AB-5009.jp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 t="28359" b="29781"/>
        <a:stretch>
          <a:fillRect/>
        </a:stretch>
      </xdr:blipFill>
      <xdr:spPr>
        <a:xfrm>
          <a:off x="603134" y="7363558"/>
          <a:ext cx="1179221" cy="388327"/>
        </a:xfrm>
        <a:prstGeom prst="rect">
          <a:avLst/>
        </a:prstGeom>
      </xdr:spPr>
    </xdr:pic>
    <xdr:clientData/>
  </xdr:twoCellAnchor>
  <xdr:twoCellAnchor editAs="oneCell">
    <xdr:from>
      <xdr:col>1</xdr:col>
      <xdr:colOff>43229</xdr:colOff>
      <xdr:row>23</xdr:row>
      <xdr:rowOff>29309</xdr:rowOff>
    </xdr:from>
    <xdr:to>
      <xdr:col>1</xdr:col>
      <xdr:colOff>1299113</xdr:colOff>
      <xdr:row>23</xdr:row>
      <xdr:rowOff>432289</xdr:rowOff>
    </xdr:to>
    <xdr:pic>
      <xdr:nvPicPr>
        <xdr:cNvPr id="35" name="Рисунок 34" descr="AB-5010.jpg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 t="27973" b="31237"/>
        <a:stretch>
          <a:fillRect/>
        </a:stretch>
      </xdr:blipFill>
      <xdr:spPr>
        <a:xfrm>
          <a:off x="570767" y="7839809"/>
          <a:ext cx="1255152" cy="402980"/>
        </a:xfrm>
        <a:prstGeom prst="rect">
          <a:avLst/>
        </a:prstGeom>
      </xdr:spPr>
    </xdr:pic>
    <xdr:clientData/>
  </xdr:twoCellAnchor>
  <xdr:twoCellAnchor editAs="oneCell">
    <xdr:from>
      <xdr:col>1</xdr:col>
      <xdr:colOff>48789</xdr:colOff>
      <xdr:row>24</xdr:row>
      <xdr:rowOff>21980</xdr:rowOff>
    </xdr:from>
    <xdr:to>
      <xdr:col>1</xdr:col>
      <xdr:colOff>1306648</xdr:colOff>
      <xdr:row>24</xdr:row>
      <xdr:rowOff>446942</xdr:rowOff>
    </xdr:to>
    <xdr:pic>
      <xdr:nvPicPr>
        <xdr:cNvPr id="36" name="Рисунок 35" descr="AB-5011.jpg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 t="27627" b="29387"/>
        <a:stretch>
          <a:fillRect/>
        </a:stretch>
      </xdr:blipFill>
      <xdr:spPr>
        <a:xfrm>
          <a:off x="576327" y="8316057"/>
          <a:ext cx="1257127" cy="424962"/>
        </a:xfrm>
        <a:prstGeom prst="rect">
          <a:avLst/>
        </a:prstGeom>
      </xdr:spPr>
    </xdr:pic>
    <xdr:clientData/>
  </xdr:twoCellAnchor>
  <xdr:twoCellAnchor editAs="oneCell">
    <xdr:from>
      <xdr:col>1</xdr:col>
      <xdr:colOff>41980</xdr:colOff>
      <xdr:row>25</xdr:row>
      <xdr:rowOff>43961</xdr:rowOff>
    </xdr:from>
    <xdr:to>
      <xdr:col>1</xdr:col>
      <xdr:colOff>1291995</xdr:colOff>
      <xdr:row>25</xdr:row>
      <xdr:rowOff>446942</xdr:rowOff>
    </xdr:to>
    <xdr:pic>
      <xdr:nvPicPr>
        <xdr:cNvPr id="37" name="Рисунок 36" descr="AB-5012.jpg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 t="27749" b="31270"/>
        <a:stretch>
          <a:fillRect/>
        </a:stretch>
      </xdr:blipFill>
      <xdr:spPr>
        <a:xfrm>
          <a:off x="569518" y="8792307"/>
          <a:ext cx="1249283" cy="402981"/>
        </a:xfrm>
        <a:prstGeom prst="rect">
          <a:avLst/>
        </a:prstGeom>
      </xdr:spPr>
    </xdr:pic>
    <xdr:clientData/>
  </xdr:twoCellAnchor>
  <xdr:twoCellAnchor editAs="oneCell">
    <xdr:from>
      <xdr:col>1</xdr:col>
      <xdr:colOff>45427</xdr:colOff>
      <xdr:row>26</xdr:row>
      <xdr:rowOff>36635</xdr:rowOff>
    </xdr:from>
    <xdr:to>
      <xdr:col>1</xdr:col>
      <xdr:colOff>1284236</xdr:colOff>
      <xdr:row>26</xdr:row>
      <xdr:rowOff>454270</xdr:rowOff>
    </xdr:to>
    <xdr:pic>
      <xdr:nvPicPr>
        <xdr:cNvPr id="38" name="Рисунок 37" descr="AB-5013.jpg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 t="27079" b="30068"/>
        <a:stretch>
          <a:fillRect/>
        </a:stretch>
      </xdr:blipFill>
      <xdr:spPr>
        <a:xfrm>
          <a:off x="572965" y="9261231"/>
          <a:ext cx="1238077" cy="417635"/>
        </a:xfrm>
        <a:prstGeom prst="rect">
          <a:avLst/>
        </a:prstGeom>
      </xdr:spPr>
    </xdr:pic>
    <xdr:clientData/>
  </xdr:twoCellAnchor>
  <xdr:twoCellAnchor editAs="oneCell">
    <xdr:from>
      <xdr:col>1</xdr:col>
      <xdr:colOff>41979</xdr:colOff>
      <xdr:row>27</xdr:row>
      <xdr:rowOff>7327</xdr:rowOff>
    </xdr:from>
    <xdr:to>
      <xdr:col>1</xdr:col>
      <xdr:colOff>1280788</xdr:colOff>
      <xdr:row>27</xdr:row>
      <xdr:rowOff>402981</xdr:rowOff>
    </xdr:to>
    <xdr:pic>
      <xdr:nvPicPr>
        <xdr:cNvPr id="39" name="Рисунок 38" descr="AB-5014.jp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 t="27768" b="31635"/>
        <a:stretch>
          <a:fillRect/>
        </a:stretch>
      </xdr:blipFill>
      <xdr:spPr>
        <a:xfrm>
          <a:off x="569517" y="9700846"/>
          <a:ext cx="1238077" cy="395654"/>
        </a:xfrm>
        <a:prstGeom prst="rect">
          <a:avLst/>
        </a:prstGeom>
      </xdr:spPr>
    </xdr:pic>
    <xdr:clientData/>
  </xdr:twoCellAnchor>
  <xdr:twoCellAnchor editAs="oneCell">
    <xdr:from>
      <xdr:col>1</xdr:col>
      <xdr:colOff>33186</xdr:colOff>
      <xdr:row>28</xdr:row>
      <xdr:rowOff>30170</xdr:rowOff>
    </xdr:from>
    <xdr:to>
      <xdr:col>1</xdr:col>
      <xdr:colOff>1310096</xdr:colOff>
      <xdr:row>28</xdr:row>
      <xdr:rowOff>393878</xdr:rowOff>
    </xdr:to>
    <xdr:pic>
      <xdr:nvPicPr>
        <xdr:cNvPr id="40" name="Рисунок 39" descr="ab-5016-gazonnoe-ograzhdenie-eco.jpg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 l="4419" t="26935" r="2791" b="36842"/>
        <a:stretch>
          <a:fillRect/>
        </a:stretch>
      </xdr:blipFill>
      <xdr:spPr>
        <a:xfrm>
          <a:off x="560724" y="10163305"/>
          <a:ext cx="1276178" cy="363708"/>
        </a:xfrm>
        <a:prstGeom prst="rect">
          <a:avLst/>
        </a:prstGeom>
      </xdr:spPr>
    </xdr:pic>
    <xdr:clientData/>
  </xdr:twoCellAnchor>
  <xdr:twoCellAnchor editAs="oneCell">
    <xdr:from>
      <xdr:col>1</xdr:col>
      <xdr:colOff>18533</xdr:colOff>
      <xdr:row>30</xdr:row>
      <xdr:rowOff>21980</xdr:rowOff>
    </xdr:from>
    <xdr:to>
      <xdr:col>1</xdr:col>
      <xdr:colOff>1306648</xdr:colOff>
      <xdr:row>30</xdr:row>
      <xdr:rowOff>395653</xdr:rowOff>
    </xdr:to>
    <xdr:pic>
      <xdr:nvPicPr>
        <xdr:cNvPr id="23" name="Рисунок 22" descr="ННЗ-072.jpg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 t="20414" b="36523"/>
        <a:stretch>
          <a:fillRect/>
        </a:stretch>
      </xdr:blipFill>
      <xdr:spPr>
        <a:xfrm>
          <a:off x="546071" y="10572749"/>
          <a:ext cx="1287383" cy="373673"/>
        </a:xfrm>
        <a:prstGeom prst="rect">
          <a:avLst/>
        </a:prstGeom>
      </xdr:spPr>
    </xdr:pic>
    <xdr:clientData/>
  </xdr:twoCellAnchor>
  <xdr:twoCellAnchor editAs="oneCell">
    <xdr:from>
      <xdr:col>1</xdr:col>
      <xdr:colOff>11206</xdr:colOff>
      <xdr:row>31</xdr:row>
      <xdr:rowOff>36635</xdr:rowOff>
    </xdr:from>
    <xdr:to>
      <xdr:col>2</xdr:col>
      <xdr:colOff>2930</xdr:colOff>
      <xdr:row>31</xdr:row>
      <xdr:rowOff>424962</xdr:rowOff>
    </xdr:to>
    <xdr:pic>
      <xdr:nvPicPr>
        <xdr:cNvPr id="24" name="Рисунок 23" descr="ННЗ-073.jpg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 t="20508" b="35498"/>
        <a:stretch>
          <a:fillRect/>
        </a:stretch>
      </xdr:blipFill>
      <xdr:spPr>
        <a:xfrm>
          <a:off x="538744" y="11019693"/>
          <a:ext cx="1314967" cy="38832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1</xdr:col>
      <xdr:colOff>829075</xdr:colOff>
      <xdr:row>0</xdr:row>
      <xdr:rowOff>390524</xdr:rowOff>
    </xdr:to>
    <xdr:pic>
      <xdr:nvPicPr>
        <xdr:cNvPr id="21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1" y="0"/>
          <a:ext cx="1219599" cy="3905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76200</xdr:colOff>
      <xdr:row>29</xdr:row>
      <xdr:rowOff>28575</xdr:rowOff>
    </xdr:from>
    <xdr:to>
      <xdr:col>1</xdr:col>
      <xdr:colOff>1219200</xdr:colOff>
      <xdr:row>29</xdr:row>
      <xdr:rowOff>371475</xdr:rowOff>
    </xdr:to>
    <xdr:pic>
      <xdr:nvPicPr>
        <xdr:cNvPr id="20" name="Рисунок 19" descr="ab-5019.jpg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600075" y="11029950"/>
          <a:ext cx="1143000" cy="342900"/>
        </a:xfrm>
        <a:prstGeom prst="rect">
          <a:avLst/>
        </a:prstGeom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44824</xdr:colOff>
      <xdr:row>12</xdr:row>
      <xdr:rowOff>104774</xdr:rowOff>
    </xdr:from>
    <xdr:to>
      <xdr:col>2</xdr:col>
      <xdr:colOff>520760</xdr:colOff>
      <xdr:row>12</xdr:row>
      <xdr:rowOff>963705</xdr:rowOff>
    </xdr:to>
    <xdr:pic>
      <xdr:nvPicPr>
        <xdr:cNvPr id="15" name="Рисунок 14" descr="evroshtaketnik-yuniks-premium-ped-165-100_ffab5483a0bd4da50e999bc6799280d4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73499" y="3076574"/>
          <a:ext cx="1418911" cy="858931"/>
        </a:xfrm>
        <a:prstGeom prst="rect">
          <a:avLst/>
        </a:prstGeom>
      </xdr:spPr>
    </xdr:pic>
    <xdr:clientData/>
  </xdr:twoCellAnchor>
  <xdr:twoCellAnchor editAs="oneCell">
    <xdr:from>
      <xdr:col>1</xdr:col>
      <xdr:colOff>112058</xdr:colOff>
      <xdr:row>13</xdr:row>
      <xdr:rowOff>76200</xdr:rowOff>
    </xdr:from>
    <xdr:to>
      <xdr:col>2</xdr:col>
      <xdr:colOff>511866</xdr:colOff>
      <xdr:row>13</xdr:row>
      <xdr:rowOff>889000</xdr:rowOff>
    </xdr:to>
    <xdr:pic>
      <xdr:nvPicPr>
        <xdr:cNvPr id="17" name="Рисунок 16" descr="evroshtaketnik-yuniks-premium-ppldg-165-100_0ffdbc697143efa534964482f806ba53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0733" y="4086225"/>
          <a:ext cx="1342783" cy="812800"/>
        </a:xfrm>
        <a:prstGeom prst="rect">
          <a:avLst/>
        </a:prstGeom>
      </xdr:spPr>
    </xdr:pic>
    <xdr:clientData/>
  </xdr:twoCellAnchor>
  <xdr:twoCellAnchor editAs="oneCell">
    <xdr:from>
      <xdr:col>1</xdr:col>
      <xdr:colOff>100853</xdr:colOff>
      <xdr:row>14</xdr:row>
      <xdr:rowOff>47625</xdr:rowOff>
    </xdr:from>
    <xdr:to>
      <xdr:col>2</xdr:col>
      <xdr:colOff>486186</xdr:colOff>
      <xdr:row>14</xdr:row>
      <xdr:rowOff>851647</xdr:rowOff>
    </xdr:to>
    <xdr:pic>
      <xdr:nvPicPr>
        <xdr:cNvPr id="18" name="Рисунок 17" descr="evroshtaketnik-yuniks-premium-ppldm-165-100_4151948fecff724155fe0b79cb61480c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29528" y="4991100"/>
          <a:ext cx="1328308" cy="804022"/>
        </a:xfrm>
        <a:prstGeom prst="rect">
          <a:avLst/>
        </a:prstGeom>
      </xdr:spPr>
    </xdr:pic>
    <xdr:clientData/>
  </xdr:twoCellAnchor>
  <xdr:twoCellAnchor editAs="oneCell">
    <xdr:from>
      <xdr:col>1</xdr:col>
      <xdr:colOff>134472</xdr:colOff>
      <xdr:row>15</xdr:row>
      <xdr:rowOff>133350</xdr:rowOff>
    </xdr:from>
    <xdr:to>
      <xdr:col>2</xdr:col>
      <xdr:colOff>433693</xdr:colOff>
      <xdr:row>15</xdr:row>
      <xdr:rowOff>885264</xdr:rowOff>
    </xdr:to>
    <xdr:pic>
      <xdr:nvPicPr>
        <xdr:cNvPr id="19" name="Рисунок 18" descr="evroshtaketnik-yuniks-premium-derevo-165-100_129e9b8d69c7ef19fd0cab08bb002eed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63147" y="5981700"/>
          <a:ext cx="1242196" cy="751914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2</xdr:col>
      <xdr:colOff>400</xdr:colOff>
      <xdr:row>0</xdr:row>
      <xdr:rowOff>390524</xdr:rowOff>
    </xdr:to>
    <xdr:pic>
      <xdr:nvPicPr>
        <xdr:cNvPr id="23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" y="0"/>
          <a:ext cx="1352949" cy="3905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85725</xdr:colOff>
      <xdr:row>16</xdr:row>
      <xdr:rowOff>76200</xdr:rowOff>
    </xdr:from>
    <xdr:to>
      <xdr:col>2</xdr:col>
      <xdr:colOff>500343</xdr:colOff>
      <xdr:row>16</xdr:row>
      <xdr:rowOff>897965</xdr:rowOff>
    </xdr:to>
    <xdr:pic>
      <xdr:nvPicPr>
        <xdr:cNvPr id="24" name="Рисунок 23" descr="evroshtaketnik-yuniks-premium-derevo-165-100_129e9b8d69c7ef19fd0cab08bb002eed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14400" y="6886575"/>
          <a:ext cx="1357593" cy="82176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133351</xdr:colOff>
      <xdr:row>21</xdr:row>
      <xdr:rowOff>43583</xdr:rowOff>
    </xdr:from>
    <xdr:to>
      <xdr:col>2</xdr:col>
      <xdr:colOff>485776</xdr:colOff>
      <xdr:row>21</xdr:row>
      <xdr:rowOff>828674</xdr:rowOff>
    </xdr:to>
    <xdr:pic>
      <xdr:nvPicPr>
        <xdr:cNvPr id="26" name="Рисунок 25" descr="unix-kantri-derevo-165-100-foto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62026" y="12407033"/>
          <a:ext cx="1295400" cy="785091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20</xdr:row>
      <xdr:rowOff>47625</xdr:rowOff>
    </xdr:from>
    <xdr:to>
      <xdr:col>2</xdr:col>
      <xdr:colOff>485775</xdr:colOff>
      <xdr:row>20</xdr:row>
      <xdr:rowOff>832716</xdr:rowOff>
    </xdr:to>
    <xdr:pic>
      <xdr:nvPicPr>
        <xdr:cNvPr id="27" name="Рисунок 26" descr="unix-kantri-derevo-165-100-foto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62025" y="11534775"/>
          <a:ext cx="1295400" cy="785091"/>
        </a:xfrm>
        <a:prstGeom prst="rect">
          <a:avLst/>
        </a:prstGeom>
      </xdr:spPr>
    </xdr:pic>
    <xdr:clientData/>
  </xdr:twoCellAnchor>
  <xdr:twoCellAnchor editAs="oneCell">
    <xdr:from>
      <xdr:col>1</xdr:col>
      <xdr:colOff>276225</xdr:colOff>
      <xdr:row>18</xdr:row>
      <xdr:rowOff>42718</xdr:rowOff>
    </xdr:from>
    <xdr:to>
      <xdr:col>2</xdr:col>
      <xdr:colOff>295275</xdr:colOff>
      <xdr:row>18</xdr:row>
      <xdr:rowOff>914400</xdr:rowOff>
    </xdr:to>
    <xdr:pic>
      <xdr:nvPicPr>
        <xdr:cNvPr id="28" name="Рисунок 27" descr="evroshtaketnik-yuniks-versal-ppldg-165-100-foto.jp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 l="25828" r="7285"/>
        <a:stretch>
          <a:fillRect/>
        </a:stretch>
      </xdr:blipFill>
      <xdr:spPr>
        <a:xfrm>
          <a:off x="1104900" y="8843818"/>
          <a:ext cx="962025" cy="871682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19</xdr:row>
      <xdr:rowOff>66675</xdr:rowOff>
    </xdr:from>
    <xdr:to>
      <xdr:col>2</xdr:col>
      <xdr:colOff>581025</xdr:colOff>
      <xdr:row>19</xdr:row>
      <xdr:rowOff>961448</xdr:rowOff>
    </xdr:to>
    <xdr:pic>
      <xdr:nvPicPr>
        <xdr:cNvPr id="29" name="Рисунок 28" descr="evroshtaketnik-yuniks-versal-ppldm-165-100-foto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76300" y="10001250"/>
          <a:ext cx="1476375" cy="894773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17</xdr:row>
      <xdr:rowOff>76200</xdr:rowOff>
    </xdr:from>
    <xdr:to>
      <xdr:col>2</xdr:col>
      <xdr:colOff>381000</xdr:colOff>
      <xdr:row>17</xdr:row>
      <xdr:rowOff>1022927</xdr:rowOff>
    </xdr:to>
    <xdr:pic>
      <xdr:nvPicPr>
        <xdr:cNvPr id="30" name="Рисунок 29" descr="evroshtaketnik-yuniks-versal-ped-165-100-foto.jp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 l="12805" r="15854"/>
        <a:stretch>
          <a:fillRect/>
        </a:stretch>
      </xdr:blipFill>
      <xdr:spPr>
        <a:xfrm>
          <a:off x="1038225" y="7839075"/>
          <a:ext cx="1114425" cy="946727"/>
        </a:xfrm>
        <a:prstGeom prst="rect">
          <a:avLst/>
        </a:prstGeom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638575</xdr:colOff>
      <xdr:row>0</xdr:row>
      <xdr:rowOff>390524</xdr:rowOff>
    </xdr:to>
    <xdr:pic>
      <xdr:nvPicPr>
        <xdr:cNvPr id="6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1772049" cy="390524"/>
        </a:xfrm>
        <a:prstGeom prst="rect">
          <a:avLst/>
        </a:prstGeom>
        <a:noFill/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74331</xdr:colOff>
      <xdr:row>13</xdr:row>
      <xdr:rowOff>33618</xdr:rowOff>
    </xdr:from>
    <xdr:to>
      <xdr:col>1</xdr:col>
      <xdr:colOff>1580029</xdr:colOff>
      <xdr:row>13</xdr:row>
      <xdr:rowOff>955443</xdr:rowOff>
    </xdr:to>
    <xdr:pic>
      <xdr:nvPicPr>
        <xdr:cNvPr id="6" name="Рисунок 5" descr="peredvizhnoe-ograzhdenie-ap-2002-kupit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2339" t="27674" r="5357" b="34651"/>
        <a:stretch>
          <a:fillRect/>
        </a:stretch>
      </xdr:blipFill>
      <xdr:spPr>
        <a:xfrm>
          <a:off x="713066" y="3675530"/>
          <a:ext cx="1505698" cy="921825"/>
        </a:xfrm>
        <a:prstGeom prst="rect">
          <a:avLst/>
        </a:prstGeom>
      </xdr:spPr>
    </xdr:pic>
    <xdr:clientData/>
  </xdr:twoCellAnchor>
  <xdr:twoCellAnchor editAs="oneCell">
    <xdr:from>
      <xdr:col>1</xdr:col>
      <xdr:colOff>78442</xdr:colOff>
      <xdr:row>12</xdr:row>
      <xdr:rowOff>33618</xdr:rowOff>
    </xdr:from>
    <xdr:to>
      <xdr:col>1</xdr:col>
      <xdr:colOff>1634846</xdr:colOff>
      <xdr:row>12</xdr:row>
      <xdr:rowOff>862854</xdr:rowOff>
    </xdr:to>
    <xdr:pic>
      <xdr:nvPicPr>
        <xdr:cNvPr id="7" name="Рисунок 6" descr="mobilnoe-ograzhdenie-ap-2001-kupit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5445" t="30930" r="4348" b="33721"/>
        <a:stretch>
          <a:fillRect/>
        </a:stretch>
      </xdr:blipFill>
      <xdr:spPr>
        <a:xfrm>
          <a:off x="717177" y="2767853"/>
          <a:ext cx="1556404" cy="829236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1</xdr:col>
      <xdr:colOff>437429</xdr:colOff>
      <xdr:row>0</xdr:row>
      <xdr:rowOff>390524</xdr:rowOff>
    </xdr:to>
    <xdr:pic>
      <xdr:nvPicPr>
        <xdr:cNvPr id="21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" y="0"/>
          <a:ext cx="1772049" cy="3905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134470</xdr:colOff>
      <xdr:row>14</xdr:row>
      <xdr:rowOff>78441</xdr:rowOff>
    </xdr:from>
    <xdr:to>
      <xdr:col>1</xdr:col>
      <xdr:colOff>1585121</xdr:colOff>
      <xdr:row>14</xdr:row>
      <xdr:rowOff>885264</xdr:rowOff>
    </xdr:to>
    <xdr:pic>
      <xdr:nvPicPr>
        <xdr:cNvPr id="12" name="Рисунок 11" descr="барьер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73205" y="4695265"/>
          <a:ext cx="1450651" cy="806823"/>
        </a:xfrm>
        <a:prstGeom prst="rect">
          <a:avLst/>
        </a:prstGeom>
      </xdr:spPr>
    </xdr:pic>
    <xdr:clientData/>
  </xdr:twoCellAnchor>
  <xdr:twoCellAnchor editAs="oneCell">
    <xdr:from>
      <xdr:col>1</xdr:col>
      <xdr:colOff>168088</xdr:colOff>
      <xdr:row>15</xdr:row>
      <xdr:rowOff>44824</xdr:rowOff>
    </xdr:from>
    <xdr:to>
      <xdr:col>1</xdr:col>
      <xdr:colOff>1557618</xdr:colOff>
      <xdr:row>15</xdr:row>
      <xdr:rowOff>935820</xdr:rowOff>
    </xdr:to>
    <xdr:pic>
      <xdr:nvPicPr>
        <xdr:cNvPr id="13" name="Рисунок 12" descr="барьер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06823" y="5636559"/>
          <a:ext cx="1389530" cy="890996"/>
        </a:xfrm>
        <a:prstGeom prst="rect">
          <a:avLst/>
        </a:prstGeom>
      </xdr:spPr>
    </xdr:pic>
    <xdr:clientData/>
  </xdr:twoCellAnchor>
  <xdr:twoCellAnchor editAs="oneCell">
    <xdr:from>
      <xdr:col>1</xdr:col>
      <xdr:colOff>168088</xdr:colOff>
      <xdr:row>16</xdr:row>
      <xdr:rowOff>44824</xdr:rowOff>
    </xdr:from>
    <xdr:to>
      <xdr:col>1</xdr:col>
      <xdr:colOff>1557618</xdr:colOff>
      <xdr:row>16</xdr:row>
      <xdr:rowOff>935820</xdr:rowOff>
    </xdr:to>
    <xdr:pic>
      <xdr:nvPicPr>
        <xdr:cNvPr id="14" name="Рисунок 13" descr="барьер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06823" y="5636559"/>
          <a:ext cx="1389530" cy="890996"/>
        </a:xfrm>
        <a:prstGeom prst="rect">
          <a:avLst/>
        </a:prstGeom>
      </xdr:spPr>
    </xdr:pic>
    <xdr:clientData/>
  </xdr:twoCellAnchor>
  <xdr:twoCellAnchor editAs="oneCell">
    <xdr:from>
      <xdr:col>1</xdr:col>
      <xdr:colOff>582706</xdr:colOff>
      <xdr:row>19</xdr:row>
      <xdr:rowOff>44823</xdr:rowOff>
    </xdr:from>
    <xdr:to>
      <xdr:col>1</xdr:col>
      <xdr:colOff>1020856</xdr:colOff>
      <xdr:row>19</xdr:row>
      <xdr:rowOff>692523</xdr:rowOff>
    </xdr:to>
    <xdr:pic>
      <xdr:nvPicPr>
        <xdr:cNvPr id="15" name="Рисунок 14" descr="www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389530" y="8325970"/>
          <a:ext cx="438150" cy="647700"/>
        </a:xfrm>
        <a:prstGeom prst="rect">
          <a:avLst/>
        </a:prstGeom>
      </xdr:spPr>
    </xdr:pic>
    <xdr:clientData/>
  </xdr:twoCellAnchor>
  <xdr:twoCellAnchor editAs="oneCell">
    <xdr:from>
      <xdr:col>1</xdr:col>
      <xdr:colOff>705970</xdr:colOff>
      <xdr:row>17</xdr:row>
      <xdr:rowOff>33617</xdr:rowOff>
    </xdr:from>
    <xdr:to>
      <xdr:col>1</xdr:col>
      <xdr:colOff>953620</xdr:colOff>
      <xdr:row>18</xdr:row>
      <xdr:rowOff>174251</xdr:rowOff>
    </xdr:to>
    <xdr:pic>
      <xdr:nvPicPr>
        <xdr:cNvPr id="16" name="Рисунок 15" descr="gg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512794" y="7575176"/>
          <a:ext cx="247650" cy="600075"/>
        </a:xfrm>
        <a:prstGeom prst="rect">
          <a:avLst/>
        </a:prstGeom>
      </xdr:spPr>
    </xdr:pic>
    <xdr:clientData/>
  </xdr:twoCellAnchor>
  <xdr:twoCellAnchor editAs="oneCell">
    <xdr:from>
      <xdr:col>1</xdr:col>
      <xdr:colOff>605117</xdr:colOff>
      <xdr:row>20</xdr:row>
      <xdr:rowOff>56030</xdr:rowOff>
    </xdr:from>
    <xdr:to>
      <xdr:col>1</xdr:col>
      <xdr:colOff>928967</xdr:colOff>
      <xdr:row>20</xdr:row>
      <xdr:rowOff>675155</xdr:rowOff>
    </xdr:to>
    <xdr:pic>
      <xdr:nvPicPr>
        <xdr:cNvPr id="17" name="Рисунок 16" descr="fff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43852" y="9020736"/>
          <a:ext cx="323850" cy="619125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571501</xdr:colOff>
      <xdr:row>21</xdr:row>
      <xdr:rowOff>44822</xdr:rowOff>
    </xdr:from>
    <xdr:to>
      <xdr:col>1</xdr:col>
      <xdr:colOff>962026</xdr:colOff>
      <xdr:row>21</xdr:row>
      <xdr:rowOff>692522</xdr:rowOff>
    </xdr:to>
    <xdr:pic>
      <xdr:nvPicPr>
        <xdr:cNvPr id="18" name="Рисунок 17" descr="вама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210236" y="9737910"/>
          <a:ext cx="390525" cy="647700"/>
        </a:xfrm>
        <a:prstGeom prst="rect">
          <a:avLst/>
        </a:prstGeom>
      </xdr:spPr>
    </xdr:pic>
    <xdr:clientData/>
  </xdr:twoCellAnchor>
  <xdr:twoCellAnchor editAs="oneCell">
    <xdr:from>
      <xdr:col>1</xdr:col>
      <xdr:colOff>638736</xdr:colOff>
      <xdr:row>22</xdr:row>
      <xdr:rowOff>56029</xdr:rowOff>
    </xdr:from>
    <xdr:to>
      <xdr:col>1</xdr:col>
      <xdr:colOff>934011</xdr:colOff>
      <xdr:row>22</xdr:row>
      <xdr:rowOff>618004</xdr:rowOff>
    </xdr:to>
    <xdr:pic>
      <xdr:nvPicPr>
        <xdr:cNvPr id="19" name="Рисунок 18" descr="мавами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77471" y="10477500"/>
          <a:ext cx="295275" cy="561975"/>
        </a:xfrm>
        <a:prstGeom prst="rect">
          <a:avLst/>
        </a:prstGeom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605518</xdr:colOff>
      <xdr:row>0</xdr:row>
      <xdr:rowOff>390524</xdr:rowOff>
    </xdr:to>
    <xdr:pic>
      <xdr:nvPicPr>
        <xdr:cNvPr id="20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1248174" cy="3905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56030</xdr:colOff>
      <xdr:row>12</xdr:row>
      <xdr:rowOff>89646</xdr:rowOff>
    </xdr:from>
    <xdr:to>
      <xdr:col>1</xdr:col>
      <xdr:colOff>1197487</xdr:colOff>
      <xdr:row>12</xdr:row>
      <xdr:rowOff>851646</xdr:rowOff>
    </xdr:to>
    <xdr:pic>
      <xdr:nvPicPr>
        <xdr:cNvPr id="21" name="Рисунок 20" descr="ograzhdenie-stroitelnoe-ap-2003-165-100-foto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4907" r="4306"/>
        <a:stretch>
          <a:fillRect/>
        </a:stretch>
      </xdr:blipFill>
      <xdr:spPr>
        <a:xfrm>
          <a:off x="694765" y="2823881"/>
          <a:ext cx="1141457" cy="762000"/>
        </a:xfrm>
        <a:prstGeom prst="rect">
          <a:avLst/>
        </a:prstGeom>
      </xdr:spPr>
    </xdr:pic>
    <xdr:clientData/>
  </xdr:twoCellAnchor>
  <xdr:twoCellAnchor editAs="oneCell">
    <xdr:from>
      <xdr:col>1</xdr:col>
      <xdr:colOff>78441</xdr:colOff>
      <xdr:row>13</xdr:row>
      <xdr:rowOff>56029</xdr:rowOff>
    </xdr:from>
    <xdr:to>
      <xdr:col>1</xdr:col>
      <xdr:colOff>1355912</xdr:colOff>
      <xdr:row>13</xdr:row>
      <xdr:rowOff>879661</xdr:rowOff>
    </xdr:to>
    <xdr:pic>
      <xdr:nvPicPr>
        <xdr:cNvPr id="22" name="Рисунок 21" descr="ograzhdenie-stroitelnoe-skruglennoe-ap-2004-165-100-foto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2886" r="3113"/>
        <a:stretch>
          <a:fillRect/>
        </a:stretch>
      </xdr:blipFill>
      <xdr:spPr>
        <a:xfrm>
          <a:off x="717176" y="3709147"/>
          <a:ext cx="1277471" cy="823632"/>
        </a:xfrm>
        <a:prstGeom prst="rect">
          <a:avLst/>
        </a:prstGeom>
      </xdr:spPr>
    </xdr:pic>
    <xdr:clientData/>
  </xdr:twoCellAnchor>
  <xdr:twoCellAnchor editAs="oneCell">
    <xdr:from>
      <xdr:col>1</xdr:col>
      <xdr:colOff>179294</xdr:colOff>
      <xdr:row>14</xdr:row>
      <xdr:rowOff>156882</xdr:rowOff>
    </xdr:from>
    <xdr:to>
      <xdr:col>1</xdr:col>
      <xdr:colOff>1322294</xdr:colOff>
      <xdr:row>14</xdr:row>
      <xdr:rowOff>1004607</xdr:rowOff>
    </xdr:to>
    <xdr:pic>
      <xdr:nvPicPr>
        <xdr:cNvPr id="23" name="Рисунок 22" descr="ограждение-гранд-лайн-100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18029" y="4728882"/>
          <a:ext cx="1143000" cy="847725"/>
        </a:xfrm>
        <a:prstGeom prst="rect">
          <a:avLst/>
        </a:prstGeom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55469</xdr:colOff>
      <xdr:row>23</xdr:row>
      <xdr:rowOff>129987</xdr:rowOff>
    </xdr:from>
    <xdr:to>
      <xdr:col>1</xdr:col>
      <xdr:colOff>1159172</xdr:colOff>
      <xdr:row>24</xdr:row>
      <xdr:rowOff>156882</xdr:rowOff>
    </xdr:to>
    <xdr:pic>
      <xdr:nvPicPr>
        <xdr:cNvPr id="3" name="Picture 2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9734" y="6326840"/>
          <a:ext cx="1103703" cy="800101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76200</xdr:colOff>
      <xdr:row>21</xdr:row>
      <xdr:rowOff>33618</xdr:rowOff>
    </xdr:from>
    <xdr:to>
      <xdr:col>1</xdr:col>
      <xdr:colOff>1120588</xdr:colOff>
      <xdr:row>22</xdr:row>
      <xdr:rowOff>191060</xdr:rowOff>
    </xdr:to>
    <xdr:pic>
      <xdr:nvPicPr>
        <xdr:cNvPr id="4" name="Picture 28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80465" y="5513294"/>
          <a:ext cx="1044388" cy="63929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74518</xdr:colOff>
      <xdr:row>17</xdr:row>
      <xdr:rowOff>138954</xdr:rowOff>
    </xdr:from>
    <xdr:to>
      <xdr:col>1</xdr:col>
      <xdr:colOff>1117786</xdr:colOff>
      <xdr:row>18</xdr:row>
      <xdr:rowOff>250133</xdr:rowOff>
    </xdr:to>
    <xdr:pic>
      <xdr:nvPicPr>
        <xdr:cNvPr id="5" name="Picture 28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78783" y="4139454"/>
          <a:ext cx="1043268" cy="63785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88527</xdr:colOff>
      <xdr:row>14</xdr:row>
      <xdr:rowOff>68356</xdr:rowOff>
    </xdr:from>
    <xdr:to>
      <xdr:col>1</xdr:col>
      <xdr:colOff>1123351</xdr:colOff>
      <xdr:row>14</xdr:row>
      <xdr:rowOff>705969</xdr:rowOff>
    </xdr:to>
    <xdr:pic>
      <xdr:nvPicPr>
        <xdr:cNvPr id="6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92792" y="3329268"/>
          <a:ext cx="1034824" cy="637613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1</xdr:col>
      <xdr:colOff>717176</xdr:colOff>
      <xdr:row>0</xdr:row>
      <xdr:rowOff>390524</xdr:rowOff>
    </xdr:to>
    <xdr:pic>
      <xdr:nvPicPr>
        <xdr:cNvPr id="7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" y="0"/>
          <a:ext cx="1221440" cy="3905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381001</xdr:colOff>
      <xdr:row>27</xdr:row>
      <xdr:rowOff>44822</xdr:rowOff>
    </xdr:from>
    <xdr:to>
      <xdr:col>1</xdr:col>
      <xdr:colOff>818030</xdr:colOff>
      <xdr:row>27</xdr:row>
      <xdr:rowOff>818029</xdr:rowOff>
    </xdr:to>
    <xdr:pic>
      <xdr:nvPicPr>
        <xdr:cNvPr id="8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885266" y="9278469"/>
          <a:ext cx="437029" cy="7732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358588</xdr:colOff>
      <xdr:row>28</xdr:row>
      <xdr:rowOff>33616</xdr:rowOff>
    </xdr:from>
    <xdr:to>
      <xdr:col>1</xdr:col>
      <xdr:colOff>874060</xdr:colOff>
      <xdr:row>28</xdr:row>
      <xdr:rowOff>871463</xdr:rowOff>
    </xdr:to>
    <xdr:pic>
      <xdr:nvPicPr>
        <xdr:cNvPr id="9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862853" y="10152528"/>
          <a:ext cx="515472" cy="8378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369793</xdr:colOff>
      <xdr:row>26</xdr:row>
      <xdr:rowOff>33617</xdr:rowOff>
    </xdr:from>
    <xdr:to>
      <xdr:col>1</xdr:col>
      <xdr:colOff>885264</xdr:colOff>
      <xdr:row>26</xdr:row>
      <xdr:rowOff>717177</xdr:rowOff>
    </xdr:to>
    <xdr:pic>
      <xdr:nvPicPr>
        <xdr:cNvPr id="10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874058" y="8516470"/>
          <a:ext cx="515471" cy="683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381001</xdr:colOff>
      <xdr:row>31</xdr:row>
      <xdr:rowOff>201705</xdr:rowOff>
    </xdr:from>
    <xdr:to>
      <xdr:col>1</xdr:col>
      <xdr:colOff>818030</xdr:colOff>
      <xdr:row>31</xdr:row>
      <xdr:rowOff>203946</xdr:rowOff>
    </xdr:to>
    <xdr:pic>
      <xdr:nvPicPr>
        <xdr:cNvPr id="11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885266" y="8751793"/>
          <a:ext cx="437029" cy="8740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145676</xdr:colOff>
      <xdr:row>30</xdr:row>
      <xdr:rowOff>67236</xdr:rowOff>
    </xdr:from>
    <xdr:to>
      <xdr:col>1</xdr:col>
      <xdr:colOff>1075204</xdr:colOff>
      <xdr:row>30</xdr:row>
      <xdr:rowOff>751990</xdr:rowOff>
    </xdr:to>
    <xdr:pic>
      <xdr:nvPicPr>
        <xdr:cNvPr id="14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649941" y="11284324"/>
          <a:ext cx="929528" cy="684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67236</xdr:colOff>
      <xdr:row>31</xdr:row>
      <xdr:rowOff>44823</xdr:rowOff>
    </xdr:from>
    <xdr:to>
      <xdr:col>1</xdr:col>
      <xdr:colOff>1098177</xdr:colOff>
      <xdr:row>31</xdr:row>
      <xdr:rowOff>694765</xdr:rowOff>
    </xdr:to>
    <xdr:pic>
      <xdr:nvPicPr>
        <xdr:cNvPr id="15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571501" y="12068735"/>
          <a:ext cx="1030941" cy="6499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33617</xdr:colOff>
      <xdr:row>32</xdr:row>
      <xdr:rowOff>67235</xdr:rowOff>
    </xdr:from>
    <xdr:to>
      <xdr:col>1</xdr:col>
      <xdr:colOff>1131793</xdr:colOff>
      <xdr:row>32</xdr:row>
      <xdr:rowOff>694765</xdr:rowOff>
    </xdr:to>
    <xdr:pic>
      <xdr:nvPicPr>
        <xdr:cNvPr id="16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537882" y="12864353"/>
          <a:ext cx="1098176" cy="6275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381001</xdr:colOff>
      <xdr:row>34</xdr:row>
      <xdr:rowOff>201705</xdr:rowOff>
    </xdr:from>
    <xdr:to>
      <xdr:col>1</xdr:col>
      <xdr:colOff>818030</xdr:colOff>
      <xdr:row>34</xdr:row>
      <xdr:rowOff>203946</xdr:rowOff>
    </xdr:to>
    <xdr:pic>
      <xdr:nvPicPr>
        <xdr:cNvPr id="17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885266" y="12169587"/>
          <a:ext cx="437029" cy="22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78441</xdr:colOff>
      <xdr:row>35</xdr:row>
      <xdr:rowOff>280148</xdr:rowOff>
    </xdr:from>
    <xdr:to>
      <xdr:col>1</xdr:col>
      <xdr:colOff>1089255</xdr:colOff>
      <xdr:row>36</xdr:row>
      <xdr:rowOff>224118</xdr:rowOff>
    </xdr:to>
    <xdr:pic>
      <xdr:nvPicPr>
        <xdr:cNvPr id="20" name="Picture 5988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582706" y="14881413"/>
          <a:ext cx="1010814" cy="504264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0</xdr:colOff>
      <xdr:row>0</xdr:row>
      <xdr:rowOff>390524</xdr:rowOff>
    </xdr:to>
    <xdr:pic>
      <xdr:nvPicPr>
        <xdr:cNvPr id="3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1114824" cy="390524"/>
        </a:xfrm>
        <a:prstGeom prst="rect">
          <a:avLst/>
        </a:prstGeom>
        <a:noFill/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109904</xdr:colOff>
      <xdr:row>0</xdr:row>
      <xdr:rowOff>390524</xdr:rowOff>
    </xdr:to>
    <xdr:pic>
      <xdr:nvPicPr>
        <xdr:cNvPr id="3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1164980" cy="390524"/>
        </a:xfrm>
        <a:prstGeom prst="rect">
          <a:avLst/>
        </a:prstGeom>
        <a:noFill/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560294</xdr:colOff>
      <xdr:row>0</xdr:row>
      <xdr:rowOff>390524</xdr:rowOff>
    </xdr:to>
    <xdr:pic>
      <xdr:nvPicPr>
        <xdr:cNvPr id="8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1266264" cy="3905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67236</xdr:colOff>
      <xdr:row>16</xdr:row>
      <xdr:rowOff>89648</xdr:rowOff>
    </xdr:from>
    <xdr:to>
      <xdr:col>1</xdr:col>
      <xdr:colOff>1073921</xdr:colOff>
      <xdr:row>19</xdr:row>
      <xdr:rowOff>134471</xdr:rowOff>
    </xdr:to>
    <xdr:pic>
      <xdr:nvPicPr>
        <xdr:cNvPr id="9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73207" y="5188324"/>
          <a:ext cx="1006685" cy="515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22412</xdr:colOff>
      <xdr:row>21</xdr:row>
      <xdr:rowOff>100852</xdr:rowOff>
    </xdr:from>
    <xdr:to>
      <xdr:col>1</xdr:col>
      <xdr:colOff>1134538</xdr:colOff>
      <xdr:row>25</xdr:row>
      <xdr:rowOff>112058</xdr:rowOff>
    </xdr:to>
    <xdr:pic>
      <xdr:nvPicPr>
        <xdr:cNvPr id="10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28383" y="6208058"/>
          <a:ext cx="1112126" cy="6387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33618</xdr:colOff>
      <xdr:row>12</xdr:row>
      <xdr:rowOff>100853</xdr:rowOff>
    </xdr:from>
    <xdr:to>
      <xdr:col>1</xdr:col>
      <xdr:colOff>1119468</xdr:colOff>
      <xdr:row>12</xdr:row>
      <xdr:rowOff>729503</xdr:rowOff>
    </xdr:to>
    <xdr:pic>
      <xdr:nvPicPr>
        <xdr:cNvPr id="11" name="Рисунок 10" descr="амчяа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82706" y="2913529"/>
          <a:ext cx="1085850" cy="628650"/>
        </a:xfrm>
        <a:prstGeom prst="rect">
          <a:avLst/>
        </a:prstGeom>
      </xdr:spPr>
    </xdr:pic>
    <xdr:clientData/>
  </xdr:twoCellAnchor>
  <xdr:twoCellAnchor editAs="oneCell">
    <xdr:from>
      <xdr:col>1</xdr:col>
      <xdr:colOff>308935</xdr:colOff>
      <xdr:row>13</xdr:row>
      <xdr:rowOff>417457</xdr:rowOff>
    </xdr:from>
    <xdr:to>
      <xdr:col>1</xdr:col>
      <xdr:colOff>939966</xdr:colOff>
      <xdr:row>14</xdr:row>
      <xdr:rowOff>262759</xdr:rowOff>
    </xdr:to>
    <xdr:pic>
      <xdr:nvPicPr>
        <xdr:cNvPr id="12" name="Рисунок 11" descr="пмиваим.JP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 t="7410" b="6754"/>
        <a:stretch>
          <a:fillRect/>
        </a:stretch>
      </xdr:blipFill>
      <xdr:spPr>
        <a:xfrm>
          <a:off x="1013785" y="4036957"/>
          <a:ext cx="631031" cy="502527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27</xdr:row>
      <xdr:rowOff>76200</xdr:rowOff>
    </xdr:from>
    <xdr:to>
      <xdr:col>1</xdr:col>
      <xdr:colOff>1019175</xdr:colOff>
      <xdr:row>29</xdr:row>
      <xdr:rowOff>200025</xdr:rowOff>
    </xdr:to>
    <xdr:pic>
      <xdr:nvPicPr>
        <xdr:cNvPr id="7" name="Рисунок 6" descr="x-kronshtein-naruzhnyj-60-40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71525" y="6953250"/>
          <a:ext cx="952500" cy="714375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30</xdr:row>
      <xdr:rowOff>38100</xdr:rowOff>
    </xdr:from>
    <xdr:to>
      <xdr:col>1</xdr:col>
      <xdr:colOff>1019175</xdr:colOff>
      <xdr:row>32</xdr:row>
      <xdr:rowOff>219075</xdr:rowOff>
    </xdr:to>
    <xdr:pic>
      <xdr:nvPicPr>
        <xdr:cNvPr id="13" name="Рисунок 12" descr="IMG_2061-2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71525" y="7800975"/>
          <a:ext cx="952500" cy="714375"/>
        </a:xfrm>
        <a:prstGeom prst="rect">
          <a:avLst/>
        </a:prstGeom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364192</xdr:colOff>
      <xdr:row>63</xdr:row>
      <xdr:rowOff>66675</xdr:rowOff>
    </xdr:from>
    <xdr:to>
      <xdr:col>0</xdr:col>
      <xdr:colOff>1273537</xdr:colOff>
      <xdr:row>67</xdr:row>
      <xdr:rowOff>19050</xdr:rowOff>
    </xdr:to>
    <xdr:pic>
      <xdr:nvPicPr>
        <xdr:cNvPr id="8193" name="Picture 1" descr="http://zaglushka.pro/assets/images/old/50-r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12637" b="11418"/>
        <a:stretch>
          <a:fillRect/>
        </a:stretch>
      </xdr:blipFill>
      <xdr:spPr bwMode="auto">
        <a:xfrm>
          <a:off x="364192" y="12458700"/>
          <a:ext cx="909345" cy="6762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304800</xdr:colOff>
      <xdr:row>18</xdr:row>
      <xdr:rowOff>47626</xdr:rowOff>
    </xdr:from>
    <xdr:to>
      <xdr:col>0</xdr:col>
      <xdr:colOff>1278874</xdr:colOff>
      <xdr:row>21</xdr:row>
      <xdr:rowOff>180976</xdr:rowOff>
    </xdr:to>
    <xdr:pic>
      <xdr:nvPicPr>
        <xdr:cNvPr id="8194" name="Picture 2" descr="http://zaglushka.pro/assets/images/katalog-3/kvadratnye/50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t="15720" b="11954"/>
        <a:stretch>
          <a:fillRect/>
        </a:stretch>
      </xdr:blipFill>
      <xdr:spPr bwMode="auto">
        <a:xfrm>
          <a:off x="304800" y="3771901"/>
          <a:ext cx="974074" cy="7048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399490</xdr:colOff>
      <xdr:row>40</xdr:row>
      <xdr:rowOff>85725</xdr:rowOff>
    </xdr:from>
    <xdr:to>
      <xdr:col>0</xdr:col>
      <xdr:colOff>1314450</xdr:colOff>
      <xdr:row>44</xdr:row>
      <xdr:rowOff>13135</xdr:rowOff>
    </xdr:to>
    <xdr:pic>
      <xdr:nvPicPr>
        <xdr:cNvPr id="8195" name="Picture 3" descr="http://zaglushka.pro/assets/images/katalog-3/pryamougolnye/40_60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t="12669" b="16163"/>
        <a:stretch>
          <a:fillRect/>
        </a:stretch>
      </xdr:blipFill>
      <xdr:spPr bwMode="auto">
        <a:xfrm>
          <a:off x="399490" y="7953375"/>
          <a:ext cx="914960" cy="65131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467846</xdr:colOff>
      <xdr:row>86</xdr:row>
      <xdr:rowOff>76199</xdr:rowOff>
    </xdr:from>
    <xdr:to>
      <xdr:col>0</xdr:col>
      <xdr:colOff>1394777</xdr:colOff>
      <xdr:row>88</xdr:row>
      <xdr:rowOff>219074</xdr:rowOff>
    </xdr:to>
    <xdr:pic>
      <xdr:nvPicPr>
        <xdr:cNvPr id="8" name="Рисунок 7" descr="5 (1)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t="10400" b="10104"/>
        <a:stretch>
          <a:fillRect/>
        </a:stretch>
      </xdr:blipFill>
      <xdr:spPr>
        <a:xfrm>
          <a:off x="467846" y="15544799"/>
          <a:ext cx="926931" cy="71437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0</xdr:col>
      <xdr:colOff>1471893</xdr:colOff>
      <xdr:row>0</xdr:row>
      <xdr:rowOff>390524</xdr:rowOff>
    </xdr:to>
    <xdr:pic>
      <xdr:nvPicPr>
        <xdr:cNvPr id="10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" y="0"/>
          <a:ext cx="1271867" cy="390524"/>
        </a:xfrm>
        <a:prstGeom prst="rect">
          <a:avLst/>
        </a:prstGeom>
        <a:noFill/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93399</xdr:colOff>
      <xdr:row>12</xdr:row>
      <xdr:rowOff>63752</xdr:rowOff>
    </xdr:from>
    <xdr:to>
      <xdr:col>2</xdr:col>
      <xdr:colOff>1007799</xdr:colOff>
      <xdr:row>18</xdr:row>
      <xdr:rowOff>116831</xdr:rowOff>
    </xdr:to>
    <xdr:pic>
      <xdr:nvPicPr>
        <xdr:cNvPr id="9217" name="Picture 1" descr="zaglushka-metallicheskaya-kvadratnaya-sha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18616" y="2838426"/>
          <a:ext cx="914400" cy="1046992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212643</xdr:colOff>
      <xdr:row>21</xdr:row>
      <xdr:rowOff>27332</xdr:rowOff>
    </xdr:from>
    <xdr:to>
      <xdr:col>2</xdr:col>
      <xdr:colOff>1012742</xdr:colOff>
      <xdr:row>27</xdr:row>
      <xdr:rowOff>136792</xdr:rowOff>
    </xdr:to>
    <xdr:pic>
      <xdr:nvPicPr>
        <xdr:cNvPr id="9218" name="Picture 2" descr="zaglushka-metallicheskaya-kruglaya-sha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37860" y="3961571"/>
          <a:ext cx="800099" cy="110337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254396</xdr:colOff>
      <xdr:row>30</xdr:row>
      <xdr:rowOff>109501</xdr:rowOff>
    </xdr:from>
    <xdr:to>
      <xdr:col>2</xdr:col>
      <xdr:colOff>1292621</xdr:colOff>
      <xdr:row>35</xdr:row>
      <xdr:rowOff>9840</xdr:rowOff>
    </xdr:to>
    <xdr:pic>
      <xdr:nvPicPr>
        <xdr:cNvPr id="9219" name="Picture 3" descr="zaglushka-metallicheskaya-domik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79613" y="5484914"/>
          <a:ext cx="1038225" cy="60436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1</xdr:col>
      <xdr:colOff>347870</xdr:colOff>
      <xdr:row>0</xdr:row>
      <xdr:rowOff>390524</xdr:rowOff>
    </xdr:to>
    <xdr:pic>
      <xdr:nvPicPr>
        <xdr:cNvPr id="7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" y="0"/>
          <a:ext cx="1292086" cy="39052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370150</xdr:colOff>
      <xdr:row>38</xdr:row>
      <xdr:rowOff>49696</xdr:rowOff>
    </xdr:from>
    <xdr:to>
      <xdr:col>2</xdr:col>
      <xdr:colOff>1055703</xdr:colOff>
      <xdr:row>43</xdr:row>
      <xdr:rowOff>115958</xdr:rowOff>
    </xdr:to>
    <xdr:pic>
      <xdr:nvPicPr>
        <xdr:cNvPr id="8" name="Рисунок 7" descr="zaglushki-metallicheskie-polusfera-165-100-foto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695367" y="6882848"/>
          <a:ext cx="685553" cy="770284"/>
        </a:xfrm>
        <a:prstGeom prst="rect">
          <a:avLst/>
        </a:prstGeom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1057276</xdr:colOff>
      <xdr:row>35</xdr:row>
      <xdr:rowOff>66675</xdr:rowOff>
    </xdr:from>
    <xdr:to>
      <xdr:col>2</xdr:col>
      <xdr:colOff>2</xdr:colOff>
      <xdr:row>35</xdr:row>
      <xdr:rowOff>161925</xdr:rowOff>
    </xdr:to>
    <xdr:pic>
      <xdr:nvPicPr>
        <xdr:cNvPr id="6" name="Picture 7" descr="http://www.tehnolux.ru/upload/production/s0002506_18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57276" y="5038725"/>
          <a:ext cx="524729" cy="13906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1057276</xdr:colOff>
      <xdr:row>35</xdr:row>
      <xdr:rowOff>66675</xdr:rowOff>
    </xdr:from>
    <xdr:to>
      <xdr:col>2</xdr:col>
      <xdr:colOff>2</xdr:colOff>
      <xdr:row>35</xdr:row>
      <xdr:rowOff>161925</xdr:rowOff>
    </xdr:to>
    <xdr:pic>
      <xdr:nvPicPr>
        <xdr:cNvPr id="7" name="Picture 7" descr="http://www.tehnolux.ru/upload/production/s0002506_18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57276" y="5038725"/>
          <a:ext cx="524729" cy="13906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219076</xdr:colOff>
      <xdr:row>35</xdr:row>
      <xdr:rowOff>45383</xdr:rowOff>
    </xdr:from>
    <xdr:to>
      <xdr:col>1</xdr:col>
      <xdr:colOff>561976</xdr:colOff>
      <xdr:row>35</xdr:row>
      <xdr:rowOff>949750</xdr:rowOff>
    </xdr:to>
    <xdr:pic>
      <xdr:nvPicPr>
        <xdr:cNvPr id="8" name="Picture 7" descr="http://www.tehnolux.ru/upload/production/s0002506_18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09651" y="27267833"/>
          <a:ext cx="342900" cy="904367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190500</xdr:colOff>
      <xdr:row>36</xdr:row>
      <xdr:rowOff>32496</xdr:rowOff>
    </xdr:from>
    <xdr:to>
      <xdr:col>1</xdr:col>
      <xdr:colOff>619125</xdr:colOff>
      <xdr:row>36</xdr:row>
      <xdr:rowOff>963045</xdr:rowOff>
    </xdr:to>
    <xdr:pic>
      <xdr:nvPicPr>
        <xdr:cNvPr id="12" name="Picture 6" descr="http://www.tehnolux.ru/upload/production/s0005156_18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81075" y="28264596"/>
          <a:ext cx="428625" cy="930549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123825</xdr:colOff>
      <xdr:row>38</xdr:row>
      <xdr:rowOff>43143</xdr:rowOff>
    </xdr:from>
    <xdr:to>
      <xdr:col>1</xdr:col>
      <xdr:colOff>590550</xdr:colOff>
      <xdr:row>38</xdr:row>
      <xdr:rowOff>1009306</xdr:rowOff>
    </xdr:to>
    <xdr:pic>
      <xdr:nvPicPr>
        <xdr:cNvPr id="16" name="Picture 8" descr="http://www.tehnolux.ru/upload/production/s0005265_18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14400" y="30342168"/>
          <a:ext cx="466725" cy="966163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42582</xdr:colOff>
      <xdr:row>39</xdr:row>
      <xdr:rowOff>20175</xdr:rowOff>
    </xdr:from>
    <xdr:to>
      <xdr:col>1</xdr:col>
      <xdr:colOff>684146</xdr:colOff>
      <xdr:row>39</xdr:row>
      <xdr:rowOff>857251</xdr:rowOff>
    </xdr:to>
    <xdr:pic>
      <xdr:nvPicPr>
        <xdr:cNvPr id="21" name="Picture 9" descr="http://www.tehnolux.ru/upload/production/s0005429_18.jp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833157" y="31386000"/>
          <a:ext cx="641564" cy="837076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295275</xdr:colOff>
      <xdr:row>40</xdr:row>
      <xdr:rowOff>18483</xdr:rowOff>
    </xdr:from>
    <xdr:to>
      <xdr:col>1</xdr:col>
      <xdr:colOff>457974</xdr:colOff>
      <xdr:row>40</xdr:row>
      <xdr:rowOff>971550</xdr:rowOff>
    </xdr:to>
    <xdr:pic>
      <xdr:nvPicPr>
        <xdr:cNvPr id="23" name="Picture 11" descr="http://www.tehnolux.ru/upload/production/s0004077_18.jp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085850" y="32327283"/>
          <a:ext cx="162699" cy="953067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180975</xdr:colOff>
      <xdr:row>41</xdr:row>
      <xdr:rowOff>28575</xdr:rowOff>
    </xdr:from>
    <xdr:to>
      <xdr:col>1</xdr:col>
      <xdr:colOff>523875</xdr:colOff>
      <xdr:row>41</xdr:row>
      <xdr:rowOff>1123950</xdr:rowOff>
    </xdr:to>
    <xdr:pic>
      <xdr:nvPicPr>
        <xdr:cNvPr id="25" name="Picture 12" descr="http://www.tehnolux.ru/upload/production/s0004872_18.jpg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 l="20720" t="5380" r="17121" b="6239"/>
        <a:stretch>
          <a:fillRect/>
        </a:stretch>
      </xdr:blipFill>
      <xdr:spPr bwMode="auto">
        <a:xfrm>
          <a:off x="971550" y="33375600"/>
          <a:ext cx="342900" cy="10953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142875</xdr:colOff>
      <xdr:row>37</xdr:row>
      <xdr:rowOff>46686</xdr:rowOff>
    </xdr:from>
    <xdr:to>
      <xdr:col>1</xdr:col>
      <xdr:colOff>603201</xdr:colOff>
      <xdr:row>37</xdr:row>
      <xdr:rowOff>962026</xdr:rowOff>
    </xdr:to>
    <xdr:pic>
      <xdr:nvPicPr>
        <xdr:cNvPr id="1025" name="Picture 1" descr="http://www.tehnolux.ru/upload/resize_cache/iblock/03b/167_167_0/s0005171_18r.jp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933450" y="29317011"/>
          <a:ext cx="460326" cy="91534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1</xdr:col>
      <xdr:colOff>605118</xdr:colOff>
      <xdr:row>0</xdr:row>
      <xdr:rowOff>390524</xdr:rowOff>
    </xdr:to>
    <xdr:pic>
      <xdr:nvPicPr>
        <xdr:cNvPr id="44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" y="0"/>
          <a:ext cx="1548092" cy="3905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95250</xdr:colOff>
      <xdr:row>12</xdr:row>
      <xdr:rowOff>19050</xdr:rowOff>
    </xdr:from>
    <xdr:to>
      <xdr:col>1</xdr:col>
      <xdr:colOff>549974</xdr:colOff>
      <xdr:row>12</xdr:row>
      <xdr:rowOff>762000</xdr:rowOff>
    </xdr:to>
    <xdr:pic>
      <xdr:nvPicPr>
        <xdr:cNvPr id="45" name="图片 162" descr="C:\Documents and Settings\Administrator\Application Data\Tencent\Users\347708858\QQ\WinTemp\RichOle\K]K}58X$6VX%2(4Z}WYI`92.jpg">
          <a:extLst>
            <a:ext uri="{FF2B5EF4-FFF2-40B4-BE49-F238E27FC236}">
              <a16:creationId xmlns:a16="http://schemas.microsoft.com/office/drawing/2014/main" xmlns="" id="{76811403-BD28-4995-BCED-4D9A86A437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85825" y="2809875"/>
          <a:ext cx="454724" cy="742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161925</xdr:colOff>
      <xdr:row>13</xdr:row>
      <xdr:rowOff>47625</xdr:rowOff>
    </xdr:from>
    <xdr:to>
      <xdr:col>1</xdr:col>
      <xdr:colOff>450148</xdr:colOff>
      <xdr:row>13</xdr:row>
      <xdr:rowOff>771525</xdr:rowOff>
    </xdr:to>
    <xdr:pic>
      <xdr:nvPicPr>
        <xdr:cNvPr id="46" name="图片 42">
          <a:extLst>
            <a:ext uri="{FF2B5EF4-FFF2-40B4-BE49-F238E27FC236}">
              <a16:creationId xmlns:a16="http://schemas.microsoft.com/office/drawing/2014/main" xmlns="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52500" y="3638550"/>
          <a:ext cx="288223" cy="723900"/>
        </a:xfrm>
        <a:prstGeom prst="rect">
          <a:avLst/>
        </a:prstGeom>
      </xdr:spPr>
    </xdr:pic>
    <xdr:clientData/>
  </xdr:twoCellAnchor>
  <xdr:oneCellAnchor>
    <xdr:from>
      <xdr:col>1</xdr:col>
      <xdr:colOff>94533</xdr:colOff>
      <xdr:row>14</xdr:row>
      <xdr:rowOff>66675</xdr:rowOff>
    </xdr:from>
    <xdr:ext cx="372192" cy="676275"/>
    <xdr:pic>
      <xdr:nvPicPr>
        <xdr:cNvPr id="47" name="Picture 5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>
        <a:xfrm>
          <a:off x="885108" y="4457700"/>
          <a:ext cx="372192" cy="6762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  <xdr:twoCellAnchor editAs="oneCell">
    <xdr:from>
      <xdr:col>1</xdr:col>
      <xdr:colOff>85725</xdr:colOff>
      <xdr:row>15</xdr:row>
      <xdr:rowOff>38100</xdr:rowOff>
    </xdr:from>
    <xdr:to>
      <xdr:col>1</xdr:col>
      <xdr:colOff>514350</xdr:colOff>
      <xdr:row>15</xdr:row>
      <xdr:rowOff>790575</xdr:rowOff>
    </xdr:to>
    <xdr:pic>
      <xdr:nvPicPr>
        <xdr:cNvPr id="48" name="图片 58">
          <a:extLst>
            <a:ext uri="{FF2B5EF4-FFF2-40B4-BE49-F238E27FC236}">
              <a16:creationId xmlns:a16="http://schemas.microsoft.com/office/drawing/2014/main" xmlns="" id="{A53DF7CA-A051-4831-BD01-B8DFC3DA1A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876300" y="5229225"/>
          <a:ext cx="428625" cy="752475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16</xdr:row>
      <xdr:rowOff>0</xdr:rowOff>
    </xdr:from>
    <xdr:to>
      <xdr:col>1</xdr:col>
      <xdr:colOff>542925</xdr:colOff>
      <xdr:row>16</xdr:row>
      <xdr:rowOff>723901</xdr:rowOff>
    </xdr:to>
    <xdr:pic>
      <xdr:nvPicPr>
        <xdr:cNvPr id="49" name="Рисунок 60">
          <a:extLst>
            <a:ext uri="{FF2B5EF4-FFF2-40B4-BE49-F238E27FC236}">
              <a16:creationId xmlns:a16="http://schemas.microsoft.com/office/drawing/2014/main" xmlns="" id="{D7DD8C96-BCD3-4C98-A007-C80ACC91B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895350" y="6086474"/>
          <a:ext cx="438150" cy="7239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123825</xdr:colOff>
      <xdr:row>16</xdr:row>
      <xdr:rowOff>0</xdr:rowOff>
    </xdr:from>
    <xdr:to>
      <xdr:col>1</xdr:col>
      <xdr:colOff>485438</xdr:colOff>
      <xdr:row>16</xdr:row>
      <xdr:rowOff>695325</xdr:rowOff>
    </xdr:to>
    <xdr:pic>
      <xdr:nvPicPr>
        <xdr:cNvPr id="50" name="图片 82" descr="C:\Documents and Settings\Administrator\Application Data\Tencent\Users\728021244\QQ\WinTemp\RichOle\}5EZ0W7MMZGV9RO4LVAIRW8.jpg">
          <a:extLst>
            <a:ext uri="{FF2B5EF4-FFF2-40B4-BE49-F238E27FC236}">
              <a16:creationId xmlns:a16="http://schemas.microsoft.com/office/drawing/2014/main" xmlns="" id="{944F85DA-3C23-42F3-88D9-5141D0E7FB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914400" y="6905625"/>
          <a:ext cx="361613" cy="695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114300</xdr:colOff>
      <xdr:row>16</xdr:row>
      <xdr:rowOff>19050</xdr:rowOff>
    </xdr:from>
    <xdr:to>
      <xdr:col>1</xdr:col>
      <xdr:colOff>606878</xdr:colOff>
      <xdr:row>16</xdr:row>
      <xdr:rowOff>771525</xdr:rowOff>
    </xdr:to>
    <xdr:pic>
      <xdr:nvPicPr>
        <xdr:cNvPr id="51" name="图片 158" descr="C:\Documents and Settings\Administrator\Application Data\Tencent\Users\728021244\QQ\WinTemp\RichOle\CJU2Q5}V8`4KL(F]X$MG)~S.jpg">
          <a:extLst>
            <a:ext uri="{FF2B5EF4-FFF2-40B4-BE49-F238E27FC236}">
              <a16:creationId xmlns:a16="http://schemas.microsoft.com/office/drawing/2014/main" xmlns="" id="{909E3212-7D56-4B16-8289-E2E8C404E3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904875" y="7696200"/>
          <a:ext cx="492578" cy="75247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149920</xdr:colOff>
      <xdr:row>17</xdr:row>
      <xdr:rowOff>66675</xdr:rowOff>
    </xdr:from>
    <xdr:ext cx="364429" cy="714375"/>
    <xdr:pic>
      <xdr:nvPicPr>
        <xdr:cNvPr id="52" name="Picture 15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>
        <a:xfrm>
          <a:off x="940495" y="8572500"/>
          <a:ext cx="364429" cy="714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  <xdr:twoCellAnchor editAs="oneCell">
    <xdr:from>
      <xdr:col>1</xdr:col>
      <xdr:colOff>104775</xdr:colOff>
      <xdr:row>18</xdr:row>
      <xdr:rowOff>0</xdr:rowOff>
    </xdr:from>
    <xdr:to>
      <xdr:col>1</xdr:col>
      <xdr:colOff>522214</xdr:colOff>
      <xdr:row>18</xdr:row>
      <xdr:rowOff>750887</xdr:rowOff>
    </xdr:to>
    <xdr:pic>
      <xdr:nvPicPr>
        <xdr:cNvPr id="56" name="Picture 6">
          <a:extLst>
            <a:ext uri="{FF2B5EF4-FFF2-40B4-BE49-F238E27FC236}">
              <a16:creationId xmlns:a16="http://schemas.microsoft.com/office/drawing/2014/main" xmlns="" id="{BBD6A307-C310-4677-BB34-310A0B588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 rot="16200000">
          <a:off x="728626" y="12072974"/>
          <a:ext cx="750887" cy="41743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oneCellAnchor>
    <xdr:from>
      <xdr:col>1</xdr:col>
      <xdr:colOff>154594</xdr:colOff>
      <xdr:row>18</xdr:row>
      <xdr:rowOff>66675</xdr:rowOff>
    </xdr:from>
    <xdr:ext cx="317915" cy="714375"/>
    <xdr:pic>
      <xdr:nvPicPr>
        <xdr:cNvPr id="57" name="Picture 18">
          <a:extLst>
            <a:ext uri="{FF2B5EF4-FFF2-40B4-BE49-F238E27FC236}">
              <a16:creationId xmlns:a16="http://schemas.microsoft.com/office/drawing/2014/main" xmlns="" id="{8BC97EA6-4484-4055-B150-8A5BE77BB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>
        <a:xfrm>
          <a:off x="945169" y="12763500"/>
          <a:ext cx="317915" cy="714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  <xdr:twoCellAnchor editAs="oneCell">
    <xdr:from>
      <xdr:col>1</xdr:col>
      <xdr:colOff>161925</xdr:colOff>
      <xdr:row>19</xdr:row>
      <xdr:rowOff>28575</xdr:rowOff>
    </xdr:from>
    <xdr:to>
      <xdr:col>1</xdr:col>
      <xdr:colOff>523875</xdr:colOff>
      <xdr:row>19</xdr:row>
      <xdr:rowOff>843153</xdr:rowOff>
    </xdr:to>
    <xdr:pic>
      <xdr:nvPicPr>
        <xdr:cNvPr id="58" name="图片 83">
          <a:extLst>
            <a:ext uri="{FF2B5EF4-FFF2-40B4-BE49-F238E27FC236}">
              <a16:creationId xmlns:a16="http://schemas.microsoft.com/office/drawing/2014/main" xmlns="" id="{01B6ECFA-BEDD-443D-B3BC-11DE5D3566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952500" y="13573125"/>
          <a:ext cx="361950" cy="814578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20</xdr:row>
      <xdr:rowOff>57150</xdr:rowOff>
    </xdr:from>
    <xdr:to>
      <xdr:col>1</xdr:col>
      <xdr:colOff>647700</xdr:colOff>
      <xdr:row>20</xdr:row>
      <xdr:rowOff>817455</xdr:rowOff>
    </xdr:to>
    <xdr:pic>
      <xdr:nvPicPr>
        <xdr:cNvPr id="59" name="Picture 8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942975" y="14449425"/>
          <a:ext cx="495300" cy="76030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171450</xdr:colOff>
      <xdr:row>21</xdr:row>
      <xdr:rowOff>47625</xdr:rowOff>
    </xdr:from>
    <xdr:to>
      <xdr:col>1</xdr:col>
      <xdr:colOff>581026</xdr:colOff>
      <xdr:row>21</xdr:row>
      <xdr:rowOff>837482</xdr:rowOff>
    </xdr:to>
    <xdr:pic>
      <xdr:nvPicPr>
        <xdr:cNvPr id="60" name="Рисунок 21">
          <a:extLst>
            <a:ext uri="{FF2B5EF4-FFF2-40B4-BE49-F238E27FC236}">
              <a16:creationId xmlns:a16="http://schemas.microsoft.com/office/drawing/2014/main" xmlns="" id="{7A00268D-1A67-4F85-9F68-05E39E73D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5" y="15287625"/>
          <a:ext cx="409576" cy="789857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228600</xdr:colOff>
      <xdr:row>22</xdr:row>
      <xdr:rowOff>38100</xdr:rowOff>
    </xdr:from>
    <xdr:to>
      <xdr:col>1</xdr:col>
      <xdr:colOff>542925</xdr:colOff>
      <xdr:row>22</xdr:row>
      <xdr:rowOff>821727</xdr:rowOff>
    </xdr:to>
    <xdr:pic>
      <xdr:nvPicPr>
        <xdr:cNvPr id="61" name="图片 105">
          <a:extLst>
            <a:ext uri="{FF2B5EF4-FFF2-40B4-BE49-F238E27FC236}">
              <a16:creationId xmlns:a16="http://schemas.microsoft.com/office/drawing/2014/main" xmlns="" id="{3A6B649F-5DF4-48EA-992A-B5B76C97A3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1019175" y="16125825"/>
          <a:ext cx="314325" cy="783627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23</xdr:row>
      <xdr:rowOff>47625</xdr:rowOff>
    </xdr:from>
    <xdr:to>
      <xdr:col>1</xdr:col>
      <xdr:colOff>619125</xdr:colOff>
      <xdr:row>23</xdr:row>
      <xdr:rowOff>828675</xdr:rowOff>
    </xdr:to>
    <xdr:pic>
      <xdr:nvPicPr>
        <xdr:cNvPr id="62" name="Picture 7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895350" y="16983075"/>
          <a:ext cx="514350" cy="7810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142875</xdr:colOff>
      <xdr:row>24</xdr:row>
      <xdr:rowOff>28575</xdr:rowOff>
    </xdr:from>
    <xdr:to>
      <xdr:col>1</xdr:col>
      <xdr:colOff>609600</xdr:colOff>
      <xdr:row>24</xdr:row>
      <xdr:rowOff>828517</xdr:rowOff>
    </xdr:to>
    <xdr:pic>
      <xdr:nvPicPr>
        <xdr:cNvPr id="63" name="图片 103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933450" y="17811750"/>
          <a:ext cx="466725" cy="799942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25</xdr:row>
      <xdr:rowOff>57150</xdr:rowOff>
    </xdr:from>
    <xdr:to>
      <xdr:col>1</xdr:col>
      <xdr:colOff>657225</xdr:colOff>
      <xdr:row>25</xdr:row>
      <xdr:rowOff>783838</xdr:rowOff>
    </xdr:to>
    <xdr:pic>
      <xdr:nvPicPr>
        <xdr:cNvPr id="64" name="图片 206" descr="搜狗截图20130927173413">
          <a:extLst>
            <a:ext uri="{FF2B5EF4-FFF2-40B4-BE49-F238E27FC236}">
              <a16:creationId xmlns:a16="http://schemas.microsoft.com/office/drawing/2014/main" xmlns="" id="{D4F66196-8D6D-4F2C-AE73-5E62918308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876300" y="18688050"/>
          <a:ext cx="571500" cy="726688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161925</xdr:colOff>
      <xdr:row>26</xdr:row>
      <xdr:rowOff>47625</xdr:rowOff>
    </xdr:from>
    <xdr:to>
      <xdr:col>1</xdr:col>
      <xdr:colOff>504825</xdr:colOff>
      <xdr:row>26</xdr:row>
      <xdr:rowOff>821090</xdr:rowOff>
    </xdr:to>
    <xdr:pic>
      <xdr:nvPicPr>
        <xdr:cNvPr id="65" name="图片 46">
          <a:extLst>
            <a:ext uri="{FF2B5EF4-FFF2-40B4-BE49-F238E27FC236}">
              <a16:creationId xmlns:a16="http://schemas.microsoft.com/office/drawing/2014/main" xmlns="" id="{EB21B9C2-68FC-4B10-9D22-ADA0D99664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952500" y="19526250"/>
          <a:ext cx="342900" cy="773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104774</xdr:colOff>
      <xdr:row>27</xdr:row>
      <xdr:rowOff>28575</xdr:rowOff>
    </xdr:from>
    <xdr:to>
      <xdr:col>1</xdr:col>
      <xdr:colOff>552449</xdr:colOff>
      <xdr:row>27</xdr:row>
      <xdr:rowOff>857250</xdr:rowOff>
    </xdr:to>
    <xdr:pic>
      <xdr:nvPicPr>
        <xdr:cNvPr id="66" name="图片 18">
          <a:extLst>
            <a:ext uri="{FF2B5EF4-FFF2-40B4-BE49-F238E27FC236}">
              <a16:creationId xmlns:a16="http://schemas.microsoft.com/office/drawing/2014/main" xmlns="" id="{CEB1D95E-E88B-46A0-AD9E-A99AFF9B1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895349" y="20354925"/>
          <a:ext cx="447675" cy="828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161924</xdr:colOff>
      <xdr:row>28</xdr:row>
      <xdr:rowOff>28575</xdr:rowOff>
    </xdr:from>
    <xdr:to>
      <xdr:col>1</xdr:col>
      <xdr:colOff>514349</xdr:colOff>
      <xdr:row>28</xdr:row>
      <xdr:rowOff>754425</xdr:rowOff>
    </xdr:to>
    <xdr:pic>
      <xdr:nvPicPr>
        <xdr:cNvPr id="67" name="图片 15">
          <a:extLst>
            <a:ext uri="{FF2B5EF4-FFF2-40B4-BE49-F238E27FC236}">
              <a16:creationId xmlns:a16="http://schemas.microsoft.com/office/drawing/2014/main" xmlns="" id="{2C1944E3-D50C-405D-BF9E-19F74D30A1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952499" y="21269325"/>
          <a:ext cx="352425" cy="725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161925</xdr:colOff>
      <xdr:row>29</xdr:row>
      <xdr:rowOff>19050</xdr:rowOff>
    </xdr:from>
    <xdr:to>
      <xdr:col>1</xdr:col>
      <xdr:colOff>561975</xdr:colOff>
      <xdr:row>29</xdr:row>
      <xdr:rowOff>695325</xdr:rowOff>
    </xdr:to>
    <xdr:pic>
      <xdr:nvPicPr>
        <xdr:cNvPr id="68" name="Picture 6">
          <a:extLst>
            <a:ext uri="{FF2B5EF4-FFF2-40B4-BE49-F238E27FC236}">
              <a16:creationId xmlns:a16="http://schemas.microsoft.com/office/drawing/2014/main" xmlns="" id="{CF760087-DC47-4B5F-A218-7673F8C84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>
        <a:xfrm>
          <a:off x="952500" y="22040850"/>
          <a:ext cx="400050" cy="6762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190500</xdr:colOff>
      <xdr:row>30</xdr:row>
      <xdr:rowOff>28575</xdr:rowOff>
    </xdr:from>
    <xdr:to>
      <xdr:col>1</xdr:col>
      <xdr:colOff>514350</xdr:colOff>
      <xdr:row>30</xdr:row>
      <xdr:rowOff>808305</xdr:rowOff>
    </xdr:to>
    <xdr:pic>
      <xdr:nvPicPr>
        <xdr:cNvPr id="69" name="图片 47">
          <a:extLst>
            <a:ext uri="{FF2B5EF4-FFF2-40B4-BE49-F238E27FC236}">
              <a16:creationId xmlns:a16="http://schemas.microsoft.com/office/drawing/2014/main" xmlns="" id="{1C068C17-A973-4F6D-AFC5-6E0D673DB7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981075" y="22898100"/>
          <a:ext cx="323850" cy="779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133350</xdr:colOff>
      <xdr:row>31</xdr:row>
      <xdr:rowOff>19050</xdr:rowOff>
    </xdr:from>
    <xdr:to>
      <xdr:col>1</xdr:col>
      <xdr:colOff>571500</xdr:colOff>
      <xdr:row>31</xdr:row>
      <xdr:rowOff>831910</xdr:rowOff>
    </xdr:to>
    <xdr:pic>
      <xdr:nvPicPr>
        <xdr:cNvPr id="70" name="图片 49">
          <a:extLst>
            <a:ext uri="{FF2B5EF4-FFF2-40B4-BE49-F238E27FC236}">
              <a16:creationId xmlns:a16="http://schemas.microsoft.com/office/drawing/2014/main" xmlns="" id="{F6E4C92D-C4A5-4E3B-8BC6-EA80C5459A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923925" y="23736300"/>
          <a:ext cx="438150" cy="81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257175</xdr:colOff>
      <xdr:row>32</xdr:row>
      <xdr:rowOff>38100</xdr:rowOff>
    </xdr:from>
    <xdr:to>
      <xdr:col>1</xdr:col>
      <xdr:colOff>504825</xdr:colOff>
      <xdr:row>32</xdr:row>
      <xdr:rowOff>866774</xdr:rowOff>
    </xdr:to>
    <xdr:pic>
      <xdr:nvPicPr>
        <xdr:cNvPr id="71" name="图片 16">
          <a:extLst>
            <a:ext uri="{FF2B5EF4-FFF2-40B4-BE49-F238E27FC236}">
              <a16:creationId xmlns:a16="http://schemas.microsoft.com/office/drawing/2014/main" xmlns="" id="{67DCFB0C-6C3C-41F2-AD50-49046E478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1047750" y="24603075"/>
          <a:ext cx="247650" cy="828674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238125</xdr:colOff>
      <xdr:row>33</xdr:row>
      <xdr:rowOff>28575</xdr:rowOff>
    </xdr:from>
    <xdr:to>
      <xdr:col>1</xdr:col>
      <xdr:colOff>504825</xdr:colOff>
      <xdr:row>33</xdr:row>
      <xdr:rowOff>862126</xdr:rowOff>
    </xdr:to>
    <xdr:pic>
      <xdr:nvPicPr>
        <xdr:cNvPr id="72" name="图片 17">
          <a:extLst>
            <a:ext uri="{FF2B5EF4-FFF2-40B4-BE49-F238E27FC236}">
              <a16:creationId xmlns:a16="http://schemas.microsoft.com/office/drawing/2014/main" xmlns="" id="{3278824A-87EB-43C3-9957-141EC9615F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1028700" y="25469850"/>
          <a:ext cx="266700" cy="833551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209550</xdr:colOff>
      <xdr:row>34</xdr:row>
      <xdr:rowOff>9525</xdr:rowOff>
    </xdr:from>
    <xdr:to>
      <xdr:col>1</xdr:col>
      <xdr:colOff>552450</xdr:colOff>
      <xdr:row>34</xdr:row>
      <xdr:rowOff>837353</xdr:rowOff>
    </xdr:to>
    <xdr:pic>
      <xdr:nvPicPr>
        <xdr:cNvPr id="73" name="图片 53">
          <a:extLst>
            <a:ext uri="{FF2B5EF4-FFF2-40B4-BE49-F238E27FC236}">
              <a16:creationId xmlns:a16="http://schemas.microsoft.com/office/drawing/2014/main" xmlns="" id="{58F11139-D004-4EB7-BB5A-25482BBA26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1000125" y="26365200"/>
          <a:ext cx="342900" cy="827828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</xdr:row>
      <xdr:rowOff>0</xdr:rowOff>
    </xdr:from>
    <xdr:to>
      <xdr:col>1</xdr:col>
      <xdr:colOff>0</xdr:colOff>
      <xdr:row>13</xdr:row>
      <xdr:rowOff>95250</xdr:rowOff>
    </xdr:to>
    <xdr:pic>
      <xdr:nvPicPr>
        <xdr:cNvPr id="2" name="Picture 7" descr="http://www.tehnolux.ru/upload/production/s0002506_18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3526" y="27289125"/>
          <a:ext cx="0" cy="952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0</xdr:colOff>
      <xdr:row>13</xdr:row>
      <xdr:rowOff>95250</xdr:rowOff>
    </xdr:to>
    <xdr:pic>
      <xdr:nvPicPr>
        <xdr:cNvPr id="3" name="Picture 7" descr="http://www.tehnolux.ru/upload/production/s0002506_18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3526" y="27289125"/>
          <a:ext cx="0" cy="95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2</xdr:col>
      <xdr:colOff>605118</xdr:colOff>
      <xdr:row>0</xdr:row>
      <xdr:rowOff>390524</xdr:rowOff>
    </xdr:to>
    <xdr:pic>
      <xdr:nvPicPr>
        <xdr:cNvPr id="11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" y="0"/>
          <a:ext cx="1395692" cy="390524"/>
        </a:xfrm>
        <a:prstGeom prst="rect">
          <a:avLst/>
        </a:prstGeom>
        <a:noFill/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67951</xdr:colOff>
      <xdr:row>14</xdr:row>
      <xdr:rowOff>0</xdr:rowOff>
    </xdr:from>
    <xdr:to>
      <xdr:col>3</xdr:col>
      <xdr:colOff>363725</xdr:colOff>
      <xdr:row>17</xdr:row>
      <xdr:rowOff>128624</xdr:rowOff>
    </xdr:to>
    <xdr:pic>
      <xdr:nvPicPr>
        <xdr:cNvPr id="3" name="Picture 7" descr="http://idn500.ru/upload/iblock/ded/ded639631d6f1420f968d12bb01c30f9.png?refresh=900&amp;resize_h=NaN&amp;resize_w=Na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7551" y="4201087"/>
          <a:ext cx="1307666" cy="146236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1</xdr:col>
      <xdr:colOff>571500</xdr:colOff>
      <xdr:row>0</xdr:row>
      <xdr:rowOff>390524</xdr:rowOff>
    </xdr:to>
    <xdr:pic>
      <xdr:nvPicPr>
        <xdr:cNvPr id="4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" y="0"/>
          <a:ext cx="1390649" cy="390524"/>
        </a:xfrm>
        <a:prstGeom prst="rect">
          <a:avLst/>
        </a:prstGeom>
        <a:noFill/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224118</xdr:colOff>
      <xdr:row>0</xdr:row>
      <xdr:rowOff>390524</xdr:rowOff>
    </xdr:to>
    <xdr:pic>
      <xdr:nvPicPr>
        <xdr:cNvPr id="3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1443317" cy="390524"/>
        </a:xfrm>
        <a:prstGeom prst="rect">
          <a:avLst/>
        </a:prstGeom>
        <a:noFill/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1333500</xdr:colOff>
      <xdr:row>0</xdr:row>
      <xdr:rowOff>390524</xdr:rowOff>
    </xdr:to>
    <xdr:pic>
      <xdr:nvPicPr>
        <xdr:cNvPr id="4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1333499" cy="390524"/>
        </a:xfrm>
        <a:prstGeom prst="rect">
          <a:avLst/>
        </a:prstGeom>
        <a:noFill/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733425</xdr:colOff>
      <xdr:row>0</xdr:row>
      <xdr:rowOff>390524</xdr:rowOff>
    </xdr:to>
    <xdr:pic>
      <xdr:nvPicPr>
        <xdr:cNvPr id="2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1228724" cy="3905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47625</xdr:colOff>
      <xdr:row>12</xdr:row>
      <xdr:rowOff>76199</xdr:rowOff>
    </xdr:from>
    <xdr:to>
      <xdr:col>1</xdr:col>
      <xdr:colOff>1314450</xdr:colOff>
      <xdr:row>12</xdr:row>
      <xdr:rowOff>1076324</xdr:rowOff>
    </xdr:to>
    <xdr:pic>
      <xdr:nvPicPr>
        <xdr:cNvPr id="3" name="Рисунок 2" descr="Сетка 35 гр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95325" y="2905124"/>
          <a:ext cx="12668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13</xdr:row>
      <xdr:rowOff>28575</xdr:rowOff>
    </xdr:from>
    <xdr:to>
      <xdr:col>1</xdr:col>
      <xdr:colOff>1291635</xdr:colOff>
      <xdr:row>13</xdr:row>
      <xdr:rowOff>911077</xdr:rowOff>
    </xdr:to>
    <xdr:pic>
      <xdr:nvPicPr>
        <xdr:cNvPr id="4" name="Рисунок 3" descr="C:\Users\User\Desktop\bkmz\фото сетки фасадной\55гр Rendell - копия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14375" y="4038600"/>
          <a:ext cx="1224960" cy="8825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15</xdr:row>
      <xdr:rowOff>142875</xdr:rowOff>
    </xdr:from>
    <xdr:to>
      <xdr:col>1</xdr:col>
      <xdr:colOff>1236699</xdr:colOff>
      <xdr:row>15</xdr:row>
      <xdr:rowOff>1009650</xdr:rowOff>
    </xdr:to>
    <xdr:pic>
      <xdr:nvPicPr>
        <xdr:cNvPr id="5" name="Рисунок 4" descr="80гр Россия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14375" y="5981700"/>
          <a:ext cx="1170024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638175</xdr:colOff>
      <xdr:row>0</xdr:row>
      <xdr:rowOff>390524</xdr:rowOff>
    </xdr:to>
    <xdr:pic>
      <xdr:nvPicPr>
        <xdr:cNvPr id="2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476375" cy="39052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95250</xdr:colOff>
      <xdr:row>12</xdr:row>
      <xdr:rowOff>38100</xdr:rowOff>
    </xdr:from>
    <xdr:to>
      <xdr:col>2</xdr:col>
      <xdr:colOff>266700</xdr:colOff>
      <xdr:row>14</xdr:row>
      <xdr:rowOff>323850</xdr:rowOff>
    </xdr:to>
    <xdr:pic>
      <xdr:nvPicPr>
        <xdr:cNvPr id="7" name="Рисунок 6" descr="P1060483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90675" y="2552700"/>
          <a:ext cx="171450" cy="95250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15</xdr:row>
      <xdr:rowOff>28575</xdr:rowOff>
    </xdr:from>
    <xdr:to>
      <xdr:col>2</xdr:col>
      <xdr:colOff>304800</xdr:colOff>
      <xdr:row>17</xdr:row>
      <xdr:rowOff>314325</xdr:rowOff>
    </xdr:to>
    <xdr:pic>
      <xdr:nvPicPr>
        <xdr:cNvPr id="8" name="Рисунок 7" descr="P1060485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590675" y="3543300"/>
          <a:ext cx="209550" cy="952500"/>
        </a:xfrm>
        <a:prstGeom prst="rect">
          <a:avLst/>
        </a:prstGeom>
      </xdr:spPr>
    </xdr:pic>
    <xdr:clientData/>
  </xdr:twoCellAnchor>
  <xdr:twoCellAnchor editAs="oneCell">
    <xdr:from>
      <xdr:col>2</xdr:col>
      <xdr:colOff>90487</xdr:colOff>
      <xdr:row>18</xdr:row>
      <xdr:rowOff>19050</xdr:rowOff>
    </xdr:from>
    <xdr:to>
      <xdr:col>2</xdr:col>
      <xdr:colOff>285750</xdr:colOff>
      <xdr:row>18</xdr:row>
      <xdr:rowOff>800100</xdr:rowOff>
    </xdr:to>
    <xdr:pic>
      <xdr:nvPicPr>
        <xdr:cNvPr id="9" name="Рисунок 8" descr="soe3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585912" y="4533900"/>
          <a:ext cx="195263" cy="781050"/>
        </a:xfrm>
        <a:prstGeom prst="rect">
          <a:avLst/>
        </a:prstGeom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1</xdr:col>
      <xdr:colOff>773207</xdr:colOff>
      <xdr:row>0</xdr:row>
      <xdr:rowOff>390524</xdr:rowOff>
    </xdr:to>
    <xdr:pic>
      <xdr:nvPicPr>
        <xdr:cNvPr id="9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" y="0"/>
          <a:ext cx="1411940" cy="3905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56029</xdr:colOff>
      <xdr:row>11</xdr:row>
      <xdr:rowOff>100853</xdr:rowOff>
    </xdr:from>
    <xdr:to>
      <xdr:col>1</xdr:col>
      <xdr:colOff>1387289</xdr:colOff>
      <xdr:row>13</xdr:row>
      <xdr:rowOff>257736</xdr:rowOff>
    </xdr:to>
    <xdr:pic>
      <xdr:nvPicPr>
        <xdr:cNvPr id="8" name="Рисунок 7" descr="skamejka-dlya-razdevalok-amm-1001-165-100-foto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94764" y="2801471"/>
          <a:ext cx="1331260" cy="806824"/>
        </a:xfrm>
        <a:prstGeom prst="rect">
          <a:avLst/>
        </a:prstGeom>
      </xdr:spPr>
    </xdr:pic>
    <xdr:clientData/>
  </xdr:twoCellAnchor>
  <xdr:twoCellAnchor editAs="oneCell">
    <xdr:from>
      <xdr:col>1</xdr:col>
      <xdr:colOff>190499</xdr:colOff>
      <xdr:row>14</xdr:row>
      <xdr:rowOff>67234</xdr:rowOff>
    </xdr:from>
    <xdr:to>
      <xdr:col>1</xdr:col>
      <xdr:colOff>1277470</xdr:colOff>
      <xdr:row>16</xdr:row>
      <xdr:rowOff>277313</xdr:rowOff>
    </xdr:to>
    <xdr:pic>
      <xdr:nvPicPr>
        <xdr:cNvPr id="10" name="Рисунок 9" descr="skamejka-dlya-razdevalok-amm-1005-so-spinkoj-165-100-foto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10943" r="12458"/>
        <a:stretch>
          <a:fillRect/>
        </a:stretch>
      </xdr:blipFill>
      <xdr:spPr>
        <a:xfrm>
          <a:off x="829234" y="3742763"/>
          <a:ext cx="1086971" cy="860021"/>
        </a:xfrm>
        <a:prstGeom prst="rect">
          <a:avLst/>
        </a:prstGeom>
      </xdr:spPr>
    </xdr:pic>
    <xdr:clientData/>
  </xdr:twoCellAnchor>
  <xdr:twoCellAnchor editAs="oneCell">
    <xdr:from>
      <xdr:col>1</xdr:col>
      <xdr:colOff>190499</xdr:colOff>
      <xdr:row>17</xdr:row>
      <xdr:rowOff>54273</xdr:rowOff>
    </xdr:from>
    <xdr:to>
      <xdr:col>1</xdr:col>
      <xdr:colOff>1221440</xdr:colOff>
      <xdr:row>19</xdr:row>
      <xdr:rowOff>261382</xdr:rowOff>
    </xdr:to>
    <xdr:pic>
      <xdr:nvPicPr>
        <xdr:cNvPr id="13" name="Рисунок 12" descr="skamejka-dlya-razdevalok-amm-1008-so-spinkoj-dvustoronnyaya-165-100-foto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12297" r="14800"/>
        <a:stretch>
          <a:fillRect/>
        </a:stretch>
      </xdr:blipFill>
      <xdr:spPr>
        <a:xfrm>
          <a:off x="829234" y="4704714"/>
          <a:ext cx="1030941" cy="857050"/>
        </a:xfrm>
        <a:prstGeom prst="rect">
          <a:avLst/>
        </a:prstGeom>
      </xdr:spPr>
    </xdr:pic>
    <xdr:clientData/>
  </xdr:twoCellAnchor>
  <xdr:twoCellAnchor editAs="oneCell">
    <xdr:from>
      <xdr:col>1</xdr:col>
      <xdr:colOff>358588</xdr:colOff>
      <xdr:row>20</xdr:row>
      <xdr:rowOff>51466</xdr:rowOff>
    </xdr:from>
    <xdr:to>
      <xdr:col>1</xdr:col>
      <xdr:colOff>1064559</xdr:colOff>
      <xdr:row>22</xdr:row>
      <xdr:rowOff>277451</xdr:rowOff>
    </xdr:to>
    <xdr:pic>
      <xdr:nvPicPr>
        <xdr:cNvPr id="16" name="Рисунок 15" descr="skamejka-dlya-razdevalok-amm-1011-s-veshalkoj-165-100-foto.jp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28041" r="23112"/>
        <a:stretch>
          <a:fillRect/>
        </a:stretch>
      </xdr:blipFill>
      <xdr:spPr>
        <a:xfrm>
          <a:off x="997323" y="5676819"/>
          <a:ext cx="705971" cy="875926"/>
        </a:xfrm>
        <a:prstGeom prst="rect">
          <a:avLst/>
        </a:prstGeom>
      </xdr:spPr>
    </xdr:pic>
    <xdr:clientData/>
  </xdr:twoCellAnchor>
  <xdr:twoCellAnchor editAs="oneCell">
    <xdr:from>
      <xdr:col>1</xdr:col>
      <xdr:colOff>358588</xdr:colOff>
      <xdr:row>23</xdr:row>
      <xdr:rowOff>33617</xdr:rowOff>
    </xdr:from>
    <xdr:to>
      <xdr:col>1</xdr:col>
      <xdr:colOff>1131793</xdr:colOff>
      <xdr:row>25</xdr:row>
      <xdr:rowOff>263940</xdr:rowOff>
    </xdr:to>
    <xdr:pic>
      <xdr:nvPicPr>
        <xdr:cNvPr id="18" name="Рисунок 17" descr="amm-1014-165-100-foto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25389" r="21376"/>
        <a:stretch>
          <a:fillRect/>
        </a:stretch>
      </xdr:blipFill>
      <xdr:spPr>
        <a:xfrm>
          <a:off x="997323" y="6633882"/>
          <a:ext cx="773205" cy="880264"/>
        </a:xfrm>
        <a:prstGeom prst="rect">
          <a:avLst/>
        </a:prstGeom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1</xdr:col>
      <xdr:colOff>525557</xdr:colOff>
      <xdr:row>1</xdr:row>
      <xdr:rowOff>0</xdr:rowOff>
    </xdr:to>
    <xdr:pic>
      <xdr:nvPicPr>
        <xdr:cNvPr id="7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" y="0"/>
          <a:ext cx="1220880" cy="3905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114300</xdr:colOff>
      <xdr:row>12</xdr:row>
      <xdr:rowOff>57150</xdr:rowOff>
    </xdr:from>
    <xdr:to>
      <xdr:col>1</xdr:col>
      <xdr:colOff>742950</xdr:colOff>
      <xdr:row>12</xdr:row>
      <xdr:rowOff>1009650</xdr:rowOff>
    </xdr:to>
    <xdr:pic>
      <xdr:nvPicPr>
        <xdr:cNvPr id="8" name="Рисунок 7" descr="amm-1101-veshalka-165-100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30303" r="29697"/>
        <a:stretch>
          <a:fillRect/>
        </a:stretch>
      </xdr:blipFill>
      <xdr:spPr>
        <a:xfrm>
          <a:off x="809625" y="2390775"/>
          <a:ext cx="628650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13</xdr:row>
      <xdr:rowOff>47625</xdr:rowOff>
    </xdr:from>
    <xdr:to>
      <xdr:col>1</xdr:col>
      <xdr:colOff>752475</xdr:colOff>
      <xdr:row>13</xdr:row>
      <xdr:rowOff>1000125</xdr:rowOff>
    </xdr:to>
    <xdr:pic>
      <xdr:nvPicPr>
        <xdr:cNvPr id="9" name="Рисунок 8" descr="amm-1102-veshalka-165-100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28485" r="30303"/>
        <a:stretch>
          <a:fillRect/>
        </a:stretch>
      </xdr:blipFill>
      <xdr:spPr>
        <a:xfrm>
          <a:off x="800100" y="3429000"/>
          <a:ext cx="647700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14</xdr:row>
      <xdr:rowOff>47625</xdr:rowOff>
    </xdr:from>
    <xdr:to>
      <xdr:col>1</xdr:col>
      <xdr:colOff>828675</xdr:colOff>
      <xdr:row>14</xdr:row>
      <xdr:rowOff>1000125</xdr:rowOff>
    </xdr:to>
    <xdr:pic>
      <xdr:nvPicPr>
        <xdr:cNvPr id="10" name="Рисунок 9" descr="amm-1103-veshalka-165-100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24243" r="24848"/>
        <a:stretch>
          <a:fillRect/>
        </a:stretch>
      </xdr:blipFill>
      <xdr:spPr>
        <a:xfrm>
          <a:off x="723900" y="4476750"/>
          <a:ext cx="800100" cy="952500"/>
        </a:xfrm>
        <a:prstGeom prst="rect">
          <a:avLst/>
        </a:prstGeom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829235</xdr:colOff>
      <xdr:row>0</xdr:row>
      <xdr:rowOff>390524</xdr:rowOff>
    </xdr:to>
    <xdr:pic>
      <xdr:nvPicPr>
        <xdr:cNvPr id="4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1805267" cy="3905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425823</xdr:colOff>
      <xdr:row>12</xdr:row>
      <xdr:rowOff>56029</xdr:rowOff>
    </xdr:from>
    <xdr:to>
      <xdr:col>10</xdr:col>
      <xdr:colOff>299197</xdr:colOff>
      <xdr:row>12</xdr:row>
      <xdr:rowOff>1151404</xdr:rowOff>
    </xdr:to>
    <xdr:pic>
      <xdr:nvPicPr>
        <xdr:cNvPr id="5" name="Рисунок 4" descr="1111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30941" y="2274794"/>
          <a:ext cx="4591050" cy="1095375"/>
        </a:xfrm>
        <a:prstGeom prst="rect">
          <a:avLst/>
        </a:prstGeom>
      </xdr:spPr>
    </xdr:pic>
    <xdr:clientData/>
  </xdr:twoCellAnchor>
  <xdr:twoCellAnchor editAs="oneCell">
    <xdr:from>
      <xdr:col>1</xdr:col>
      <xdr:colOff>638735</xdr:colOff>
      <xdr:row>38</xdr:row>
      <xdr:rowOff>67235</xdr:rowOff>
    </xdr:from>
    <xdr:to>
      <xdr:col>11</xdr:col>
      <xdr:colOff>78441</xdr:colOff>
      <xdr:row>38</xdr:row>
      <xdr:rowOff>1200710</xdr:rowOff>
    </xdr:to>
    <xdr:pic>
      <xdr:nvPicPr>
        <xdr:cNvPr id="6" name="Рисунок 5" descr="1111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243853" y="8628529"/>
          <a:ext cx="4572000" cy="1133475"/>
        </a:xfrm>
        <a:prstGeom prst="rect">
          <a:avLst/>
        </a:prstGeom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159684</xdr:colOff>
      <xdr:row>0</xdr:row>
      <xdr:rowOff>390524</xdr:rowOff>
    </xdr:to>
    <xdr:pic>
      <xdr:nvPicPr>
        <xdr:cNvPr id="14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1443317" cy="390524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203946</xdr:colOff>
      <xdr:row>35</xdr:row>
      <xdr:rowOff>23532</xdr:rowOff>
    </xdr:from>
    <xdr:to>
      <xdr:col>10</xdr:col>
      <xdr:colOff>19050</xdr:colOff>
      <xdr:row>35</xdr:row>
      <xdr:rowOff>1118907</xdr:rowOff>
    </xdr:to>
    <xdr:pic>
      <xdr:nvPicPr>
        <xdr:cNvPr id="15" name="Рисунок 14" descr="1111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62417" y="9055473"/>
          <a:ext cx="3076015" cy="1095375"/>
        </a:xfrm>
        <a:prstGeom prst="rect">
          <a:avLst/>
        </a:prstGeom>
      </xdr:spPr>
    </xdr:pic>
    <xdr:clientData/>
  </xdr:twoCellAnchor>
  <xdr:twoCellAnchor editAs="oneCell">
    <xdr:from>
      <xdr:col>4</xdr:col>
      <xdr:colOff>20171</xdr:colOff>
      <xdr:row>47</xdr:row>
      <xdr:rowOff>67235</xdr:rowOff>
    </xdr:from>
    <xdr:to>
      <xdr:col>10</xdr:col>
      <xdr:colOff>289642</xdr:colOff>
      <xdr:row>47</xdr:row>
      <xdr:rowOff>1447240</xdr:rowOff>
    </xdr:to>
    <xdr:pic>
      <xdr:nvPicPr>
        <xdr:cNvPr id="16" name="Рисунок 15" descr="1111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048436" y="12505764"/>
          <a:ext cx="3160588" cy="1380005"/>
        </a:xfrm>
        <a:prstGeom prst="rect">
          <a:avLst/>
        </a:prstGeom>
      </xdr:spPr>
    </xdr:pic>
    <xdr:clientData/>
  </xdr:twoCellAnchor>
  <xdr:twoCellAnchor editAs="oneCell">
    <xdr:from>
      <xdr:col>2</xdr:col>
      <xdr:colOff>90768</xdr:colOff>
      <xdr:row>57</xdr:row>
      <xdr:rowOff>26894</xdr:rowOff>
    </xdr:from>
    <xdr:to>
      <xdr:col>10</xdr:col>
      <xdr:colOff>209550</xdr:colOff>
      <xdr:row>57</xdr:row>
      <xdr:rowOff>1141319</xdr:rowOff>
    </xdr:to>
    <xdr:pic>
      <xdr:nvPicPr>
        <xdr:cNvPr id="17" name="Рисунок 16" descr="1111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670797" y="16253012"/>
          <a:ext cx="3749488" cy="1114425"/>
        </a:xfrm>
        <a:prstGeom prst="rect">
          <a:avLst/>
        </a:prstGeom>
      </xdr:spPr>
    </xdr:pic>
    <xdr:clientData/>
  </xdr:twoCellAnchor>
  <xdr:twoCellAnchor editAs="oneCell">
    <xdr:from>
      <xdr:col>1</xdr:col>
      <xdr:colOff>7284</xdr:colOff>
      <xdr:row>10</xdr:row>
      <xdr:rowOff>26894</xdr:rowOff>
    </xdr:from>
    <xdr:to>
      <xdr:col>11</xdr:col>
      <xdr:colOff>247089</xdr:colOff>
      <xdr:row>10</xdr:row>
      <xdr:rowOff>1036544</xdr:rowOff>
    </xdr:to>
    <xdr:pic>
      <xdr:nvPicPr>
        <xdr:cNvPr id="18" name="Рисунок 17" descr="1111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217519" y="2122394"/>
          <a:ext cx="4766982" cy="1009650"/>
        </a:xfrm>
        <a:prstGeom prst="rect">
          <a:avLst/>
        </a:prstGeom>
      </xdr:spPr>
    </xdr:pic>
    <xdr:clientData/>
  </xdr:twoCellAnchor>
  <xdr:twoCellAnchor editAs="oneCell">
    <xdr:from>
      <xdr:col>5</xdr:col>
      <xdr:colOff>77880</xdr:colOff>
      <xdr:row>68</xdr:row>
      <xdr:rowOff>29835</xdr:rowOff>
    </xdr:from>
    <xdr:to>
      <xdr:col>8</xdr:col>
      <xdr:colOff>481853</xdr:colOff>
      <xdr:row>68</xdr:row>
      <xdr:rowOff>960344</xdr:rowOff>
    </xdr:to>
    <xdr:pic>
      <xdr:nvPicPr>
        <xdr:cNvPr id="19" name="Рисунок 18" descr="смяч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475939" y="19416011"/>
          <a:ext cx="1905561" cy="930509"/>
        </a:xfrm>
        <a:prstGeom prst="rect">
          <a:avLst/>
        </a:prstGeom>
      </xdr:spPr>
    </xdr:pic>
    <xdr:clientData/>
  </xdr:twoCellAnchor>
  <xdr:twoCellAnchor editAs="oneCell">
    <xdr:from>
      <xdr:col>0</xdr:col>
      <xdr:colOff>1045511</xdr:colOff>
      <xdr:row>83</xdr:row>
      <xdr:rowOff>49299</xdr:rowOff>
    </xdr:from>
    <xdr:to>
      <xdr:col>9</xdr:col>
      <xdr:colOff>291354</xdr:colOff>
      <xdr:row>83</xdr:row>
      <xdr:rowOff>1347506</xdr:rowOff>
    </xdr:to>
    <xdr:pic>
      <xdr:nvPicPr>
        <xdr:cNvPr id="21" name="Рисунок 20" descr="1111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045511" y="23525623"/>
          <a:ext cx="4109196" cy="1298207"/>
        </a:xfrm>
        <a:prstGeom prst="rect">
          <a:avLst/>
        </a:prstGeom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22411</xdr:colOff>
      <xdr:row>0</xdr:row>
      <xdr:rowOff>390524</xdr:rowOff>
    </xdr:to>
    <xdr:pic>
      <xdr:nvPicPr>
        <xdr:cNvPr id="8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1479175" cy="3905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533400</xdr:colOff>
      <xdr:row>81</xdr:row>
      <xdr:rowOff>47625</xdr:rowOff>
    </xdr:from>
    <xdr:to>
      <xdr:col>12</xdr:col>
      <xdr:colOff>276225</xdr:colOff>
      <xdr:row>81</xdr:row>
      <xdr:rowOff>2714625</xdr:rowOff>
    </xdr:to>
    <xdr:pic>
      <xdr:nvPicPr>
        <xdr:cNvPr id="10" name="Рисунок 9" descr="шкафы-лс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81125" y="19878675"/>
          <a:ext cx="5715000" cy="2667000"/>
        </a:xfrm>
        <a:prstGeom prst="rect">
          <a:avLst/>
        </a:prstGeom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956982</xdr:colOff>
      <xdr:row>0</xdr:row>
      <xdr:rowOff>390524</xdr:rowOff>
    </xdr:to>
    <xdr:pic>
      <xdr:nvPicPr>
        <xdr:cNvPr id="5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1376642" cy="3905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224119</xdr:colOff>
      <xdr:row>12</xdr:row>
      <xdr:rowOff>44824</xdr:rowOff>
    </xdr:from>
    <xdr:to>
      <xdr:col>1</xdr:col>
      <xdr:colOff>1100419</xdr:colOff>
      <xdr:row>13</xdr:row>
      <xdr:rowOff>8404</xdr:rowOff>
    </xdr:to>
    <xdr:pic>
      <xdr:nvPicPr>
        <xdr:cNvPr id="11" name="Рисунок 10" descr="1111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737" y="2958353"/>
          <a:ext cx="876300" cy="714375"/>
        </a:xfrm>
        <a:prstGeom prst="rect">
          <a:avLst/>
        </a:prstGeom>
      </xdr:spPr>
    </xdr:pic>
    <xdr:clientData/>
  </xdr:twoCellAnchor>
  <xdr:twoCellAnchor editAs="oneCell">
    <xdr:from>
      <xdr:col>1</xdr:col>
      <xdr:colOff>11207</xdr:colOff>
      <xdr:row>13</xdr:row>
      <xdr:rowOff>78441</xdr:rowOff>
    </xdr:from>
    <xdr:to>
      <xdr:col>1</xdr:col>
      <xdr:colOff>1316132</xdr:colOff>
      <xdr:row>13</xdr:row>
      <xdr:rowOff>773766</xdr:rowOff>
    </xdr:to>
    <xdr:pic>
      <xdr:nvPicPr>
        <xdr:cNvPr id="12" name="Рисунок 11" descr="1111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25825" y="4493559"/>
          <a:ext cx="1304925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219075</xdr:colOff>
      <xdr:row>14</xdr:row>
      <xdr:rowOff>28575</xdr:rowOff>
    </xdr:from>
    <xdr:to>
      <xdr:col>1</xdr:col>
      <xdr:colOff>1095375</xdr:colOff>
      <xdr:row>15</xdr:row>
      <xdr:rowOff>0</xdr:rowOff>
    </xdr:to>
    <xdr:pic>
      <xdr:nvPicPr>
        <xdr:cNvPr id="13" name="Рисунок 12" descr="1111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28650" y="5267325"/>
          <a:ext cx="876300" cy="146685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15</xdr:row>
      <xdr:rowOff>66675</xdr:rowOff>
    </xdr:from>
    <xdr:to>
      <xdr:col>1</xdr:col>
      <xdr:colOff>1304925</xdr:colOff>
      <xdr:row>15</xdr:row>
      <xdr:rowOff>1676400</xdr:rowOff>
    </xdr:to>
    <xdr:pic>
      <xdr:nvPicPr>
        <xdr:cNvPr id="14" name="Рисунок 13" descr="1111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9100" y="6800850"/>
          <a:ext cx="1295400" cy="1609725"/>
        </a:xfrm>
        <a:prstGeom prst="rect">
          <a:avLst/>
        </a:prstGeom>
      </xdr:spPr>
    </xdr:pic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123825</xdr:colOff>
      <xdr:row>0</xdr:row>
      <xdr:rowOff>390524</xdr:rowOff>
    </xdr:to>
    <xdr:pic>
      <xdr:nvPicPr>
        <xdr:cNvPr id="4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1085849" cy="390524"/>
        </a:xfrm>
        <a:prstGeom prst="rect">
          <a:avLst/>
        </a:prstGeom>
        <a:noFill/>
      </xdr:spPr>
    </xdr:pic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476250</xdr:colOff>
      <xdr:row>0</xdr:row>
      <xdr:rowOff>390524</xdr:rowOff>
    </xdr:to>
    <xdr:pic>
      <xdr:nvPicPr>
        <xdr:cNvPr id="4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1085849" cy="3905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85725</xdr:colOff>
      <xdr:row>12</xdr:row>
      <xdr:rowOff>38100</xdr:rowOff>
    </xdr:from>
    <xdr:to>
      <xdr:col>1</xdr:col>
      <xdr:colOff>638175</xdr:colOff>
      <xdr:row>12</xdr:row>
      <xdr:rowOff>342900</xdr:rowOff>
    </xdr:to>
    <xdr:pic>
      <xdr:nvPicPr>
        <xdr:cNvPr id="5" name="Рисунок 4" descr="авпмв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47725" y="2590800"/>
          <a:ext cx="552450" cy="30480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13</xdr:row>
      <xdr:rowOff>47625</xdr:rowOff>
    </xdr:from>
    <xdr:to>
      <xdr:col>1</xdr:col>
      <xdr:colOff>638175</xdr:colOff>
      <xdr:row>13</xdr:row>
      <xdr:rowOff>476250</xdr:rowOff>
    </xdr:to>
    <xdr:pic>
      <xdr:nvPicPr>
        <xdr:cNvPr id="6" name="Рисунок 5" descr="пваип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38200" y="2590800"/>
          <a:ext cx="561975" cy="428625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14</xdr:row>
      <xdr:rowOff>28575</xdr:rowOff>
    </xdr:from>
    <xdr:to>
      <xdr:col>1</xdr:col>
      <xdr:colOff>676275</xdr:colOff>
      <xdr:row>14</xdr:row>
      <xdr:rowOff>581025</xdr:rowOff>
    </xdr:to>
    <xdr:pic>
      <xdr:nvPicPr>
        <xdr:cNvPr id="7" name="Рисунок 6" descr="иаясапч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76300" y="3105150"/>
          <a:ext cx="561975" cy="552450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238125</xdr:colOff>
      <xdr:row>15</xdr:row>
      <xdr:rowOff>47625</xdr:rowOff>
    </xdr:from>
    <xdr:to>
      <xdr:col>1</xdr:col>
      <xdr:colOff>600075</xdr:colOff>
      <xdr:row>15</xdr:row>
      <xdr:rowOff>1543050</xdr:rowOff>
    </xdr:to>
    <xdr:pic>
      <xdr:nvPicPr>
        <xdr:cNvPr id="8" name="Рисунок 7" descr="ыапмв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000125" y="3733800"/>
          <a:ext cx="361950" cy="1495425"/>
        </a:xfrm>
        <a:prstGeom prst="rect">
          <a:avLst/>
        </a:prstGeom>
      </xdr:spPr>
    </xdr:pic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561975</xdr:colOff>
      <xdr:row>0</xdr:row>
      <xdr:rowOff>390524</xdr:rowOff>
    </xdr:to>
    <xdr:pic>
      <xdr:nvPicPr>
        <xdr:cNvPr id="5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1238249" cy="3905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76200</xdr:colOff>
      <xdr:row>12</xdr:row>
      <xdr:rowOff>38100</xdr:rowOff>
    </xdr:from>
    <xdr:to>
      <xdr:col>1</xdr:col>
      <xdr:colOff>600075</xdr:colOff>
      <xdr:row>12</xdr:row>
      <xdr:rowOff>1152525</xdr:rowOff>
    </xdr:to>
    <xdr:pic>
      <xdr:nvPicPr>
        <xdr:cNvPr id="6" name="Рисунок 5" descr="1111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14400" y="2638425"/>
          <a:ext cx="523875" cy="1114425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13</xdr:row>
      <xdr:rowOff>47625</xdr:rowOff>
    </xdr:from>
    <xdr:to>
      <xdr:col>1</xdr:col>
      <xdr:colOff>561975</xdr:colOff>
      <xdr:row>13</xdr:row>
      <xdr:rowOff>1171575</xdr:rowOff>
    </xdr:to>
    <xdr:pic>
      <xdr:nvPicPr>
        <xdr:cNvPr id="7" name="Рисунок 6" descr="1111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28700" y="3371850"/>
          <a:ext cx="457200" cy="1123950"/>
        </a:xfrm>
        <a:prstGeom prst="rect">
          <a:avLst/>
        </a:prstGeom>
      </xdr:spPr>
    </xdr:pic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0</xdr:colOff>
      <xdr:row>0</xdr:row>
      <xdr:rowOff>390524</xdr:rowOff>
    </xdr:to>
    <xdr:pic>
      <xdr:nvPicPr>
        <xdr:cNvPr id="6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1400174" cy="3905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152400</xdr:colOff>
      <xdr:row>10</xdr:row>
      <xdr:rowOff>9525</xdr:rowOff>
    </xdr:from>
    <xdr:to>
      <xdr:col>12</xdr:col>
      <xdr:colOff>353037</xdr:colOff>
      <xdr:row>10</xdr:row>
      <xdr:rowOff>1476580</xdr:rowOff>
    </xdr:to>
    <xdr:pic>
      <xdr:nvPicPr>
        <xdr:cNvPr id="7" name="Рисунок 6" descr="сейфы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6325" y="1762125"/>
          <a:ext cx="4382112" cy="1467055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457200</xdr:colOff>
      <xdr:row>28</xdr:row>
      <xdr:rowOff>38100</xdr:rowOff>
    </xdr:from>
    <xdr:to>
      <xdr:col>14</xdr:col>
      <xdr:colOff>200844</xdr:colOff>
      <xdr:row>28</xdr:row>
      <xdr:rowOff>1829050</xdr:rowOff>
    </xdr:to>
    <xdr:pic>
      <xdr:nvPicPr>
        <xdr:cNvPr id="8" name="Рисунок 7" descr="сейфы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57200" y="6400800"/>
          <a:ext cx="5868219" cy="1790950"/>
        </a:xfrm>
        <a:prstGeom prst="rect">
          <a:avLst/>
        </a:prstGeom>
      </xdr:spPr>
    </xdr:pic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10</xdr:row>
      <xdr:rowOff>38100</xdr:rowOff>
    </xdr:from>
    <xdr:to>
      <xdr:col>14</xdr:col>
      <xdr:colOff>219075</xdr:colOff>
      <xdr:row>10</xdr:row>
      <xdr:rowOff>1743075</xdr:rowOff>
    </xdr:to>
    <xdr:pic>
      <xdr:nvPicPr>
        <xdr:cNvPr id="5" name="Picture 13" descr="ПРОМЕТ_Сейфы_серия_ASM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3850" y="2181225"/>
          <a:ext cx="6019800" cy="1704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2</xdr:col>
      <xdr:colOff>0</xdr:colOff>
      <xdr:row>0</xdr:row>
      <xdr:rowOff>390524</xdr:rowOff>
    </xdr:to>
    <xdr:pic>
      <xdr:nvPicPr>
        <xdr:cNvPr id="8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" y="0"/>
          <a:ext cx="1304924" cy="39052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66675</xdr:colOff>
      <xdr:row>31</xdr:row>
      <xdr:rowOff>66675</xdr:rowOff>
    </xdr:from>
    <xdr:to>
      <xdr:col>12</xdr:col>
      <xdr:colOff>305364</xdr:colOff>
      <xdr:row>31</xdr:row>
      <xdr:rowOff>1638519</xdr:rowOff>
    </xdr:to>
    <xdr:pic>
      <xdr:nvPicPr>
        <xdr:cNvPr id="9" name="Рисунок 8" descr="сейфы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371600" y="8096250"/>
          <a:ext cx="4039164" cy="1571844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50</xdr:row>
      <xdr:rowOff>47625</xdr:rowOff>
    </xdr:from>
    <xdr:to>
      <xdr:col>13</xdr:col>
      <xdr:colOff>153068</xdr:colOff>
      <xdr:row>50</xdr:row>
      <xdr:rowOff>1438469</xdr:rowOff>
    </xdr:to>
    <xdr:pic>
      <xdr:nvPicPr>
        <xdr:cNvPr id="10" name="Рисунок 9" descr="сейфы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52500" y="13411200"/>
          <a:ext cx="4782218" cy="1390844"/>
        </a:xfrm>
        <a:prstGeom prst="rect">
          <a:avLst/>
        </a:prstGeom>
      </xdr:spPr>
    </xdr:pic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0</xdr:colOff>
      <xdr:row>0</xdr:row>
      <xdr:rowOff>390524</xdr:rowOff>
    </xdr:to>
    <xdr:pic>
      <xdr:nvPicPr>
        <xdr:cNvPr id="4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1304924" cy="390524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381000</xdr:colOff>
      <xdr:row>10</xdr:row>
      <xdr:rowOff>57150</xdr:rowOff>
    </xdr:from>
    <xdr:to>
      <xdr:col>9</xdr:col>
      <xdr:colOff>390778</xdr:colOff>
      <xdr:row>10</xdr:row>
      <xdr:rowOff>1095520</xdr:rowOff>
    </xdr:to>
    <xdr:pic>
      <xdr:nvPicPr>
        <xdr:cNvPr id="5" name="Рисунок 4" descr="сейфы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381250" y="1809750"/>
          <a:ext cx="1810003" cy="1038370"/>
        </a:xfrm>
        <a:prstGeom prst="rect">
          <a:avLst/>
        </a:prstGeom>
      </xdr:spPr>
    </xdr:pic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0</xdr:colOff>
      <xdr:row>0</xdr:row>
      <xdr:rowOff>390524</xdr:rowOff>
    </xdr:to>
    <xdr:pic>
      <xdr:nvPicPr>
        <xdr:cNvPr id="11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1304924" cy="3905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66675</xdr:colOff>
      <xdr:row>11</xdr:row>
      <xdr:rowOff>76200</xdr:rowOff>
    </xdr:from>
    <xdr:to>
      <xdr:col>13</xdr:col>
      <xdr:colOff>181641</xdr:colOff>
      <xdr:row>11</xdr:row>
      <xdr:rowOff>1219360</xdr:rowOff>
    </xdr:to>
    <xdr:pic>
      <xdr:nvPicPr>
        <xdr:cNvPr id="13" name="Рисунок 12" descr="сейфы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28725" y="2028825"/>
          <a:ext cx="4772691" cy="1143160"/>
        </a:xfrm>
        <a:prstGeom prst="rect">
          <a:avLst/>
        </a:prstGeom>
      </xdr:spPr>
    </xdr:pic>
    <xdr:clientData/>
  </xdr:twoCellAnchor>
  <xdr:twoCellAnchor editAs="oneCell">
    <xdr:from>
      <xdr:col>0</xdr:col>
      <xdr:colOff>1028700</xdr:colOff>
      <xdr:row>26</xdr:row>
      <xdr:rowOff>19050</xdr:rowOff>
    </xdr:from>
    <xdr:to>
      <xdr:col>13</xdr:col>
      <xdr:colOff>153090</xdr:colOff>
      <xdr:row>26</xdr:row>
      <xdr:rowOff>1181262</xdr:rowOff>
    </xdr:to>
    <xdr:pic>
      <xdr:nvPicPr>
        <xdr:cNvPr id="15" name="Рисунок 14" descr="сейфы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28700" y="6505575"/>
          <a:ext cx="4944165" cy="1162212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46</xdr:row>
      <xdr:rowOff>85725</xdr:rowOff>
    </xdr:from>
    <xdr:to>
      <xdr:col>12</xdr:col>
      <xdr:colOff>162468</xdr:colOff>
      <xdr:row>46</xdr:row>
      <xdr:rowOff>1419411</xdr:rowOff>
    </xdr:to>
    <xdr:pic>
      <xdr:nvPicPr>
        <xdr:cNvPr id="17" name="Рисунок 16" descr="сейфы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619250" y="11791950"/>
          <a:ext cx="3886743" cy="1333686"/>
        </a:xfrm>
        <a:prstGeom prst="rect">
          <a:avLst/>
        </a:prstGeom>
      </xdr:spPr>
    </xdr:pic>
    <xdr:clientData/>
  </xdr:twoCellAnchor>
  <xdr:twoCellAnchor editAs="oneCell">
    <xdr:from>
      <xdr:col>0</xdr:col>
      <xdr:colOff>800100</xdr:colOff>
      <xdr:row>60</xdr:row>
      <xdr:rowOff>76200</xdr:rowOff>
    </xdr:from>
    <xdr:to>
      <xdr:col>13</xdr:col>
      <xdr:colOff>238859</xdr:colOff>
      <xdr:row>60</xdr:row>
      <xdr:rowOff>1247939</xdr:rowOff>
    </xdr:to>
    <xdr:pic>
      <xdr:nvPicPr>
        <xdr:cNvPr id="20" name="Рисунок 19" descr="сейфы.PN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00100" y="16116300"/>
          <a:ext cx="5258534" cy="1171739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76</xdr:row>
      <xdr:rowOff>47625</xdr:rowOff>
    </xdr:from>
    <xdr:to>
      <xdr:col>13</xdr:col>
      <xdr:colOff>400835</xdr:colOff>
      <xdr:row>76</xdr:row>
      <xdr:rowOff>1181258</xdr:rowOff>
    </xdr:to>
    <xdr:pic>
      <xdr:nvPicPr>
        <xdr:cNvPr id="21" name="Рисунок 20" descr="сейфы.PN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00075" y="20631150"/>
          <a:ext cx="5620535" cy="1133633"/>
        </a:xfrm>
        <a:prstGeom prst="rect">
          <a:avLst/>
        </a:prstGeom>
      </xdr:spPr>
    </xdr:pic>
    <xdr:clientData/>
  </xdr:twoCellAnchor>
  <xdr:twoCellAnchor editAs="oneCell">
    <xdr:from>
      <xdr:col>0</xdr:col>
      <xdr:colOff>800100</xdr:colOff>
      <xdr:row>91</xdr:row>
      <xdr:rowOff>38100</xdr:rowOff>
    </xdr:from>
    <xdr:to>
      <xdr:col>13</xdr:col>
      <xdr:colOff>143596</xdr:colOff>
      <xdr:row>91</xdr:row>
      <xdr:rowOff>1181260</xdr:rowOff>
    </xdr:to>
    <xdr:pic>
      <xdr:nvPicPr>
        <xdr:cNvPr id="22" name="Рисунок 21" descr="сейфы.PN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00100" y="24888825"/>
          <a:ext cx="5163271" cy="1143160"/>
        </a:xfrm>
        <a:prstGeom prst="rect">
          <a:avLst/>
        </a:prstGeom>
      </xdr:spPr>
    </xdr:pic>
    <xdr:clientData/>
  </xdr:twoCellAnchor>
  <xdr:twoCellAnchor editAs="oneCell">
    <xdr:from>
      <xdr:col>0</xdr:col>
      <xdr:colOff>1038225</xdr:colOff>
      <xdr:row>112</xdr:row>
      <xdr:rowOff>47625</xdr:rowOff>
    </xdr:from>
    <xdr:to>
      <xdr:col>13</xdr:col>
      <xdr:colOff>19720</xdr:colOff>
      <xdr:row>113</xdr:row>
      <xdr:rowOff>162</xdr:rowOff>
    </xdr:to>
    <xdr:pic>
      <xdr:nvPicPr>
        <xdr:cNvPr id="23" name="Рисунок 22" descr="сейфы.PN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38225" y="30308550"/>
          <a:ext cx="4801270" cy="1162212"/>
        </a:xfrm>
        <a:prstGeom prst="rect">
          <a:avLst/>
        </a:prstGeom>
      </xdr:spPr>
    </xdr:pic>
    <xdr:clientData/>
  </xdr:twoCellAnchor>
  <xdr:twoCellAnchor editAs="oneCell">
    <xdr:from>
      <xdr:col>0</xdr:col>
      <xdr:colOff>819150</xdr:colOff>
      <xdr:row>121</xdr:row>
      <xdr:rowOff>28575</xdr:rowOff>
    </xdr:from>
    <xdr:to>
      <xdr:col>12</xdr:col>
      <xdr:colOff>372159</xdr:colOff>
      <xdr:row>121</xdr:row>
      <xdr:rowOff>1219366</xdr:rowOff>
    </xdr:to>
    <xdr:pic>
      <xdr:nvPicPr>
        <xdr:cNvPr id="24" name="Рисунок 23" descr="сейфы.PN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19150" y="33413700"/>
          <a:ext cx="4896534" cy="1190791"/>
        </a:xfrm>
        <a:prstGeom prst="rect">
          <a:avLst/>
        </a:prstGeom>
      </xdr:spPr>
    </xdr:pic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542925</xdr:colOff>
      <xdr:row>9</xdr:row>
      <xdr:rowOff>47625</xdr:rowOff>
    </xdr:from>
    <xdr:to>
      <xdr:col>14</xdr:col>
      <xdr:colOff>171450</xdr:colOff>
      <xdr:row>9</xdr:row>
      <xdr:rowOff>1685925</xdr:rowOff>
    </xdr:to>
    <xdr:pic>
      <xdr:nvPicPr>
        <xdr:cNvPr id="11" name="Рисунок 10" descr="Снимок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2925" y="1962150"/>
          <a:ext cx="604837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2</xdr:col>
      <xdr:colOff>0</xdr:colOff>
      <xdr:row>0</xdr:row>
      <xdr:rowOff>390524</xdr:rowOff>
    </xdr:to>
    <xdr:pic>
      <xdr:nvPicPr>
        <xdr:cNvPr id="4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" y="0"/>
          <a:ext cx="1543049" cy="390524"/>
        </a:xfrm>
        <a:prstGeom prst="rect">
          <a:avLst/>
        </a:prstGeom>
        <a:noFill/>
      </xdr:spPr>
    </xdr:pic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1378324</xdr:colOff>
      <xdr:row>0</xdr:row>
      <xdr:rowOff>390524</xdr:rowOff>
    </xdr:to>
    <xdr:pic>
      <xdr:nvPicPr>
        <xdr:cNvPr id="3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1378323" cy="390524"/>
        </a:xfrm>
        <a:prstGeom prst="rect">
          <a:avLst/>
        </a:prstGeom>
        <a:noFill/>
      </xdr:spPr>
    </xdr:pic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33618</xdr:colOff>
      <xdr:row>12</xdr:row>
      <xdr:rowOff>89647</xdr:rowOff>
    </xdr:from>
    <xdr:to>
      <xdr:col>1</xdr:col>
      <xdr:colOff>1086969</xdr:colOff>
      <xdr:row>12</xdr:row>
      <xdr:rowOff>1860953</xdr:rowOff>
    </xdr:to>
    <xdr:pic>
      <xdr:nvPicPr>
        <xdr:cNvPr id="4" name="Рисунок 3" descr="ASP-10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12219" t="5660" r="15544" b="3234"/>
        <a:stretch>
          <a:fillRect/>
        </a:stretch>
      </xdr:blipFill>
      <xdr:spPr>
        <a:xfrm>
          <a:off x="638736" y="2902323"/>
          <a:ext cx="1053351" cy="1771306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1</xdr:col>
      <xdr:colOff>571500</xdr:colOff>
      <xdr:row>0</xdr:row>
      <xdr:rowOff>390524</xdr:rowOff>
    </xdr:to>
    <xdr:pic>
      <xdr:nvPicPr>
        <xdr:cNvPr id="6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" y="0"/>
          <a:ext cx="1243852" cy="390524"/>
        </a:xfrm>
        <a:prstGeom prst="rect">
          <a:avLst/>
        </a:prstGeom>
        <a:noFill/>
      </xdr:spPr>
    </xdr:pic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0</xdr:col>
      <xdr:colOff>1257300</xdr:colOff>
      <xdr:row>0</xdr:row>
      <xdr:rowOff>390524</xdr:rowOff>
    </xdr:to>
    <xdr:pic>
      <xdr:nvPicPr>
        <xdr:cNvPr id="3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" y="0"/>
          <a:ext cx="1257298" cy="390524"/>
        </a:xfrm>
        <a:prstGeom prst="rect">
          <a:avLst/>
        </a:prstGeom>
        <a:noFill/>
      </xdr:spPr>
    </xdr:pic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1316934</xdr:colOff>
      <xdr:row>2</xdr:row>
      <xdr:rowOff>38099</xdr:rowOff>
    </xdr:to>
    <xdr:pic>
      <xdr:nvPicPr>
        <xdr:cNvPr id="2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316934" cy="390524"/>
        </a:xfrm>
        <a:prstGeom prst="rect">
          <a:avLst/>
        </a:prstGeom>
        <a:noFill/>
      </xdr:spPr>
    </xdr:pic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20</xdr:row>
      <xdr:rowOff>57151</xdr:rowOff>
    </xdr:from>
    <xdr:to>
      <xdr:col>0</xdr:col>
      <xdr:colOff>897051</xdr:colOff>
      <xdr:row>20</xdr:row>
      <xdr:rowOff>514351</xdr:rowOff>
    </xdr:to>
    <xdr:pic>
      <xdr:nvPicPr>
        <xdr:cNvPr id="9" name="Рисунок 15" descr="Полка-с-SK40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t="8226" b="14996"/>
        <a:stretch>
          <a:fillRect/>
        </a:stretch>
      </xdr:blipFill>
      <xdr:spPr bwMode="auto">
        <a:xfrm>
          <a:off x="47626" y="10267951"/>
          <a:ext cx="8494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21</xdr:row>
      <xdr:rowOff>95251</xdr:rowOff>
    </xdr:from>
    <xdr:to>
      <xdr:col>0</xdr:col>
      <xdr:colOff>897767</xdr:colOff>
      <xdr:row>22</xdr:row>
      <xdr:rowOff>93009</xdr:rowOff>
    </xdr:to>
    <xdr:pic>
      <xdr:nvPicPr>
        <xdr:cNvPr id="10" name="Рисунок 16" descr="Полка-с-SK50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2586" t="7758" r="4957" b="10776"/>
        <a:stretch>
          <a:fillRect/>
        </a:stretch>
      </xdr:blipFill>
      <xdr:spPr bwMode="auto">
        <a:xfrm>
          <a:off x="76200" y="11020426"/>
          <a:ext cx="821567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25</xdr:row>
      <xdr:rowOff>95250</xdr:rowOff>
    </xdr:from>
    <xdr:to>
      <xdr:col>0</xdr:col>
      <xdr:colOff>857250</xdr:colOff>
      <xdr:row>25</xdr:row>
      <xdr:rowOff>990599</xdr:rowOff>
    </xdr:to>
    <xdr:pic>
      <xdr:nvPicPr>
        <xdr:cNvPr id="12" name="Picture 1" descr="http://www.safe.ru/upload/files/1452853313big_pic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l="11413" r="12228"/>
        <a:stretch>
          <a:fillRect/>
        </a:stretch>
      </xdr:blipFill>
      <xdr:spPr bwMode="auto">
        <a:xfrm>
          <a:off x="66675" y="13392150"/>
          <a:ext cx="790575" cy="8953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209549</xdr:colOff>
      <xdr:row>0</xdr:row>
      <xdr:rowOff>390524</xdr:rowOff>
    </xdr:to>
    <xdr:pic>
      <xdr:nvPicPr>
        <xdr:cNvPr id="13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0"/>
          <a:ext cx="1142999" cy="39052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85725</xdr:colOff>
      <xdr:row>17</xdr:row>
      <xdr:rowOff>47625</xdr:rowOff>
    </xdr:from>
    <xdr:to>
      <xdr:col>0</xdr:col>
      <xdr:colOff>776720</xdr:colOff>
      <xdr:row>17</xdr:row>
      <xdr:rowOff>1133475</xdr:rowOff>
    </xdr:to>
    <xdr:pic>
      <xdr:nvPicPr>
        <xdr:cNvPr id="14" name="Рисунок 13" descr="1432108483big_pic1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5725" y="7667625"/>
          <a:ext cx="690995" cy="108585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22</xdr:row>
      <xdr:rowOff>28575</xdr:rowOff>
    </xdr:from>
    <xdr:to>
      <xdr:col>0</xdr:col>
      <xdr:colOff>895350</xdr:colOff>
      <xdr:row>22</xdr:row>
      <xdr:rowOff>581025</xdr:rowOff>
    </xdr:to>
    <xdr:pic>
      <xdr:nvPicPr>
        <xdr:cNvPr id="16" name="Рисунок 15" descr="ПОЛКА-HSK-63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8100" y="11715750"/>
          <a:ext cx="857250" cy="55245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13</xdr:row>
      <xdr:rowOff>76200</xdr:rowOff>
    </xdr:from>
    <xdr:to>
      <xdr:col>0</xdr:col>
      <xdr:colOff>896104</xdr:colOff>
      <xdr:row>13</xdr:row>
      <xdr:rowOff>962025</xdr:rowOff>
    </xdr:to>
    <xdr:pic>
      <xdr:nvPicPr>
        <xdr:cNvPr id="17" name="Рисунок 16" descr="wds-0-165-100.jp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 l="20000" t="-1000" r="19394"/>
        <a:stretch>
          <a:fillRect/>
        </a:stretch>
      </xdr:blipFill>
      <xdr:spPr>
        <a:xfrm>
          <a:off x="19050" y="2647950"/>
          <a:ext cx="877054" cy="885825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14</xdr:row>
      <xdr:rowOff>66675</xdr:rowOff>
    </xdr:from>
    <xdr:to>
      <xdr:col>0</xdr:col>
      <xdr:colOff>866775</xdr:colOff>
      <xdr:row>14</xdr:row>
      <xdr:rowOff>1019175</xdr:rowOff>
    </xdr:to>
    <xdr:pic>
      <xdr:nvPicPr>
        <xdr:cNvPr id="18" name="Рисунок 17" descr="wds-5-165-100.jpg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 l="29091" r="29697"/>
        <a:stretch>
          <a:fillRect/>
        </a:stretch>
      </xdr:blipFill>
      <xdr:spPr>
        <a:xfrm>
          <a:off x="219075" y="3790950"/>
          <a:ext cx="6477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15</xdr:row>
      <xdr:rowOff>190500</xdr:rowOff>
    </xdr:from>
    <xdr:to>
      <xdr:col>0</xdr:col>
      <xdr:colOff>904875</xdr:colOff>
      <xdr:row>15</xdr:row>
      <xdr:rowOff>1047750</xdr:rowOff>
    </xdr:to>
    <xdr:pic>
      <xdr:nvPicPr>
        <xdr:cNvPr id="19" name="Рисунок 18" descr="wds-6-165-100.jp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 l="19394" r="20000"/>
        <a:stretch>
          <a:fillRect/>
        </a:stretch>
      </xdr:blipFill>
      <xdr:spPr>
        <a:xfrm>
          <a:off x="47625" y="5114925"/>
          <a:ext cx="857250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16</xdr:row>
      <xdr:rowOff>57150</xdr:rowOff>
    </xdr:from>
    <xdr:to>
      <xdr:col>0</xdr:col>
      <xdr:colOff>895350</xdr:colOff>
      <xdr:row>16</xdr:row>
      <xdr:rowOff>1009650</xdr:rowOff>
    </xdr:to>
    <xdr:pic>
      <xdr:nvPicPr>
        <xdr:cNvPr id="20" name="Рисунок 19" descr="wds-7-165-100.jpg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 l="20325" r="20606"/>
        <a:stretch>
          <a:fillRect/>
        </a:stretch>
      </xdr:blipFill>
      <xdr:spPr>
        <a:xfrm>
          <a:off x="9525" y="5838825"/>
          <a:ext cx="885825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18</xdr:row>
      <xdr:rowOff>142875</xdr:rowOff>
    </xdr:from>
    <xdr:to>
      <xdr:col>0</xdr:col>
      <xdr:colOff>866775</xdr:colOff>
      <xdr:row>18</xdr:row>
      <xdr:rowOff>1000125</xdr:rowOff>
    </xdr:to>
    <xdr:pic>
      <xdr:nvPicPr>
        <xdr:cNvPr id="21" name="Рисунок 20" descr="wds-hard-165-100.jpg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 l="20000" r="19394"/>
        <a:stretch>
          <a:fillRect/>
        </a:stretch>
      </xdr:blipFill>
      <xdr:spPr>
        <a:xfrm>
          <a:off x="9525" y="8924925"/>
          <a:ext cx="857250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9525</xdr:rowOff>
    </xdr:from>
    <xdr:to>
      <xdr:col>0</xdr:col>
      <xdr:colOff>912839</xdr:colOff>
      <xdr:row>24</xdr:row>
      <xdr:rowOff>685800</xdr:rowOff>
    </xdr:to>
    <xdr:pic>
      <xdr:nvPicPr>
        <xdr:cNvPr id="22" name="Рисунок 21" descr="wds-ekran-165-100.jpg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 l="6434" r="24848" b="16000"/>
        <a:stretch>
          <a:fillRect/>
        </a:stretch>
      </xdr:blipFill>
      <xdr:spPr>
        <a:xfrm>
          <a:off x="0" y="12492878"/>
          <a:ext cx="912839" cy="676275"/>
        </a:xfrm>
        <a:prstGeom prst="rect">
          <a:avLst/>
        </a:prstGeom>
      </xdr:spPr>
    </xdr:pic>
    <xdr:clientData/>
  </xdr:twoCellAnchor>
  <xdr:twoCellAnchor editAs="oneCell">
    <xdr:from>
      <xdr:col>0</xdr:col>
      <xdr:colOff>81642</xdr:colOff>
      <xdr:row>23</xdr:row>
      <xdr:rowOff>13607</xdr:rowOff>
    </xdr:from>
    <xdr:to>
      <xdr:col>0</xdr:col>
      <xdr:colOff>830035</xdr:colOff>
      <xdr:row>23</xdr:row>
      <xdr:rowOff>706150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1642" y="12559393"/>
          <a:ext cx="748393" cy="692543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26</xdr:row>
      <xdr:rowOff>9525</xdr:rowOff>
    </xdr:from>
    <xdr:to>
      <xdr:col>0</xdr:col>
      <xdr:colOff>876300</xdr:colOff>
      <xdr:row>26</xdr:row>
      <xdr:rowOff>948890</xdr:rowOff>
    </xdr:to>
    <xdr:pic>
      <xdr:nvPicPr>
        <xdr:cNvPr id="24" name="Рисунок 23" descr="Большегрузное колесо.jp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 l="11911" r="10356" b="10317"/>
        <a:stretch>
          <a:fillRect/>
        </a:stretch>
      </xdr:blipFill>
      <xdr:spPr>
        <a:xfrm>
          <a:off x="76200" y="14373225"/>
          <a:ext cx="800100" cy="939365"/>
        </a:xfrm>
        <a:prstGeom prst="rect">
          <a:avLst/>
        </a:prstGeom>
      </xdr:spPr>
    </xdr:pic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209549</xdr:colOff>
      <xdr:row>0</xdr:row>
      <xdr:rowOff>390524</xdr:rowOff>
    </xdr:to>
    <xdr:pic>
      <xdr:nvPicPr>
        <xdr:cNvPr id="5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142999" cy="39052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</xdr:colOff>
      <xdr:row>12</xdr:row>
      <xdr:rowOff>76200</xdr:rowOff>
    </xdr:from>
    <xdr:to>
      <xdr:col>0</xdr:col>
      <xdr:colOff>857250</xdr:colOff>
      <xdr:row>12</xdr:row>
      <xdr:rowOff>609600</xdr:rowOff>
    </xdr:to>
    <xdr:pic>
      <xdr:nvPicPr>
        <xdr:cNvPr id="14" name="Рисунок 13" descr="СТУЛ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8100" y="2647950"/>
          <a:ext cx="819150" cy="533400"/>
        </a:xfrm>
        <a:prstGeom prst="rect">
          <a:avLst/>
        </a:prstGeom>
      </xdr:spPr>
    </xdr:pic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83483</xdr:colOff>
      <xdr:row>0</xdr:row>
      <xdr:rowOff>390524</xdr:rowOff>
    </xdr:to>
    <xdr:pic>
      <xdr:nvPicPr>
        <xdr:cNvPr id="8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359833" cy="3905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114300</xdr:colOff>
      <xdr:row>13</xdr:row>
      <xdr:rowOff>85725</xdr:rowOff>
    </xdr:from>
    <xdr:to>
      <xdr:col>1</xdr:col>
      <xdr:colOff>505945</xdr:colOff>
      <xdr:row>17</xdr:row>
      <xdr:rowOff>73816</xdr:rowOff>
    </xdr:to>
    <xdr:pic>
      <xdr:nvPicPr>
        <xdr:cNvPr id="9" name="Picture 4" descr="http://www.rosfirm.ru/goods/images/78/78.4023310/80_(1)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t="9002" r="48981"/>
        <a:stretch>
          <a:fillRect/>
        </a:stretch>
      </xdr:blipFill>
      <xdr:spPr bwMode="auto">
        <a:xfrm>
          <a:off x="781050" y="3190875"/>
          <a:ext cx="391645" cy="711991"/>
        </a:xfrm>
        <a:prstGeom prst="rect">
          <a:avLst/>
        </a:prstGeom>
        <a:noFill/>
      </xdr:spPr>
    </xdr:pic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538443</xdr:colOff>
      <xdr:row>0</xdr:row>
      <xdr:rowOff>390524</xdr:rowOff>
    </xdr:to>
    <xdr:pic>
      <xdr:nvPicPr>
        <xdr:cNvPr id="7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1471892" cy="3905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47625</xdr:colOff>
      <xdr:row>12</xdr:row>
      <xdr:rowOff>247650</xdr:rowOff>
    </xdr:from>
    <xdr:to>
      <xdr:col>1</xdr:col>
      <xdr:colOff>1104900</xdr:colOff>
      <xdr:row>15</xdr:row>
      <xdr:rowOff>285750</xdr:rowOff>
    </xdr:to>
    <xdr:pic>
      <xdr:nvPicPr>
        <xdr:cNvPr id="8" name="Рисунок 7" descr="zaglushka-25-25-m8-165-100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13333" r="19394"/>
        <a:stretch>
          <a:fillRect/>
        </a:stretch>
      </xdr:blipFill>
      <xdr:spPr>
        <a:xfrm>
          <a:off x="981075" y="2952750"/>
          <a:ext cx="1057275" cy="952500"/>
        </a:xfrm>
        <a:prstGeom prst="rect">
          <a:avLst/>
        </a:prstGeom>
      </xdr:spPr>
    </xdr:pic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83483</xdr:colOff>
      <xdr:row>0</xdr:row>
      <xdr:rowOff>390524</xdr:rowOff>
    </xdr:to>
    <xdr:pic>
      <xdr:nvPicPr>
        <xdr:cNvPr id="2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331258" cy="390524"/>
        </a:xfrm>
        <a:prstGeom prst="rect">
          <a:avLst/>
        </a:prstGeom>
        <a:noFill/>
      </xdr:spPr>
    </xdr:pic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83483</xdr:colOff>
      <xdr:row>0</xdr:row>
      <xdr:rowOff>390524</xdr:rowOff>
    </xdr:to>
    <xdr:pic>
      <xdr:nvPicPr>
        <xdr:cNvPr id="2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302683" cy="3905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38100</xdr:colOff>
      <xdr:row>12</xdr:row>
      <xdr:rowOff>28575</xdr:rowOff>
    </xdr:from>
    <xdr:to>
      <xdr:col>1</xdr:col>
      <xdr:colOff>514350</xdr:colOff>
      <xdr:row>12</xdr:row>
      <xdr:rowOff>666750</xdr:rowOff>
    </xdr:to>
    <xdr:pic>
      <xdr:nvPicPr>
        <xdr:cNvPr id="3" name="Рисунок 2" descr="крюк-вешалка-двойной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47700" y="2809875"/>
          <a:ext cx="476250" cy="638175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13</xdr:row>
      <xdr:rowOff>38100</xdr:rowOff>
    </xdr:from>
    <xdr:to>
      <xdr:col>1</xdr:col>
      <xdr:colOff>533400</xdr:colOff>
      <xdr:row>13</xdr:row>
      <xdr:rowOff>657225</xdr:rowOff>
    </xdr:to>
    <xdr:pic>
      <xdr:nvPicPr>
        <xdr:cNvPr id="4" name="Рисунок 3" descr="крюк-вешалка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76275" y="3524250"/>
          <a:ext cx="466725" cy="619125"/>
        </a:xfrm>
        <a:prstGeom prst="rect">
          <a:avLst/>
        </a:prstGeom>
      </xdr:spPr>
    </xdr:pic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67235</xdr:colOff>
      <xdr:row>14</xdr:row>
      <xdr:rowOff>123265</xdr:rowOff>
    </xdr:from>
    <xdr:to>
      <xdr:col>2</xdr:col>
      <xdr:colOff>598954</xdr:colOff>
      <xdr:row>22</xdr:row>
      <xdr:rowOff>30256</xdr:rowOff>
    </xdr:to>
    <xdr:pic>
      <xdr:nvPicPr>
        <xdr:cNvPr id="4" name="Picture 175" descr="СПО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2353" y="3305736"/>
          <a:ext cx="1114425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22412</xdr:colOff>
      <xdr:row>27</xdr:row>
      <xdr:rowOff>22413</xdr:rowOff>
    </xdr:from>
    <xdr:to>
      <xdr:col>2</xdr:col>
      <xdr:colOff>586907</xdr:colOff>
      <xdr:row>34</xdr:row>
      <xdr:rowOff>89647</xdr:rowOff>
    </xdr:to>
    <xdr:pic>
      <xdr:nvPicPr>
        <xdr:cNvPr id="6" name="Picture 176" descr="СПП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94765" y="5636560"/>
          <a:ext cx="1147201" cy="11654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22411</xdr:colOff>
      <xdr:row>39</xdr:row>
      <xdr:rowOff>134472</xdr:rowOff>
    </xdr:from>
    <xdr:to>
      <xdr:col>2</xdr:col>
      <xdr:colOff>580396</xdr:colOff>
      <xdr:row>45</xdr:row>
      <xdr:rowOff>168090</xdr:rowOff>
    </xdr:to>
    <xdr:pic>
      <xdr:nvPicPr>
        <xdr:cNvPr id="11" name="Picture 168" descr="Стол СО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94764" y="7631207"/>
          <a:ext cx="1140691" cy="11766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44823</xdr:colOff>
      <xdr:row>53</xdr:row>
      <xdr:rowOff>33619</xdr:rowOff>
    </xdr:from>
    <xdr:to>
      <xdr:col>2</xdr:col>
      <xdr:colOff>560294</xdr:colOff>
      <xdr:row>60</xdr:row>
      <xdr:rowOff>119414</xdr:rowOff>
    </xdr:to>
    <xdr:pic>
      <xdr:nvPicPr>
        <xdr:cNvPr id="13" name="Picture 167" descr="Стол СП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17176" y="9726707"/>
          <a:ext cx="1098177" cy="11839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56031</xdr:colOff>
      <xdr:row>64</xdr:row>
      <xdr:rowOff>123265</xdr:rowOff>
    </xdr:from>
    <xdr:to>
      <xdr:col>2</xdr:col>
      <xdr:colOff>576716</xdr:colOff>
      <xdr:row>74</xdr:row>
      <xdr:rowOff>112060</xdr:rowOff>
    </xdr:to>
    <xdr:pic>
      <xdr:nvPicPr>
        <xdr:cNvPr id="3074" name="Picture 2" descr="metallicheskiy-stol-sr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28384" y="11911853"/>
          <a:ext cx="1103391" cy="1591236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33618</xdr:colOff>
      <xdr:row>77</xdr:row>
      <xdr:rowOff>123265</xdr:rowOff>
    </xdr:from>
    <xdr:to>
      <xdr:col>2</xdr:col>
      <xdr:colOff>576882</xdr:colOff>
      <xdr:row>88</xdr:row>
      <xdr:rowOff>44824</xdr:rowOff>
    </xdr:to>
    <xdr:pic>
      <xdr:nvPicPr>
        <xdr:cNvPr id="3076" name="Picture 4" descr="metallicheskiy-stol-srp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705971" y="13615147"/>
          <a:ext cx="1125970" cy="164726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112058</xdr:colOff>
      <xdr:row>0</xdr:row>
      <xdr:rowOff>390524</xdr:rowOff>
    </xdr:to>
    <xdr:pic>
      <xdr:nvPicPr>
        <xdr:cNvPr id="9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0" y="0"/>
          <a:ext cx="1367117" cy="390524"/>
        </a:xfrm>
        <a:prstGeom prst="rect">
          <a:avLst/>
        </a:prstGeom>
        <a:noFill/>
      </xdr:spPr>
    </xdr:pic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34</xdr:row>
      <xdr:rowOff>51224</xdr:rowOff>
    </xdr:from>
    <xdr:to>
      <xdr:col>1</xdr:col>
      <xdr:colOff>725275</xdr:colOff>
      <xdr:row>34</xdr:row>
      <xdr:rowOff>685800</xdr:rowOff>
    </xdr:to>
    <xdr:pic>
      <xdr:nvPicPr>
        <xdr:cNvPr id="10" name="Picture 166" descr="вк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7767"/>
        <a:stretch>
          <a:fillRect/>
        </a:stretch>
      </xdr:blipFill>
      <xdr:spPr bwMode="auto">
        <a:xfrm>
          <a:off x="790576" y="9423824"/>
          <a:ext cx="706224" cy="6345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1</xdr:col>
      <xdr:colOff>680357</xdr:colOff>
      <xdr:row>38</xdr:row>
      <xdr:rowOff>333375</xdr:rowOff>
    </xdr:to>
    <xdr:pic>
      <xdr:nvPicPr>
        <xdr:cNvPr id="14" name="Picture 181" descr="ВСЛ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7172" t="2817" r="6764" b="8451"/>
        <a:stretch>
          <a:fillRect/>
        </a:stretch>
      </xdr:blipFill>
      <xdr:spPr bwMode="auto">
        <a:xfrm>
          <a:off x="790575" y="11610975"/>
          <a:ext cx="661307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693083</xdr:colOff>
      <xdr:row>0</xdr:row>
      <xdr:rowOff>390524</xdr:rowOff>
    </xdr:to>
    <xdr:pic>
      <xdr:nvPicPr>
        <xdr:cNvPr id="8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0"/>
          <a:ext cx="1359833" cy="3905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28575</xdr:colOff>
      <xdr:row>16</xdr:row>
      <xdr:rowOff>57149</xdr:rowOff>
    </xdr:from>
    <xdr:to>
      <xdr:col>1</xdr:col>
      <xdr:colOff>600075</xdr:colOff>
      <xdr:row>19</xdr:row>
      <xdr:rowOff>114299</xdr:rowOff>
    </xdr:to>
    <xdr:pic>
      <xdr:nvPicPr>
        <xdr:cNvPr id="11" name="Рисунок 10" descr="vanny-moechnye-dvukhsektsionnye-ostrovnye-165-100-foto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22837" r="24462"/>
        <a:stretch>
          <a:fillRect/>
        </a:stretch>
      </xdr:blipFill>
      <xdr:spPr>
        <a:xfrm>
          <a:off x="800100" y="3590924"/>
          <a:ext cx="571500" cy="65722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123824</xdr:rowOff>
    </xdr:from>
    <xdr:to>
      <xdr:col>1</xdr:col>
      <xdr:colOff>495300</xdr:colOff>
      <xdr:row>15</xdr:row>
      <xdr:rowOff>152399</xdr:rowOff>
    </xdr:to>
    <xdr:pic>
      <xdr:nvPicPr>
        <xdr:cNvPr id="13" name="Рисунок 12" descr="vanny-moechnye-odnosektsionnye-ostrovnye-165-100-foto.jp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29899" r="29697"/>
        <a:stretch>
          <a:fillRect/>
        </a:stretch>
      </xdr:blipFill>
      <xdr:spPr>
        <a:xfrm>
          <a:off x="790575" y="2743199"/>
          <a:ext cx="476250" cy="714375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20</xdr:row>
      <xdr:rowOff>38100</xdr:rowOff>
    </xdr:from>
    <xdr:to>
      <xdr:col>1</xdr:col>
      <xdr:colOff>723900</xdr:colOff>
      <xdr:row>23</xdr:row>
      <xdr:rowOff>171450</xdr:rowOff>
    </xdr:to>
    <xdr:pic>
      <xdr:nvPicPr>
        <xdr:cNvPr id="15" name="Рисунок 14" descr="vanny-moechnye-trekhsektsionnye-ostrovnye-165-100-foto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21294" r="21376"/>
        <a:stretch>
          <a:fillRect/>
        </a:stretch>
      </xdr:blipFill>
      <xdr:spPr>
        <a:xfrm>
          <a:off x="828675" y="4371975"/>
          <a:ext cx="666750" cy="704850"/>
        </a:xfrm>
        <a:prstGeom prst="rect">
          <a:avLst/>
        </a:prstGeom>
      </xdr:spPr>
    </xdr:pic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210110</xdr:colOff>
      <xdr:row>17</xdr:row>
      <xdr:rowOff>57152</xdr:rowOff>
    </xdr:from>
    <xdr:to>
      <xdr:col>2</xdr:col>
      <xdr:colOff>432650</xdr:colOff>
      <xdr:row>30</xdr:row>
      <xdr:rowOff>1</xdr:rowOff>
    </xdr:to>
    <xdr:pic>
      <xdr:nvPicPr>
        <xdr:cNvPr id="11" name="Picture 174" descr="СТР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7786" y="3643034"/>
          <a:ext cx="1163835" cy="2015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20204</xdr:colOff>
      <xdr:row>48</xdr:row>
      <xdr:rowOff>67235</xdr:rowOff>
    </xdr:from>
    <xdr:to>
      <xdr:col>2</xdr:col>
      <xdr:colOff>359102</xdr:colOff>
      <xdr:row>63</xdr:row>
      <xdr:rowOff>89647</xdr:rowOff>
    </xdr:to>
    <xdr:pic>
      <xdr:nvPicPr>
        <xdr:cNvPr id="12" name="Picture 182" descr="Стеллаж с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27880" y="8662147"/>
          <a:ext cx="1280193" cy="25437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33617</xdr:rowOff>
    </xdr:from>
    <xdr:to>
      <xdr:col>1</xdr:col>
      <xdr:colOff>605118</xdr:colOff>
      <xdr:row>0</xdr:row>
      <xdr:rowOff>424141</xdr:rowOff>
    </xdr:to>
    <xdr:pic>
      <xdr:nvPicPr>
        <xdr:cNvPr id="15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33617"/>
          <a:ext cx="1512794" cy="390524"/>
        </a:xfrm>
        <a:prstGeom prst="rect">
          <a:avLst/>
        </a:prstGeom>
        <a:noFill/>
      </xdr:spPr>
    </xdr:pic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721658</xdr:colOff>
      <xdr:row>0</xdr:row>
      <xdr:rowOff>390524</xdr:rowOff>
    </xdr:to>
    <xdr:pic>
      <xdr:nvPicPr>
        <xdr:cNvPr id="6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959908" cy="3905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209550</xdr:colOff>
      <xdr:row>26</xdr:row>
      <xdr:rowOff>57150</xdr:rowOff>
    </xdr:from>
    <xdr:to>
      <xdr:col>1</xdr:col>
      <xdr:colOff>819149</xdr:colOff>
      <xdr:row>28</xdr:row>
      <xdr:rowOff>268036</xdr:rowOff>
    </xdr:to>
    <xdr:pic>
      <xdr:nvPicPr>
        <xdr:cNvPr id="5" name="Рисунок 4" descr="stoly-tumby-pristennye-165-100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12727" r="18182"/>
        <a:stretch>
          <a:fillRect/>
        </a:stretch>
      </xdr:blipFill>
      <xdr:spPr>
        <a:xfrm>
          <a:off x="904875" y="5191125"/>
          <a:ext cx="609599" cy="534736"/>
        </a:xfrm>
        <a:prstGeom prst="rect">
          <a:avLst/>
        </a:prstGeom>
      </xdr:spPr>
    </xdr:pic>
    <xdr:clientData/>
  </xdr:twoCellAnchor>
  <xdr:twoCellAnchor editAs="oneCell">
    <xdr:from>
      <xdr:col>1</xdr:col>
      <xdr:colOff>209549</xdr:colOff>
      <xdr:row>18</xdr:row>
      <xdr:rowOff>47625</xdr:rowOff>
    </xdr:from>
    <xdr:to>
      <xdr:col>1</xdr:col>
      <xdr:colOff>809624</xdr:colOff>
      <xdr:row>20</xdr:row>
      <xdr:rowOff>289883</xdr:rowOff>
    </xdr:to>
    <xdr:pic>
      <xdr:nvPicPr>
        <xdr:cNvPr id="10" name="Рисунок 9" descr="stoly-tumby-ostrovnye-165-100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17576" r="18182"/>
        <a:stretch>
          <a:fillRect/>
        </a:stretch>
      </xdr:blipFill>
      <xdr:spPr>
        <a:xfrm>
          <a:off x="904874" y="3705225"/>
          <a:ext cx="600075" cy="566108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142876</xdr:colOff>
      <xdr:row>14</xdr:row>
      <xdr:rowOff>28575</xdr:rowOff>
    </xdr:from>
    <xdr:to>
      <xdr:col>1</xdr:col>
      <xdr:colOff>857537</xdr:colOff>
      <xdr:row>17</xdr:row>
      <xdr:rowOff>123825</xdr:rowOff>
    </xdr:to>
    <xdr:pic>
      <xdr:nvPicPr>
        <xdr:cNvPr id="11" name="Рисунок 10" descr="stoly-tumby-raspashnye-ostrovnye-165-100-foto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12727" r="12727"/>
        <a:stretch>
          <a:fillRect/>
        </a:stretch>
      </xdr:blipFill>
      <xdr:spPr>
        <a:xfrm>
          <a:off x="838201" y="3038475"/>
          <a:ext cx="714661" cy="581025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22</xdr:row>
      <xdr:rowOff>9525</xdr:rowOff>
    </xdr:from>
    <xdr:to>
      <xdr:col>1</xdr:col>
      <xdr:colOff>895922</xdr:colOff>
      <xdr:row>26</xdr:row>
      <xdr:rowOff>0</xdr:rowOff>
    </xdr:to>
    <xdr:pic>
      <xdr:nvPicPr>
        <xdr:cNvPr id="12" name="Рисунок 11" descr="stoly-tumby-raspashnye-pristennye-165-100-foto.jp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13939" r="14545"/>
        <a:stretch>
          <a:fillRect/>
        </a:stretch>
      </xdr:blipFill>
      <xdr:spPr>
        <a:xfrm>
          <a:off x="838200" y="4495800"/>
          <a:ext cx="753047" cy="638175"/>
        </a:xfrm>
        <a:prstGeom prst="rect">
          <a:avLst/>
        </a:prstGeom>
      </xdr:spPr>
    </xdr:pic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112058</xdr:colOff>
      <xdr:row>0</xdr:row>
      <xdr:rowOff>390524</xdr:rowOff>
    </xdr:to>
    <xdr:pic>
      <xdr:nvPicPr>
        <xdr:cNvPr id="12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416983" cy="3905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33618</xdr:colOff>
      <xdr:row>13</xdr:row>
      <xdr:rowOff>124944</xdr:rowOff>
    </xdr:from>
    <xdr:to>
      <xdr:col>2</xdr:col>
      <xdr:colOff>526677</xdr:colOff>
      <xdr:row>18</xdr:row>
      <xdr:rowOff>14934</xdr:rowOff>
    </xdr:to>
    <xdr:pic>
      <xdr:nvPicPr>
        <xdr:cNvPr id="15" name="Рисунок 14" descr="polka-sploshnaya-165-100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1294" y="2825562"/>
          <a:ext cx="1098177" cy="674401"/>
        </a:xfrm>
        <a:prstGeom prst="rect">
          <a:avLst/>
        </a:prstGeom>
      </xdr:spPr>
    </xdr:pic>
    <xdr:clientData/>
  </xdr:twoCellAnchor>
  <xdr:twoCellAnchor editAs="oneCell">
    <xdr:from>
      <xdr:col>1</xdr:col>
      <xdr:colOff>56029</xdr:colOff>
      <xdr:row>21</xdr:row>
      <xdr:rowOff>156881</xdr:rowOff>
    </xdr:from>
    <xdr:to>
      <xdr:col>2</xdr:col>
      <xdr:colOff>597273</xdr:colOff>
      <xdr:row>26</xdr:row>
      <xdr:rowOff>67234</xdr:rowOff>
    </xdr:to>
    <xdr:pic>
      <xdr:nvPicPr>
        <xdr:cNvPr id="16" name="Рисунок 15" descr="polka-tarelki-165-100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63705" y="4112557"/>
          <a:ext cx="1146362" cy="694765"/>
        </a:xfrm>
        <a:prstGeom prst="rect">
          <a:avLst/>
        </a:prstGeom>
      </xdr:spPr>
    </xdr:pic>
    <xdr:clientData/>
  </xdr:twoCellAnchor>
  <xdr:twoCellAnchor editAs="oneCell">
    <xdr:from>
      <xdr:col>1</xdr:col>
      <xdr:colOff>134471</xdr:colOff>
      <xdr:row>28</xdr:row>
      <xdr:rowOff>190499</xdr:rowOff>
    </xdr:from>
    <xdr:to>
      <xdr:col>2</xdr:col>
      <xdr:colOff>481854</xdr:colOff>
      <xdr:row>29</xdr:row>
      <xdr:rowOff>428812</xdr:rowOff>
    </xdr:to>
    <xdr:pic>
      <xdr:nvPicPr>
        <xdr:cNvPr id="17" name="Рисунок 16" descr="polka-doski-165-100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13685" r="13001"/>
        <a:stretch>
          <a:fillRect/>
        </a:stretch>
      </xdr:blipFill>
      <xdr:spPr>
        <a:xfrm>
          <a:off x="1042147" y="5244352"/>
          <a:ext cx="952501" cy="787401"/>
        </a:xfrm>
        <a:prstGeom prst="rect">
          <a:avLst/>
        </a:prstGeom>
      </xdr:spPr>
    </xdr:pic>
    <xdr:clientData/>
  </xdr:twoCellAnchor>
  <xdr:twoCellAnchor editAs="oneCell">
    <xdr:from>
      <xdr:col>1</xdr:col>
      <xdr:colOff>168087</xdr:colOff>
      <xdr:row>30</xdr:row>
      <xdr:rowOff>22412</xdr:rowOff>
    </xdr:from>
    <xdr:to>
      <xdr:col>2</xdr:col>
      <xdr:colOff>504264</xdr:colOff>
      <xdr:row>30</xdr:row>
      <xdr:rowOff>592894</xdr:rowOff>
    </xdr:to>
    <xdr:pic>
      <xdr:nvPicPr>
        <xdr:cNvPr id="18" name="Рисунок 17" descr="polka-doski-gorizontalnaya-165-100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075763" y="6174441"/>
          <a:ext cx="941295" cy="570482"/>
        </a:xfrm>
        <a:prstGeom prst="rect">
          <a:avLst/>
        </a:prstGeom>
      </xdr:spPr>
    </xdr:pic>
    <xdr:clientData/>
  </xdr:twoCellAnchor>
  <xdr:twoCellAnchor editAs="oneCell">
    <xdr:from>
      <xdr:col>1</xdr:col>
      <xdr:colOff>123266</xdr:colOff>
      <xdr:row>31</xdr:row>
      <xdr:rowOff>118782</xdr:rowOff>
    </xdr:from>
    <xdr:to>
      <xdr:col>2</xdr:col>
      <xdr:colOff>470647</xdr:colOff>
      <xdr:row>34</xdr:row>
      <xdr:rowOff>194847</xdr:rowOff>
    </xdr:to>
    <xdr:pic>
      <xdr:nvPicPr>
        <xdr:cNvPr id="19" name="Рисунок 18" descr="polka-kupe-165-100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16154" r="18461"/>
        <a:stretch>
          <a:fillRect/>
        </a:stretch>
      </xdr:blipFill>
      <xdr:spPr>
        <a:xfrm>
          <a:off x="1030942" y="6909547"/>
          <a:ext cx="952499" cy="882888"/>
        </a:xfrm>
        <a:prstGeom prst="rect">
          <a:avLst/>
        </a:prstGeom>
      </xdr:spPr>
    </xdr:pic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52667</xdr:colOff>
      <xdr:row>12</xdr:row>
      <xdr:rowOff>179294</xdr:rowOff>
    </xdr:from>
    <xdr:to>
      <xdr:col>2</xdr:col>
      <xdr:colOff>392204</xdr:colOff>
      <xdr:row>13</xdr:row>
      <xdr:rowOff>291353</xdr:rowOff>
    </xdr:to>
    <xdr:pic>
      <xdr:nvPicPr>
        <xdr:cNvPr id="17" name="Рисунок 38" descr="01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t="23882" b="10916"/>
        <a:stretch>
          <a:fillRect/>
        </a:stretch>
      </xdr:blipFill>
      <xdr:spPr bwMode="auto">
        <a:xfrm>
          <a:off x="960343" y="2947147"/>
          <a:ext cx="944655" cy="4818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112058</xdr:colOff>
      <xdr:row>0</xdr:row>
      <xdr:rowOff>390524</xdr:rowOff>
    </xdr:to>
    <xdr:pic>
      <xdr:nvPicPr>
        <xdr:cNvPr id="6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1626533" cy="3905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67234</xdr:colOff>
      <xdr:row>14</xdr:row>
      <xdr:rowOff>190500</xdr:rowOff>
    </xdr:from>
    <xdr:to>
      <xdr:col>2</xdr:col>
      <xdr:colOff>423581</xdr:colOff>
      <xdr:row>16</xdr:row>
      <xdr:rowOff>123265</xdr:rowOff>
    </xdr:to>
    <xdr:pic>
      <xdr:nvPicPr>
        <xdr:cNvPr id="5" name="Рисунок 4" descr="zont-vytyazhnoy-zvo-165-100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74910" y="3697941"/>
          <a:ext cx="961465" cy="582706"/>
        </a:xfrm>
        <a:prstGeom prst="rect">
          <a:avLst/>
        </a:prstGeom>
      </xdr:spPr>
    </xdr:pic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464483</xdr:colOff>
      <xdr:row>0</xdr:row>
      <xdr:rowOff>390524</xdr:rowOff>
    </xdr:to>
    <xdr:pic>
      <xdr:nvPicPr>
        <xdr:cNvPr id="7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626533" cy="3905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85725</xdr:colOff>
      <xdr:row>14</xdr:row>
      <xdr:rowOff>19050</xdr:rowOff>
    </xdr:from>
    <xdr:to>
      <xdr:col>1</xdr:col>
      <xdr:colOff>895350</xdr:colOff>
      <xdr:row>18</xdr:row>
      <xdr:rowOff>28575</xdr:rowOff>
    </xdr:to>
    <xdr:pic>
      <xdr:nvPicPr>
        <xdr:cNvPr id="8" name="Рисунок 7" descr="podstavka-pk-165-100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17094" r="16861"/>
        <a:stretch>
          <a:fillRect/>
        </a:stretch>
      </xdr:blipFill>
      <xdr:spPr>
        <a:xfrm>
          <a:off x="952500" y="3162300"/>
          <a:ext cx="809625" cy="74295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20</xdr:row>
      <xdr:rowOff>85725</xdr:rowOff>
    </xdr:from>
    <xdr:to>
      <xdr:col>1</xdr:col>
      <xdr:colOff>922709</xdr:colOff>
      <xdr:row>21</xdr:row>
      <xdr:rowOff>447675</xdr:rowOff>
    </xdr:to>
    <xdr:pic>
      <xdr:nvPicPr>
        <xdr:cNvPr id="9" name="Рисунок 8" descr="podstavka-parokonvektomat-6-165-100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19342" r="18117"/>
        <a:stretch>
          <a:fillRect/>
        </a:stretch>
      </xdr:blipFill>
      <xdr:spPr>
        <a:xfrm>
          <a:off x="904875" y="4333875"/>
          <a:ext cx="884609" cy="85725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47626</xdr:colOff>
      <xdr:row>22</xdr:row>
      <xdr:rowOff>161925</xdr:rowOff>
    </xdr:from>
    <xdr:to>
      <xdr:col>1</xdr:col>
      <xdr:colOff>886708</xdr:colOff>
      <xdr:row>23</xdr:row>
      <xdr:rowOff>323850</xdr:rowOff>
    </xdr:to>
    <xdr:pic>
      <xdr:nvPicPr>
        <xdr:cNvPr id="10" name="Рисунок 9" descr="podstavka-parokonvektomat-10-165-100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12346" r="12458"/>
        <a:stretch>
          <a:fillRect/>
        </a:stretch>
      </xdr:blipFill>
      <xdr:spPr>
        <a:xfrm>
          <a:off x="914401" y="5400675"/>
          <a:ext cx="839082" cy="676275"/>
        </a:xfrm>
        <a:prstGeom prst="rect">
          <a:avLst/>
        </a:prstGeom>
      </xdr:spPr>
    </xdr:pic>
    <xdr:clientData/>
  </xdr:twoCellAnchor>
</xdr:wsDr>
</file>

<file path=xl/drawings/drawing1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39221</xdr:colOff>
      <xdr:row>12</xdr:row>
      <xdr:rowOff>474009</xdr:rowOff>
    </xdr:from>
    <xdr:to>
      <xdr:col>1</xdr:col>
      <xdr:colOff>581025</xdr:colOff>
      <xdr:row>15</xdr:row>
      <xdr:rowOff>466725</xdr:rowOff>
    </xdr:to>
    <xdr:pic>
      <xdr:nvPicPr>
        <xdr:cNvPr id="2" name="Picture 178" descr="ТШП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8821" y="3360084"/>
          <a:ext cx="541804" cy="16405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33617</xdr:rowOff>
    </xdr:from>
    <xdr:to>
      <xdr:col>1</xdr:col>
      <xdr:colOff>605118</xdr:colOff>
      <xdr:row>0</xdr:row>
      <xdr:rowOff>424141</xdr:rowOff>
    </xdr:to>
    <xdr:pic>
      <xdr:nvPicPr>
        <xdr:cNvPr id="7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33617"/>
          <a:ext cx="1509993" cy="390524"/>
        </a:xfrm>
        <a:prstGeom prst="rect">
          <a:avLst/>
        </a:prstGeom>
        <a:noFill/>
      </xdr:spPr>
    </xdr:pic>
    <xdr:clientData/>
  </xdr:twoCellAnchor>
</xdr:wsDr>
</file>

<file path=xl/drawings/drawing1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76201</xdr:colOff>
      <xdr:row>12</xdr:row>
      <xdr:rowOff>25774</xdr:rowOff>
    </xdr:from>
    <xdr:to>
      <xdr:col>1</xdr:col>
      <xdr:colOff>495300</xdr:colOff>
      <xdr:row>12</xdr:row>
      <xdr:rowOff>631959</xdr:rowOff>
    </xdr:to>
    <xdr:pic>
      <xdr:nvPicPr>
        <xdr:cNvPr id="3" name="Picture 35" descr="opneitr_telej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3999" b="13998"/>
        <a:stretch>
          <a:fillRect/>
        </a:stretch>
      </xdr:blipFill>
      <xdr:spPr bwMode="auto">
        <a:xfrm>
          <a:off x="685801" y="2911849"/>
          <a:ext cx="419099" cy="6061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84047</xdr:colOff>
      <xdr:row>13</xdr:row>
      <xdr:rowOff>14567</xdr:rowOff>
    </xdr:from>
    <xdr:to>
      <xdr:col>1</xdr:col>
      <xdr:colOff>485775</xdr:colOff>
      <xdr:row>13</xdr:row>
      <xdr:rowOff>644033</xdr:rowOff>
    </xdr:to>
    <xdr:pic>
      <xdr:nvPicPr>
        <xdr:cNvPr id="4" name="Picture 36" descr="opneitr_telej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t="3705" r="6670" b="12968"/>
        <a:stretch>
          <a:fillRect/>
        </a:stretch>
      </xdr:blipFill>
      <xdr:spPr bwMode="auto">
        <a:xfrm>
          <a:off x="693647" y="3586442"/>
          <a:ext cx="401728" cy="629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84603</xdr:colOff>
      <xdr:row>14</xdr:row>
      <xdr:rowOff>56030</xdr:rowOff>
    </xdr:from>
    <xdr:to>
      <xdr:col>1</xdr:col>
      <xdr:colOff>561974</xdr:colOff>
      <xdr:row>14</xdr:row>
      <xdr:rowOff>605119</xdr:rowOff>
    </xdr:to>
    <xdr:pic>
      <xdr:nvPicPr>
        <xdr:cNvPr id="5" name="Picture 180" descr="ТС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94203" y="4313705"/>
          <a:ext cx="477371" cy="549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33617</xdr:rowOff>
    </xdr:from>
    <xdr:to>
      <xdr:col>2</xdr:col>
      <xdr:colOff>138393</xdr:colOff>
      <xdr:row>0</xdr:row>
      <xdr:rowOff>424141</xdr:rowOff>
    </xdr:to>
    <xdr:pic>
      <xdr:nvPicPr>
        <xdr:cNvPr id="7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33617"/>
          <a:ext cx="1214718" cy="390524"/>
        </a:xfrm>
        <a:prstGeom prst="rect">
          <a:avLst/>
        </a:prstGeom>
        <a:noFill/>
      </xdr:spPr>
    </xdr:pic>
    <xdr:clientData/>
  </xdr:twoCellAnchor>
</xdr:wsDr>
</file>

<file path=xl/drawings/drawing1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235324</xdr:colOff>
      <xdr:row>12</xdr:row>
      <xdr:rowOff>62962</xdr:rowOff>
    </xdr:from>
    <xdr:to>
      <xdr:col>2</xdr:col>
      <xdr:colOff>273129</xdr:colOff>
      <xdr:row>13</xdr:row>
      <xdr:rowOff>459441</xdr:rowOff>
    </xdr:to>
    <xdr:pic>
      <xdr:nvPicPr>
        <xdr:cNvPr id="5" name="Picture 179" descr="Т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44924" y="5968462"/>
          <a:ext cx="647405" cy="10822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33617</xdr:rowOff>
    </xdr:from>
    <xdr:to>
      <xdr:col>1</xdr:col>
      <xdr:colOff>605118</xdr:colOff>
      <xdr:row>0</xdr:row>
      <xdr:rowOff>424141</xdr:rowOff>
    </xdr:to>
    <xdr:pic>
      <xdr:nvPicPr>
        <xdr:cNvPr id="6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33617"/>
          <a:ext cx="1214718" cy="390524"/>
        </a:xfrm>
        <a:prstGeom prst="rect">
          <a:avLst/>
        </a:prstGeom>
        <a:noFill/>
      </xdr:spPr>
    </xdr:pic>
    <xdr:clientData/>
  </xdr:twoCellAnchor>
</xdr:wsDr>
</file>

<file path=xl/drawings/drawing1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33617</xdr:rowOff>
    </xdr:from>
    <xdr:to>
      <xdr:col>0</xdr:col>
      <xdr:colOff>1214718</xdr:colOff>
      <xdr:row>0</xdr:row>
      <xdr:rowOff>424141</xdr:rowOff>
    </xdr:to>
    <xdr:pic>
      <xdr:nvPicPr>
        <xdr:cNvPr id="3" name="Picture 1" descr="логотип алмес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3617"/>
          <a:ext cx="1214718" cy="39052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6.xml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2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5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8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9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2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4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6.xml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5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6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7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8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0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1.bin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4.xml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5.xml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2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3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4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5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46.bin"/></Relationships>
</file>

<file path=xl/worksheets/_rels/sheet5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7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8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9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0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1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2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3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8.xml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/Relationships>
</file>

<file path=xl/worksheets/_rels/sheet5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4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5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6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7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8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63.xml"/></Relationships>
</file>

<file path=xl/worksheets/_rels/sheet6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9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64.xml"/></Relationships>
</file>

<file path=xl/worksheets/_rels/sheet6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0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1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66.xml"/></Relationships>
</file>

<file path=xl/worksheets/_rels/sheet6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2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67.xml"/></Relationships>
</file>

<file path=xl/worksheets/_rels/sheet6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3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4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69.xml"/></Relationships>
</file>

<file path=xl/worksheets/_rels/sheet7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5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70.xml"/></Relationships>
</file>

<file path=xl/worksheets/_rels/sheet7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6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7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72.xml"/></Relationships>
</file>

<file path=xl/worksheets/_rels/sheet7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8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73.xml"/></Relationships>
</file>

<file path=xl/worksheets/_rels/sheet7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9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0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75.xml"/></Relationships>
</file>

<file path=xl/worksheets/_rels/sheet7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6.xml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/Relationships>
</file>

<file path=xl/worksheets/_rels/sheet7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1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6" Type="http://schemas.openxmlformats.org/officeDocument/2006/relationships/oleObject" Target="../embeddings/oleObject1.bin"/><Relationship Id="rId5" Type="http://schemas.openxmlformats.org/officeDocument/2006/relationships/vmlDrawing" Target="../drawings/vmlDrawing2.vml"/><Relationship Id="rId4" Type="http://schemas.openxmlformats.org/officeDocument/2006/relationships/drawing" Target="../drawings/drawing77.xml"/></Relationships>
</file>

<file path=xl/worksheets/_rels/sheet7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2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78.xml"/></Relationships>
</file>

<file path=xl/worksheets/_rels/sheet7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3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79.xml"/></Relationships>
</file>

<file path=xl/worksheets/_rels/sheet8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0.xml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/Relationships>
</file>

<file path=xl/worksheets/_rels/sheet8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1.xml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/Relationships>
</file>

<file path=xl/worksheets/_rels/sheet8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4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82.xml"/></Relationships>
</file>

<file path=xl/worksheets/_rels/sheet8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5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83.xml"/></Relationships>
</file>

<file path=xl/worksheets/_rels/sheet8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6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84.xml"/></Relationships>
</file>

<file path=xl/worksheets/_rels/sheet8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5.xml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/Relationships>
</file>

<file path=xl/worksheets/_rels/sheet8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7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86.xml"/></Relationships>
</file>

<file path=xl/worksheets/_rels/sheet8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7.xml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/Relationships>
</file>

<file path=xl/worksheets/_rels/sheet8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8.xml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/Relationships>
</file>

<file path=xl/worksheets/_rels/sheet8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9.xml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/Relationships>
</file>

<file path=xl/worksheets/_rels/sheet9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0.xml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/Relationships>
</file>

<file path=xl/worksheets/_rels/sheet9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1.xml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/Relationships>
</file>

<file path=xl/worksheets/_rels/sheet9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2.xml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/Relationships>
</file>

<file path=xl/worksheets/_rels/sheet9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8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93.xml"/></Relationships>
</file>

<file path=xl/worksheets/_rels/sheet9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9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94.xml"/></Relationships>
</file>

<file path=xl/worksheets/_rels/sheet9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0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95.xml"/></Relationships>
</file>

<file path=xl/worksheets/_rels/sheet9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6.xml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/Relationships>
</file>

<file path=xl/worksheets/_rels/sheet9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7.xml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/Relationships>
</file>

<file path=xl/worksheets/_rels/sheet9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8.xml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/Relationships>
</file>

<file path=xl/worksheets/_rels/sheet9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9.xml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/Relationships>
</file>

<file path=xl/worksheets/_rels/sheet10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1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100.xml"/></Relationships>
</file>

<file path=xl/worksheets/_rels/sheet10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2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101.xml"/></Relationships>
</file>

<file path=xl/worksheets/_rels/sheet10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3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102.xml"/></Relationships>
</file>

<file path=xl/worksheets/_rels/sheet10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4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103.xml"/></Relationships>
</file>

<file path=xl/worksheets/_rels/sheet10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5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104.xml"/></Relationships>
</file>

<file path=xl/worksheets/_rels/sheet10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6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105.xml"/></Relationships>
</file>

<file path=xl/worksheets/_rels/sheet10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6.xml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/Relationships>
</file>

<file path=xl/worksheets/_rels/sheet10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7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107.xml"/></Relationships>
</file>

<file path=xl/worksheets/_rels/sheet10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8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108.xml"/></Relationships>
</file>

<file path=xl/worksheets/_rels/sheet10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9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109.xml"/></Relationships>
</file>

<file path=xl/worksheets/_rels/sheet1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0.xml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/Relationships>
</file>

<file path=xl/worksheets/_rels/sheet1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1.xml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/Relationships>
</file>

<file path=xl/worksheets/_rels/sheet1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2.xml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/Relationships>
</file>

<file path=xl/worksheets/_rels/sheet1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0.bin"/><Relationship Id="rId2" Type="http://schemas.openxmlformats.org/officeDocument/2006/relationships/hyperlink" Target="mailto:sale@almest.ru" TargetMode="External"/><Relationship Id="rId1" Type="http://schemas.openxmlformats.org/officeDocument/2006/relationships/hyperlink" Target="http://almest.ru/" TargetMode="External"/><Relationship Id="rId4" Type="http://schemas.openxmlformats.org/officeDocument/2006/relationships/drawing" Target="../drawings/drawing11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R90"/>
  <sheetViews>
    <sheetView tabSelected="1" zoomScaleNormal="100" workbookViewId="0">
      <selection activeCell="A9" sqref="A9:L9"/>
    </sheetView>
  </sheetViews>
  <sheetFormatPr defaultRowHeight="18"/>
  <cols>
    <col min="1" max="1" width="1.85546875" style="982" customWidth="1"/>
    <col min="2" max="2" width="3.7109375" style="982" customWidth="1"/>
    <col min="3" max="3" width="33.5703125" style="982" customWidth="1"/>
    <col min="4" max="4" width="2.42578125" style="982" customWidth="1"/>
    <col min="5" max="5" width="3.85546875" style="982" bestFit="1" customWidth="1"/>
    <col min="6" max="6" width="40.5703125" style="982" customWidth="1"/>
    <col min="7" max="7" width="2.140625" style="982" customWidth="1"/>
    <col min="8" max="8" width="4.42578125" style="982" bestFit="1" customWidth="1"/>
    <col min="9" max="9" width="4.28515625" style="982" customWidth="1"/>
    <col min="10" max="10" width="9.5703125" style="982" customWidth="1"/>
    <col min="11" max="11" width="18" style="982" customWidth="1"/>
    <col min="12" max="12" width="6.7109375" style="982" customWidth="1"/>
    <col min="13" max="14" width="9.140625" style="982"/>
    <col min="15" max="15" width="16.140625" style="982" customWidth="1"/>
    <col min="16" max="16" width="9.140625" style="982"/>
    <col min="17" max="17" width="10.42578125" style="982" customWidth="1"/>
    <col min="18" max="16384" width="9.140625" style="982"/>
  </cols>
  <sheetData>
    <row r="1" spans="1:18" s="658" customFormat="1" ht="33.75" customHeight="1">
      <c r="A1" s="2485"/>
      <c r="B1" s="2485"/>
    </row>
    <row r="2" spans="1:18" s="27" customFormat="1" ht="15">
      <c r="A2" s="972" t="s">
        <v>0</v>
      </c>
      <c r="B2" s="973"/>
      <c r="C2" s="972"/>
      <c r="D2" s="972"/>
      <c r="E2" s="972"/>
      <c r="F2" s="972" t="s">
        <v>57</v>
      </c>
      <c r="G2" s="974" t="s">
        <v>1</v>
      </c>
      <c r="H2" s="652"/>
      <c r="I2" s="974"/>
      <c r="J2" s="659"/>
      <c r="K2" s="659"/>
      <c r="M2" s="651"/>
      <c r="N2" s="651"/>
    </row>
    <row r="3" spans="1:18" s="27" customFormat="1" ht="15.75" customHeight="1" thickBot="1">
      <c r="A3" s="975" t="s">
        <v>467</v>
      </c>
      <c r="B3" s="976"/>
      <c r="C3" s="975"/>
      <c r="D3" s="975"/>
      <c r="E3" s="975"/>
      <c r="F3" s="972" t="s">
        <v>58</v>
      </c>
      <c r="G3" s="977" t="s">
        <v>2</v>
      </c>
      <c r="H3" s="652"/>
      <c r="I3" s="977"/>
      <c r="J3" s="660"/>
      <c r="K3" s="660"/>
      <c r="L3" s="660"/>
      <c r="M3" s="661"/>
      <c r="N3" s="661"/>
    </row>
    <row r="4" spans="1:18" s="27" customFormat="1" ht="15.75" customHeight="1" thickBot="1">
      <c r="A4" s="972" t="s">
        <v>2241</v>
      </c>
      <c r="B4" s="973"/>
      <c r="C4" s="972"/>
      <c r="D4" s="972"/>
      <c r="E4" s="972"/>
      <c r="F4" s="978"/>
      <c r="G4" s="652"/>
      <c r="H4" s="652"/>
      <c r="I4" s="978"/>
      <c r="J4" s="772"/>
      <c r="K4" s="2492" t="s">
        <v>2957</v>
      </c>
      <c r="L4" s="2493"/>
      <c r="M4" s="651"/>
      <c r="N4" s="651"/>
    </row>
    <row r="5" spans="1:18" s="27" customFormat="1" ht="15.75" customHeight="1" thickBot="1">
      <c r="A5" s="975" t="s">
        <v>467</v>
      </c>
      <c r="B5" s="976"/>
      <c r="C5" s="975"/>
      <c r="D5" s="975"/>
      <c r="E5" s="975"/>
      <c r="F5" s="972" t="s">
        <v>2238</v>
      </c>
      <c r="G5" s="652"/>
      <c r="H5" s="652"/>
      <c r="I5" s="979"/>
      <c r="J5" s="662"/>
      <c r="K5" s="2494" t="s">
        <v>2958</v>
      </c>
      <c r="L5" s="2495"/>
      <c r="M5" s="651"/>
      <c r="N5" s="651"/>
    </row>
    <row r="6" spans="1:18" s="27" customFormat="1" ht="15.75" customHeight="1" thickBot="1">
      <c r="A6" s="975" t="s">
        <v>468</v>
      </c>
      <c r="B6" s="976"/>
      <c r="C6" s="975"/>
      <c r="D6" s="975"/>
      <c r="E6" s="975"/>
      <c r="F6" s="972" t="s">
        <v>2240</v>
      </c>
      <c r="G6" s="652"/>
      <c r="H6" s="652"/>
      <c r="I6" s="979"/>
      <c r="J6" s="662"/>
      <c r="K6" s="2496" t="s">
        <v>3407</v>
      </c>
      <c r="L6" s="2497"/>
      <c r="M6" s="651"/>
      <c r="N6" s="651"/>
    </row>
    <row r="7" spans="1:18" s="27" customFormat="1" ht="15.75" customHeight="1" thickBot="1">
      <c r="A7" s="652" t="s">
        <v>2536</v>
      </c>
      <c r="B7" s="657"/>
      <c r="C7" s="652"/>
      <c r="D7" s="652"/>
      <c r="E7" s="652"/>
      <c r="F7" s="980" t="s">
        <v>2239</v>
      </c>
      <c r="G7" s="652"/>
      <c r="H7" s="652"/>
      <c r="I7" s="980"/>
      <c r="J7" s="544"/>
      <c r="K7" s="2498" t="s">
        <v>3935</v>
      </c>
      <c r="L7" s="2499"/>
    </row>
    <row r="8" spans="1:18" s="652" customFormat="1" ht="15.75" thickBot="1">
      <c r="B8" s="974"/>
      <c r="C8" s="974"/>
      <c r="J8" s="27"/>
      <c r="K8" s="544"/>
      <c r="L8" s="979"/>
      <c r="M8" s="980"/>
    </row>
    <row r="9" spans="1:18" ht="18.75" thickBot="1">
      <c r="A9" s="2489" t="s">
        <v>2243</v>
      </c>
      <c r="B9" s="2490"/>
      <c r="C9" s="2490"/>
      <c r="D9" s="2490"/>
      <c r="E9" s="2490"/>
      <c r="F9" s="2490"/>
      <c r="G9" s="2490"/>
      <c r="H9" s="2490"/>
      <c r="I9" s="2490"/>
      <c r="J9" s="2490"/>
      <c r="K9" s="2490"/>
      <c r="L9" s="2491"/>
      <c r="M9" s="981"/>
      <c r="N9" s="981"/>
      <c r="O9" s="981"/>
      <c r="P9" s="19"/>
    </row>
    <row r="10" spans="1:18">
      <c r="A10" s="1391"/>
      <c r="B10" s="1370"/>
      <c r="C10" s="1370"/>
      <c r="D10" s="1371"/>
      <c r="E10" s="1369"/>
      <c r="F10" s="1370"/>
      <c r="G10" s="1371"/>
      <c r="H10" s="1369"/>
      <c r="I10" s="1370"/>
      <c r="J10" s="1370"/>
      <c r="K10" s="1370"/>
      <c r="L10" s="1371"/>
      <c r="P10" s="19"/>
    </row>
    <row r="11" spans="1:18" ht="15" customHeight="1">
      <c r="A11" s="1372"/>
      <c r="B11" s="1373"/>
      <c r="C11" s="1373"/>
      <c r="D11" s="1374"/>
      <c r="E11" s="1375"/>
      <c r="F11" s="1376"/>
      <c r="G11" s="1374"/>
      <c r="H11" s="1372"/>
      <c r="I11" s="1373"/>
      <c r="J11" s="1373"/>
      <c r="K11" s="1373"/>
      <c r="L11" s="1374"/>
      <c r="P11" s="19"/>
    </row>
    <row r="12" spans="1:18" ht="15" customHeight="1">
      <c r="A12" s="1372"/>
      <c r="B12" s="1373"/>
      <c r="C12" s="1373"/>
      <c r="D12" s="1374"/>
      <c r="E12" s="1375"/>
      <c r="F12" s="1373"/>
      <c r="G12" s="1374"/>
      <c r="H12" s="1375"/>
      <c r="I12" s="1376"/>
      <c r="J12" s="1373"/>
      <c r="K12" s="1373"/>
      <c r="L12" s="1374"/>
      <c r="P12" s="19"/>
    </row>
    <row r="13" spans="1:18" ht="15" customHeight="1">
      <c r="A13" s="1372"/>
      <c r="B13" s="1373"/>
      <c r="C13" s="1373"/>
      <c r="D13" s="1374"/>
      <c r="E13" s="1375"/>
      <c r="F13" s="1368"/>
      <c r="G13" s="1374"/>
      <c r="H13" s="1375"/>
      <c r="I13" s="1373"/>
      <c r="J13" s="1373"/>
      <c r="K13" s="1373"/>
      <c r="L13" s="1374"/>
      <c r="P13" s="19"/>
    </row>
    <row r="14" spans="1:18" ht="15" customHeight="1">
      <c r="A14" s="1372"/>
      <c r="B14" s="1373"/>
      <c r="C14" s="1373"/>
      <c r="D14" s="1374"/>
      <c r="E14" s="1375"/>
      <c r="F14" s="1373"/>
      <c r="G14" s="1374"/>
      <c r="H14" s="1375"/>
      <c r="I14" s="1373"/>
      <c r="J14" s="1373"/>
      <c r="K14" s="1373"/>
      <c r="L14" s="1374"/>
      <c r="P14" s="19"/>
    </row>
    <row r="15" spans="1:18" ht="15" customHeight="1">
      <c r="A15" s="1372"/>
      <c r="B15" s="1373"/>
      <c r="C15" s="1373"/>
      <c r="D15" s="1374"/>
      <c r="E15" s="1375"/>
      <c r="F15" s="1373"/>
      <c r="G15" s="1374"/>
      <c r="H15" s="1375"/>
      <c r="I15" s="1373"/>
      <c r="J15" s="1373"/>
      <c r="K15" s="1373"/>
      <c r="L15" s="1374"/>
      <c r="P15" s="19"/>
    </row>
    <row r="16" spans="1:18" s="985" customFormat="1" ht="15.75">
      <c r="A16" s="1377"/>
      <c r="B16" s="2487" t="s">
        <v>1424</v>
      </c>
      <c r="C16" s="2487"/>
      <c r="D16" s="2488"/>
      <c r="E16" s="2486" t="s">
        <v>1425</v>
      </c>
      <c r="F16" s="2487"/>
      <c r="G16" s="2488"/>
      <c r="H16" s="2486" t="s">
        <v>2569</v>
      </c>
      <c r="I16" s="2487"/>
      <c r="J16" s="2487"/>
      <c r="K16" s="2487"/>
      <c r="L16" s="2488"/>
      <c r="M16" s="984"/>
      <c r="P16" s="983"/>
      <c r="Q16" s="983"/>
      <c r="R16" s="983"/>
    </row>
    <row r="17" spans="1:18" s="985" customFormat="1" ht="15">
      <c r="A17" s="1377"/>
      <c r="B17" s="1378"/>
      <c r="C17" s="1378"/>
      <c r="D17" s="1379"/>
      <c r="E17" s="1377"/>
      <c r="F17" s="1378"/>
      <c r="G17" s="1379"/>
      <c r="H17" s="1377"/>
      <c r="I17" s="1378"/>
      <c r="J17" s="1378"/>
      <c r="K17" s="1378"/>
      <c r="L17" s="1379"/>
      <c r="P17" s="983"/>
      <c r="Q17" s="983"/>
      <c r="R17" s="983"/>
    </row>
    <row r="18" spans="1:18" s="985" customFormat="1" ht="15">
      <c r="A18" s="1377"/>
      <c r="B18" s="1392">
        <v>1</v>
      </c>
      <c r="C18" s="1385" t="s">
        <v>2230</v>
      </c>
      <c r="D18" s="1389"/>
      <c r="E18" s="1380">
        <v>1</v>
      </c>
      <c r="F18" s="1384" t="s">
        <v>1154</v>
      </c>
      <c r="G18" s="1379"/>
      <c r="H18" s="1380">
        <v>1</v>
      </c>
      <c r="I18" s="2483" t="s">
        <v>3</v>
      </c>
      <c r="J18" s="2483"/>
      <c r="K18" s="2483"/>
      <c r="L18" s="2484"/>
      <c r="P18" s="983"/>
      <c r="Q18" s="983"/>
      <c r="R18" s="983"/>
    </row>
    <row r="19" spans="1:18" s="985" customFormat="1" ht="15">
      <c r="A19" s="1377"/>
      <c r="B19" s="1378">
        <v>2</v>
      </c>
      <c r="C19" s="2022" t="s">
        <v>2231</v>
      </c>
      <c r="D19" s="1379"/>
      <c r="E19" s="1380">
        <v>2</v>
      </c>
      <c r="F19" s="1385" t="s">
        <v>2433</v>
      </c>
      <c r="G19" s="1386"/>
      <c r="H19" s="1380">
        <v>2</v>
      </c>
      <c r="I19" s="2483" t="s">
        <v>1159</v>
      </c>
      <c r="J19" s="2483"/>
      <c r="K19" s="2483"/>
      <c r="L19" s="2484"/>
      <c r="P19" s="983"/>
      <c r="Q19" s="983"/>
      <c r="R19" s="983"/>
    </row>
    <row r="20" spans="1:18" s="985" customFormat="1" ht="15">
      <c r="A20" s="1377"/>
      <c r="B20" s="1378">
        <v>3</v>
      </c>
      <c r="C20" s="1385" t="s">
        <v>2232</v>
      </c>
      <c r="D20" s="1379"/>
      <c r="E20" s="1380">
        <v>3</v>
      </c>
      <c r="F20" s="1385" t="s">
        <v>2442</v>
      </c>
      <c r="G20" s="1386"/>
      <c r="H20" s="1380">
        <v>3</v>
      </c>
      <c r="I20" s="2483" t="s">
        <v>2509</v>
      </c>
      <c r="J20" s="2483"/>
      <c r="K20" s="2483"/>
      <c r="L20" s="2484"/>
      <c r="P20" s="983"/>
      <c r="Q20" s="983"/>
      <c r="R20" s="983"/>
    </row>
    <row r="21" spans="1:18" s="985" customFormat="1" ht="15.75" thickBot="1">
      <c r="A21" s="1393"/>
      <c r="B21" s="1394">
        <v>4</v>
      </c>
      <c r="C21" s="2021" t="s">
        <v>2233</v>
      </c>
      <c r="D21" s="1395"/>
      <c r="E21" s="1380">
        <v>4</v>
      </c>
      <c r="F21" s="1385" t="s">
        <v>2443</v>
      </c>
      <c r="G21" s="1379"/>
      <c r="H21" s="1380">
        <v>4</v>
      </c>
      <c r="I21" s="2483" t="s">
        <v>2510</v>
      </c>
      <c r="J21" s="2483"/>
      <c r="K21" s="2483"/>
      <c r="L21" s="2484"/>
      <c r="P21" s="983"/>
      <c r="Q21" s="983"/>
      <c r="R21" s="983"/>
    </row>
    <row r="22" spans="1:18" s="985" customFormat="1" ht="15">
      <c r="A22" s="1396"/>
      <c r="B22" s="1397"/>
      <c r="C22" s="1397"/>
      <c r="D22" s="1398"/>
      <c r="E22" s="1380">
        <v>5</v>
      </c>
      <c r="F22" s="2400" t="s">
        <v>1155</v>
      </c>
      <c r="G22" s="1379"/>
      <c r="H22" s="1380">
        <v>5</v>
      </c>
      <c r="I22" s="2483" t="s">
        <v>2426</v>
      </c>
      <c r="J22" s="2483"/>
      <c r="K22" s="2483"/>
      <c r="L22" s="2484"/>
      <c r="P22" s="983"/>
      <c r="Q22" s="983"/>
      <c r="R22" s="983"/>
    </row>
    <row r="23" spans="1:18" s="985" customFormat="1" ht="15.75">
      <c r="A23" s="1377"/>
      <c r="B23" s="2487" t="s">
        <v>2409</v>
      </c>
      <c r="C23" s="2487"/>
      <c r="D23" s="2488"/>
      <c r="E23" s="1380">
        <v>6</v>
      </c>
      <c r="F23" s="1387" t="s">
        <v>1156</v>
      </c>
      <c r="G23" s="1388"/>
      <c r="H23" s="1380">
        <v>6</v>
      </c>
      <c r="I23" s="2500" t="s">
        <v>1160</v>
      </c>
      <c r="J23" s="2500"/>
      <c r="K23" s="2500"/>
      <c r="L23" s="2501"/>
      <c r="P23" s="983"/>
      <c r="Q23" s="983"/>
      <c r="R23" s="983"/>
    </row>
    <row r="24" spans="1:18" s="985" customFormat="1" ht="15.75">
      <c r="A24" s="1377"/>
      <c r="B24" s="1378"/>
      <c r="C24" s="1378"/>
      <c r="D24" s="1379"/>
      <c r="E24" s="1380">
        <v>7</v>
      </c>
      <c r="F24" s="1384" t="s">
        <v>1152</v>
      </c>
      <c r="G24" s="1389"/>
      <c r="H24" s="1380">
        <v>7</v>
      </c>
      <c r="I24" s="2500" t="s">
        <v>1161</v>
      </c>
      <c r="J24" s="2500"/>
      <c r="K24" s="2500"/>
      <c r="L24" s="2501"/>
      <c r="P24" s="984"/>
      <c r="Q24" s="984"/>
      <c r="R24" s="983"/>
    </row>
    <row r="25" spans="1:18" s="985" customFormat="1" ht="15.75" thickBot="1">
      <c r="A25" s="1381"/>
      <c r="B25" s="1382">
        <v>1</v>
      </c>
      <c r="C25" s="2015" t="s">
        <v>2561</v>
      </c>
      <c r="D25" s="1399"/>
      <c r="E25" s="1380">
        <v>8</v>
      </c>
      <c r="F25" s="1387" t="s">
        <v>1157</v>
      </c>
      <c r="G25" s="1388"/>
      <c r="H25" s="1380">
        <v>8</v>
      </c>
      <c r="I25" s="2483" t="s">
        <v>1173</v>
      </c>
      <c r="J25" s="2483"/>
      <c r="K25" s="2483"/>
      <c r="L25" s="2484"/>
    </row>
    <row r="26" spans="1:18" s="985" customFormat="1" ht="15">
      <c r="A26" s="1400"/>
      <c r="B26" s="1401"/>
      <c r="C26" s="1402"/>
      <c r="D26" s="1398"/>
      <c r="E26" s="1392">
        <v>9</v>
      </c>
      <c r="F26" s="2324" t="s">
        <v>1158</v>
      </c>
      <c r="G26" s="1388"/>
      <c r="H26" s="1380">
        <v>9</v>
      </c>
      <c r="I26" s="2483" t="s">
        <v>1174</v>
      </c>
      <c r="J26" s="2483"/>
      <c r="K26" s="2483"/>
      <c r="L26" s="2484"/>
    </row>
    <row r="27" spans="1:18" s="985" customFormat="1" ht="15">
      <c r="A27" s="1380"/>
      <c r="B27" s="1378"/>
      <c r="C27" s="1403"/>
      <c r="D27" s="1379"/>
      <c r="E27" s="1392">
        <v>10</v>
      </c>
      <c r="F27" s="1385" t="s">
        <v>1398</v>
      </c>
      <c r="G27" s="1389"/>
      <c r="H27" s="1380">
        <v>10</v>
      </c>
      <c r="I27" s="2483" t="s">
        <v>882</v>
      </c>
      <c r="J27" s="2483"/>
      <c r="K27" s="2483"/>
      <c r="L27" s="2484"/>
    </row>
    <row r="28" spans="1:18" s="985" customFormat="1" ht="15">
      <c r="A28" s="1380"/>
      <c r="B28" s="1378"/>
      <c r="C28" s="1403"/>
      <c r="D28" s="1379"/>
      <c r="E28" s="1392">
        <v>11</v>
      </c>
      <c r="F28" s="1390" t="s">
        <v>1838</v>
      </c>
      <c r="G28" s="1388"/>
      <c r="H28" s="1380">
        <v>11</v>
      </c>
      <c r="I28" s="2500" t="s">
        <v>4</v>
      </c>
      <c r="J28" s="2500"/>
      <c r="K28" s="2500"/>
      <c r="L28" s="2501"/>
    </row>
    <row r="29" spans="1:18" s="985" customFormat="1" ht="15">
      <c r="A29" s="1380"/>
      <c r="B29" s="1392"/>
      <c r="C29" s="1392"/>
      <c r="D29" s="1388"/>
      <c r="E29" s="1392">
        <v>12</v>
      </c>
      <c r="F29" s="1613" t="s">
        <v>3484</v>
      </c>
      <c r="G29" s="1388"/>
      <c r="H29" s="1380">
        <v>12</v>
      </c>
      <c r="I29" s="2483" t="s">
        <v>5</v>
      </c>
      <c r="J29" s="2483"/>
      <c r="K29" s="2483"/>
      <c r="L29" s="2484"/>
    </row>
    <row r="30" spans="1:18" s="985" customFormat="1" ht="15">
      <c r="A30" s="1380"/>
      <c r="B30" s="1392"/>
      <c r="C30" s="1392"/>
      <c r="D30" s="1388"/>
      <c r="E30" s="1614">
        <v>13</v>
      </c>
      <c r="F30" s="1613" t="s">
        <v>3485</v>
      </c>
      <c r="G30" s="1615"/>
      <c r="H30" s="1614">
        <v>13</v>
      </c>
      <c r="I30" s="2500" t="s">
        <v>1175</v>
      </c>
      <c r="J30" s="2500"/>
      <c r="K30" s="2500"/>
      <c r="L30" s="2501"/>
    </row>
    <row r="31" spans="1:18" s="985" customFormat="1" ht="15.75" thickBot="1">
      <c r="A31" s="1380"/>
      <c r="B31" s="1392"/>
      <c r="C31" s="1404"/>
      <c r="D31" s="1616"/>
      <c r="E31" s="1381"/>
      <c r="F31" s="1382"/>
      <c r="G31" s="1383"/>
      <c r="H31" s="1392">
        <v>14</v>
      </c>
      <c r="I31" s="2500" t="s">
        <v>188</v>
      </c>
      <c r="J31" s="2500"/>
      <c r="K31" s="2500"/>
      <c r="L31" s="2501"/>
    </row>
    <row r="32" spans="1:18" s="985" customFormat="1" ht="15.75">
      <c r="A32" s="1380"/>
      <c r="B32" s="2504" t="s">
        <v>1429</v>
      </c>
      <c r="C32" s="2504"/>
      <c r="D32" s="2505"/>
      <c r="E32" s="1614"/>
      <c r="F32" s="1614"/>
      <c r="G32" s="1615"/>
      <c r="H32" s="1392">
        <v>15</v>
      </c>
      <c r="I32" s="2483" t="s">
        <v>202</v>
      </c>
      <c r="J32" s="2483"/>
      <c r="K32" s="2483"/>
      <c r="L32" s="2484"/>
    </row>
    <row r="33" spans="1:13" s="985" customFormat="1" ht="15">
      <c r="A33" s="1380"/>
      <c r="B33" s="1392"/>
      <c r="C33" s="1392"/>
      <c r="D33" s="1392"/>
      <c r="E33" s="1380"/>
      <c r="F33" s="2092"/>
      <c r="G33" s="2093"/>
      <c r="H33" s="1392">
        <v>16</v>
      </c>
      <c r="I33" s="2500" t="s">
        <v>250</v>
      </c>
      <c r="J33" s="2500"/>
      <c r="K33" s="2500"/>
      <c r="L33" s="2501"/>
    </row>
    <row r="34" spans="1:13" s="985" customFormat="1" ht="15">
      <c r="A34" s="1380"/>
      <c r="B34" s="1392">
        <v>1</v>
      </c>
      <c r="C34" s="1384" t="s">
        <v>14</v>
      </c>
      <c r="D34" s="1392"/>
      <c r="E34" s="1380"/>
      <c r="F34" s="1392"/>
      <c r="G34" s="1388"/>
      <c r="H34" s="1392">
        <v>17</v>
      </c>
      <c r="I34" s="2500" t="s">
        <v>460</v>
      </c>
      <c r="J34" s="2500"/>
      <c r="K34" s="2500"/>
      <c r="L34" s="2501"/>
    </row>
    <row r="35" spans="1:13" s="985" customFormat="1" ht="15">
      <c r="A35" s="1380"/>
      <c r="B35" s="1392">
        <v>2</v>
      </c>
      <c r="C35" s="1405" t="s">
        <v>601</v>
      </c>
      <c r="D35" s="1392"/>
      <c r="E35" s="1380"/>
      <c r="F35" s="1392"/>
      <c r="G35" s="1388"/>
      <c r="H35" s="1392">
        <v>18</v>
      </c>
      <c r="I35" s="2483" t="s">
        <v>2209</v>
      </c>
      <c r="J35" s="2483"/>
      <c r="K35" s="2483"/>
      <c r="L35" s="2484"/>
    </row>
    <row r="36" spans="1:13" s="985" customFormat="1" ht="15">
      <c r="A36" s="1380"/>
      <c r="B36" s="1392">
        <v>3</v>
      </c>
      <c r="C36" s="1384" t="s">
        <v>1170</v>
      </c>
      <c r="D36" s="1392"/>
      <c r="E36" s="1380"/>
      <c r="F36" s="1392"/>
      <c r="G36" s="1388"/>
      <c r="H36" s="1392">
        <v>19</v>
      </c>
      <c r="I36" s="2483" t="s">
        <v>2511</v>
      </c>
      <c r="J36" s="2483"/>
      <c r="K36" s="2483"/>
      <c r="L36" s="2484"/>
    </row>
    <row r="37" spans="1:13" s="985" customFormat="1" ht="15">
      <c r="A37" s="1380"/>
      <c r="B37" s="1392">
        <v>4</v>
      </c>
      <c r="C37" s="1405" t="s">
        <v>1096</v>
      </c>
      <c r="D37" s="1392"/>
      <c r="E37" s="1380"/>
      <c r="F37" s="1392"/>
      <c r="G37" s="1388"/>
      <c r="H37" s="1392">
        <v>20</v>
      </c>
      <c r="I37" s="2483" t="s">
        <v>2512</v>
      </c>
      <c r="J37" s="2483"/>
      <c r="K37" s="2483"/>
      <c r="L37" s="2484"/>
    </row>
    <row r="38" spans="1:13" s="985" customFormat="1" ht="15">
      <c r="A38" s="1380"/>
      <c r="B38" s="1392">
        <v>5</v>
      </c>
      <c r="C38" s="1405" t="s">
        <v>831</v>
      </c>
      <c r="D38" s="1392"/>
      <c r="E38" s="1380"/>
      <c r="F38" s="1392"/>
      <c r="G38" s="1388"/>
      <c r="H38" s="1392">
        <v>21</v>
      </c>
      <c r="I38" s="2483" t="s">
        <v>3098</v>
      </c>
      <c r="J38" s="2483"/>
      <c r="K38" s="2483"/>
      <c r="L38" s="2484"/>
    </row>
    <row r="39" spans="1:13" s="985" customFormat="1" ht="15">
      <c r="A39" s="1380"/>
      <c r="B39" s="1392">
        <v>6</v>
      </c>
      <c r="C39" s="1405" t="s">
        <v>1171</v>
      </c>
      <c r="D39" s="1392"/>
      <c r="E39" s="1380"/>
      <c r="F39" s="1392"/>
      <c r="G39" s="1388"/>
      <c r="H39" s="1392">
        <v>22</v>
      </c>
      <c r="I39" s="2509" t="s">
        <v>3481</v>
      </c>
      <c r="J39" s="2509"/>
      <c r="K39" s="2509"/>
      <c r="L39" s="2510"/>
      <c r="M39" s="1380"/>
    </row>
    <row r="40" spans="1:13" s="985" customFormat="1" ht="16.5" thickBot="1">
      <c r="A40" s="1380"/>
      <c r="B40" s="1392">
        <v>7</v>
      </c>
      <c r="C40" s="1405" t="s">
        <v>1172</v>
      </c>
      <c r="D40" s="1404"/>
      <c r="E40" s="2506" t="s">
        <v>1427</v>
      </c>
      <c r="F40" s="2504"/>
      <c r="G40" s="2505"/>
      <c r="H40" s="1381"/>
      <c r="I40" s="1382"/>
      <c r="J40" s="1382"/>
      <c r="K40" s="1382"/>
      <c r="L40" s="1383"/>
      <c r="M40" s="1380"/>
    </row>
    <row r="41" spans="1:13" s="985" customFormat="1" ht="15">
      <c r="A41" s="1380"/>
      <c r="B41" s="1392">
        <v>8</v>
      </c>
      <c r="C41" s="1468" t="s">
        <v>2290</v>
      </c>
      <c r="D41" s="1392"/>
      <c r="E41" s="1380"/>
      <c r="F41" s="1392"/>
      <c r="G41" s="1392"/>
      <c r="H41" s="1380"/>
      <c r="I41" s="1407"/>
      <c r="J41" s="1407"/>
      <c r="K41" s="1407"/>
      <c r="L41" s="1386"/>
      <c r="M41" s="1380"/>
    </row>
    <row r="42" spans="1:13" s="985" customFormat="1" ht="15">
      <c r="A42" s="1380"/>
      <c r="B42" s="1392">
        <v>9</v>
      </c>
      <c r="C42" s="1468" t="s">
        <v>2291</v>
      </c>
      <c r="D42" s="1392"/>
      <c r="E42" s="1380">
        <v>1</v>
      </c>
      <c r="F42" s="1467" t="s">
        <v>2415</v>
      </c>
      <c r="G42" s="1392"/>
      <c r="H42" s="1380"/>
      <c r="I42" s="1690"/>
      <c r="J42" s="1690"/>
      <c r="K42" s="1690"/>
      <c r="L42" s="1386"/>
      <c r="M42" s="1380"/>
    </row>
    <row r="43" spans="1:13" s="985" customFormat="1" ht="15.75" thickBot="1">
      <c r="A43" s="1381"/>
      <c r="B43" s="1382">
        <v>10</v>
      </c>
      <c r="C43" s="1469" t="s">
        <v>2292</v>
      </c>
      <c r="D43" s="1382"/>
      <c r="E43" s="1380">
        <v>2</v>
      </c>
      <c r="F43" s="1403" t="s">
        <v>2414</v>
      </c>
      <c r="G43" s="1392"/>
      <c r="H43" s="1380"/>
      <c r="I43" s="1690"/>
      <c r="J43" s="1690"/>
      <c r="K43" s="1690"/>
      <c r="L43" s="1691"/>
      <c r="M43" s="1734"/>
    </row>
    <row r="44" spans="1:13" s="985" customFormat="1" ht="15">
      <c r="A44" s="1400"/>
      <c r="B44" s="1397"/>
      <c r="C44" s="1402"/>
      <c r="D44" s="1406"/>
      <c r="E44" s="1392">
        <v>3</v>
      </c>
      <c r="F44" s="1403" t="s">
        <v>2490</v>
      </c>
      <c r="G44" s="1392"/>
      <c r="H44" s="1380"/>
      <c r="I44" s="1658"/>
      <c r="J44" s="1658"/>
      <c r="K44" s="1658"/>
      <c r="L44" s="1408"/>
      <c r="M44" s="1415"/>
    </row>
    <row r="45" spans="1:13" s="985" customFormat="1" ht="15">
      <c r="A45" s="1380"/>
      <c r="B45" s="1392"/>
      <c r="C45" s="1392"/>
      <c r="D45" s="1388"/>
      <c r="E45" s="1392">
        <v>4</v>
      </c>
      <c r="F45" s="1403" t="s">
        <v>2348</v>
      </c>
      <c r="G45" s="1392"/>
      <c r="H45" s="1380"/>
      <c r="I45" s="1658"/>
      <c r="J45" s="1658"/>
      <c r="K45" s="1658"/>
      <c r="L45" s="1408"/>
      <c r="M45" s="1415"/>
    </row>
    <row r="46" spans="1:13" s="985" customFormat="1" ht="15">
      <c r="A46" s="1380"/>
      <c r="B46" s="1392"/>
      <c r="C46" s="1392"/>
      <c r="D46" s="1388"/>
      <c r="E46" s="1392">
        <v>5</v>
      </c>
      <c r="F46" s="1403" t="s">
        <v>2336</v>
      </c>
      <c r="G46" s="1392"/>
      <c r="H46" s="1380"/>
      <c r="I46" s="1658"/>
      <c r="J46" s="1658"/>
      <c r="K46" s="1658"/>
      <c r="L46" s="1408"/>
      <c r="M46" s="1415"/>
    </row>
    <row r="47" spans="1:13" s="985" customFormat="1" ht="15.75">
      <c r="A47" s="1380"/>
      <c r="B47" s="1392"/>
      <c r="C47" s="1392"/>
      <c r="D47" s="1388"/>
      <c r="E47" s="1392">
        <v>6</v>
      </c>
      <c r="F47" s="1403" t="s">
        <v>2341</v>
      </c>
      <c r="G47" s="1392"/>
      <c r="H47" s="2506" t="s">
        <v>1428</v>
      </c>
      <c r="I47" s="2504"/>
      <c r="J47" s="2504"/>
      <c r="K47" s="2504"/>
      <c r="L47" s="2505"/>
      <c r="M47" s="1415"/>
    </row>
    <row r="48" spans="1:13" s="985" customFormat="1" ht="15">
      <c r="A48" s="1380"/>
      <c r="B48" s="1392"/>
      <c r="C48" s="1392"/>
      <c r="D48" s="1388"/>
      <c r="E48" s="1392">
        <v>7</v>
      </c>
      <c r="F48" s="1442" t="s">
        <v>6</v>
      </c>
      <c r="G48" s="1392"/>
      <c r="H48" s="1380"/>
      <c r="I48" s="1658"/>
      <c r="J48" s="1658"/>
      <c r="K48" s="1658"/>
      <c r="L48" s="1659"/>
      <c r="M48" s="1380"/>
    </row>
    <row r="49" spans="1:13" s="985" customFormat="1" ht="15">
      <c r="A49" s="1380"/>
      <c r="B49" s="1392"/>
      <c r="C49" s="1392"/>
      <c r="D49" s="1388"/>
      <c r="E49" s="1392">
        <v>8</v>
      </c>
      <c r="F49" s="1403" t="s">
        <v>2497</v>
      </c>
      <c r="G49" s="1392"/>
      <c r="H49" s="1409">
        <v>1</v>
      </c>
      <c r="I49" s="2500" t="s">
        <v>15</v>
      </c>
      <c r="J49" s="2500"/>
      <c r="K49" s="2500"/>
      <c r="L49" s="2501"/>
      <c r="M49" s="1380"/>
    </row>
    <row r="50" spans="1:13" s="985" customFormat="1" ht="15.75">
      <c r="A50" s="1380"/>
      <c r="B50" s="2504" t="s">
        <v>1426</v>
      </c>
      <c r="C50" s="2504"/>
      <c r="D50" s="2505"/>
      <c r="E50" s="1392">
        <v>9</v>
      </c>
      <c r="F50" s="1384" t="s">
        <v>7</v>
      </c>
      <c r="G50" s="1392"/>
      <c r="H50" s="1409">
        <v>2</v>
      </c>
      <c r="I50" s="2483" t="s">
        <v>2360</v>
      </c>
      <c r="J50" s="2483"/>
      <c r="K50" s="2483"/>
      <c r="L50" s="2484"/>
      <c r="M50" s="1414"/>
    </row>
    <row r="51" spans="1:13" s="985" customFormat="1" ht="15">
      <c r="A51" s="1380"/>
      <c r="B51" s="1392"/>
      <c r="C51" s="1392"/>
      <c r="D51" s="1388"/>
      <c r="E51" s="1392">
        <v>10</v>
      </c>
      <c r="F51" s="1384" t="s">
        <v>12</v>
      </c>
      <c r="G51" s="1392"/>
      <c r="H51" s="1409">
        <v>3</v>
      </c>
      <c r="I51" s="2483" t="s">
        <v>1415</v>
      </c>
      <c r="J51" s="2483"/>
      <c r="K51" s="2483"/>
      <c r="L51" s="2484"/>
      <c r="M51" s="1380"/>
    </row>
    <row r="52" spans="1:13" s="985" customFormat="1" ht="15">
      <c r="A52" s="1380"/>
      <c r="B52" s="1392">
        <v>1</v>
      </c>
      <c r="C52" s="1410" t="s">
        <v>1164</v>
      </c>
      <c r="D52" s="1411"/>
      <c r="E52" s="1392">
        <v>11</v>
      </c>
      <c r="F52" s="2438" t="s">
        <v>1162</v>
      </c>
      <c r="G52" s="1392"/>
      <c r="H52" s="1409">
        <v>4</v>
      </c>
      <c r="I52" s="2483" t="s">
        <v>3273</v>
      </c>
      <c r="J52" s="2483"/>
      <c r="K52" s="2483"/>
      <c r="L52" s="2484"/>
      <c r="M52" s="1380"/>
    </row>
    <row r="53" spans="1:13" s="985" customFormat="1" ht="15">
      <c r="A53" s="1380"/>
      <c r="B53" s="1392">
        <v>2</v>
      </c>
      <c r="C53" s="1403" t="s">
        <v>2083</v>
      </c>
      <c r="D53" s="1411"/>
      <c r="E53" s="1392">
        <v>12</v>
      </c>
      <c r="F53" s="1442" t="s">
        <v>1163</v>
      </c>
      <c r="G53" s="1392"/>
      <c r="H53" s="1409">
        <v>5</v>
      </c>
      <c r="I53" s="2483" t="s">
        <v>3563</v>
      </c>
      <c r="J53" s="2483"/>
      <c r="K53" s="2483"/>
      <c r="L53" s="2484"/>
      <c r="M53" s="1380"/>
    </row>
    <row r="54" spans="1:13" s="985" customFormat="1" ht="15">
      <c r="A54" s="1380"/>
      <c r="B54" s="1392">
        <v>3</v>
      </c>
      <c r="C54" s="1405" t="s">
        <v>8</v>
      </c>
      <c r="D54" s="1411"/>
      <c r="E54" s="1392">
        <v>13</v>
      </c>
      <c r="F54" s="1384" t="s">
        <v>1176</v>
      </c>
      <c r="G54" s="1392"/>
      <c r="H54" s="1409">
        <v>6</v>
      </c>
      <c r="I54" s="2483" t="s">
        <v>3280</v>
      </c>
      <c r="J54" s="2483"/>
      <c r="K54" s="2483"/>
      <c r="L54" s="2484"/>
      <c r="M54" s="1380"/>
    </row>
    <row r="55" spans="1:13" s="985" customFormat="1" ht="15">
      <c r="A55" s="1380"/>
      <c r="B55" s="1392">
        <v>4</v>
      </c>
      <c r="C55" s="1412" t="s">
        <v>1165</v>
      </c>
      <c r="D55" s="1411"/>
      <c r="E55" s="1392">
        <v>14</v>
      </c>
      <c r="F55" s="1468" t="s">
        <v>2476</v>
      </c>
      <c r="G55" s="1392"/>
      <c r="H55" s="1409">
        <v>7</v>
      </c>
      <c r="I55" s="2483" t="s">
        <v>3885</v>
      </c>
      <c r="J55" s="2483"/>
      <c r="K55" s="2483"/>
      <c r="L55" s="2484"/>
      <c r="M55" s="1380"/>
    </row>
    <row r="56" spans="1:13" s="985" customFormat="1" ht="15">
      <c r="A56" s="1380"/>
      <c r="B56" s="1392">
        <v>5</v>
      </c>
      <c r="C56" s="1412" t="s">
        <v>9</v>
      </c>
      <c r="D56" s="1411"/>
      <c r="E56" s="1392">
        <v>15</v>
      </c>
      <c r="F56" s="1467" t="s">
        <v>1177</v>
      </c>
      <c r="G56" s="1392"/>
      <c r="H56" s="1409">
        <v>8</v>
      </c>
      <c r="I56" s="2483" t="s">
        <v>1416</v>
      </c>
      <c r="J56" s="2483"/>
      <c r="K56" s="2483"/>
      <c r="L56" s="2484"/>
      <c r="M56" s="1380"/>
    </row>
    <row r="57" spans="1:13" s="985" customFormat="1" ht="15">
      <c r="A57" s="1380"/>
      <c r="B57" s="1392">
        <v>6</v>
      </c>
      <c r="C57" s="1405" t="s">
        <v>249</v>
      </c>
      <c r="D57" s="1411"/>
      <c r="E57" s="1392">
        <v>16</v>
      </c>
      <c r="F57" s="2322" t="s">
        <v>2193</v>
      </c>
      <c r="G57" s="1392"/>
      <c r="H57" s="1409">
        <v>9</v>
      </c>
      <c r="I57" s="2483" t="s">
        <v>1539</v>
      </c>
      <c r="J57" s="2483"/>
      <c r="K57" s="2483"/>
      <c r="L57" s="2484"/>
      <c r="M57" s="1380"/>
    </row>
    <row r="58" spans="1:13" s="985" customFormat="1" ht="15">
      <c r="A58" s="1380"/>
      <c r="B58" s="1392">
        <v>7</v>
      </c>
      <c r="C58" s="1403" t="s">
        <v>2518</v>
      </c>
      <c r="D58" s="1411"/>
      <c r="E58" s="1392">
        <v>17</v>
      </c>
      <c r="F58" s="1390" t="s">
        <v>2459</v>
      </c>
      <c r="G58" s="1368"/>
      <c r="H58" s="1409">
        <v>10</v>
      </c>
      <c r="I58" s="2502" t="s">
        <v>1417</v>
      </c>
      <c r="J58" s="2502"/>
      <c r="K58" s="2502"/>
      <c r="L58" s="2503"/>
      <c r="M58" s="1380"/>
    </row>
    <row r="59" spans="1:13" s="985" customFormat="1" ht="15">
      <c r="A59" s="1380"/>
      <c r="B59" s="1392">
        <v>8</v>
      </c>
      <c r="C59" s="1405" t="s">
        <v>4</v>
      </c>
      <c r="D59" s="1411"/>
      <c r="E59" s="1392">
        <v>18</v>
      </c>
      <c r="F59" s="2105" t="s">
        <v>3042</v>
      </c>
      <c r="G59" s="1392"/>
      <c r="H59" s="1380">
        <v>11</v>
      </c>
      <c r="I59" s="2502" t="s">
        <v>1418</v>
      </c>
      <c r="J59" s="2502"/>
      <c r="K59" s="2502"/>
      <c r="L59" s="2503"/>
      <c r="M59" s="1380"/>
    </row>
    <row r="60" spans="1:13" s="985" customFormat="1" ht="15">
      <c r="A60" s="1380"/>
      <c r="B60" s="1392">
        <v>9</v>
      </c>
      <c r="C60" s="1412" t="s">
        <v>2560</v>
      </c>
      <c r="D60" s="1411"/>
      <c r="E60" s="1392"/>
      <c r="F60" s="2104"/>
      <c r="G60" s="1392"/>
      <c r="H60" s="1380">
        <v>12</v>
      </c>
      <c r="I60" s="2502" t="s">
        <v>1632</v>
      </c>
      <c r="J60" s="2502"/>
      <c r="K60" s="2502"/>
      <c r="L60" s="2503"/>
      <c r="M60" s="1380"/>
    </row>
    <row r="61" spans="1:13" s="985" customFormat="1" ht="15.75" thickBot="1">
      <c r="A61" s="1380"/>
      <c r="B61" s="1392">
        <v>10</v>
      </c>
      <c r="C61" s="1405" t="s">
        <v>1166</v>
      </c>
      <c r="D61" s="1411"/>
      <c r="E61" s="1392"/>
      <c r="G61" s="1392"/>
      <c r="H61" s="1380">
        <v>13</v>
      </c>
      <c r="I61" s="2502" t="s">
        <v>1419</v>
      </c>
      <c r="J61" s="2502"/>
      <c r="K61" s="2502"/>
      <c r="L61" s="2503"/>
      <c r="M61" s="1380"/>
    </row>
    <row r="62" spans="1:13" s="985" customFormat="1" ht="15">
      <c r="A62" s="1380"/>
      <c r="B62" s="1392">
        <v>11</v>
      </c>
      <c r="C62" s="1405" t="s">
        <v>1167</v>
      </c>
      <c r="D62" s="1411"/>
      <c r="E62" s="1400"/>
      <c r="F62" s="1397"/>
      <c r="G62" s="1406"/>
      <c r="H62" s="1409">
        <v>14</v>
      </c>
      <c r="I62" s="2502" t="s">
        <v>1420</v>
      </c>
      <c r="J62" s="2502"/>
      <c r="K62" s="2502"/>
      <c r="L62" s="2503"/>
      <c r="M62" s="1380"/>
    </row>
    <row r="63" spans="1:13" s="985" customFormat="1" ht="15.75">
      <c r="A63" s="1380"/>
      <c r="B63" s="1392">
        <v>12</v>
      </c>
      <c r="C63" s="1405" t="s">
        <v>1168</v>
      </c>
      <c r="D63" s="1411"/>
      <c r="E63" s="1380"/>
      <c r="F63" s="1413" t="s">
        <v>2583</v>
      </c>
      <c r="G63" s="1388"/>
      <c r="H63" s="1409">
        <v>15</v>
      </c>
      <c r="I63" s="2500" t="s">
        <v>1421</v>
      </c>
      <c r="J63" s="2500"/>
      <c r="K63" s="2500"/>
      <c r="L63" s="2501"/>
      <c r="M63" s="1380"/>
    </row>
    <row r="64" spans="1:13" s="985" customFormat="1" ht="15">
      <c r="A64" s="1380"/>
      <c r="B64" s="1392">
        <v>13</v>
      </c>
      <c r="C64" s="1405" t="s">
        <v>1169</v>
      </c>
      <c r="D64" s="1411"/>
      <c r="E64" s="1380"/>
      <c r="F64" s="1392"/>
      <c r="G64" s="1388"/>
      <c r="H64" s="1409">
        <v>16</v>
      </c>
      <c r="I64" s="2500" t="s">
        <v>13</v>
      </c>
      <c r="J64" s="2500"/>
      <c r="K64" s="2500"/>
      <c r="L64" s="2501"/>
      <c r="M64" s="1380"/>
    </row>
    <row r="65" spans="1:14" s="985" customFormat="1" ht="15">
      <c r="A65" s="1380"/>
      <c r="B65" s="1392">
        <v>14</v>
      </c>
      <c r="C65" s="1405" t="s">
        <v>10</v>
      </c>
      <c r="D65" s="1411"/>
      <c r="E65" s="985">
        <v>1</v>
      </c>
      <c r="F65" s="2476" t="s">
        <v>2584</v>
      </c>
      <c r="G65" s="1693"/>
      <c r="H65" s="1409">
        <v>17</v>
      </c>
      <c r="I65" s="2502" t="s">
        <v>2244</v>
      </c>
      <c r="J65" s="2502"/>
      <c r="K65" s="2502"/>
      <c r="L65" s="2503"/>
      <c r="M65" s="1380"/>
    </row>
    <row r="66" spans="1:14" s="985" customFormat="1" ht="15.75" thickBot="1">
      <c r="A66" s="1380"/>
      <c r="B66" s="1392">
        <v>15</v>
      </c>
      <c r="C66" s="1405" t="s">
        <v>11</v>
      </c>
      <c r="D66" s="1411"/>
      <c r="E66" s="1381"/>
      <c r="F66" s="1382"/>
      <c r="G66" s="1383"/>
      <c r="H66" s="1409">
        <v>18</v>
      </c>
      <c r="I66" s="2483" t="s">
        <v>1422</v>
      </c>
      <c r="J66" s="2483"/>
      <c r="K66" s="2483"/>
      <c r="L66" s="2484"/>
      <c r="M66" s="1416"/>
      <c r="N66" s="986"/>
    </row>
    <row r="67" spans="1:14" s="985" customFormat="1" ht="15">
      <c r="A67" s="1380"/>
      <c r="B67" s="1392">
        <v>16</v>
      </c>
      <c r="C67" s="2431" t="s">
        <v>3975</v>
      </c>
      <c r="D67" s="1411"/>
      <c r="H67" s="1409">
        <v>19</v>
      </c>
      <c r="I67" s="2483" t="s">
        <v>1423</v>
      </c>
      <c r="J67" s="2483"/>
      <c r="K67" s="2483"/>
      <c r="L67" s="2484"/>
      <c r="M67" s="1380"/>
    </row>
    <row r="68" spans="1:14" s="985" customFormat="1" ht="15">
      <c r="A68" s="1380"/>
      <c r="B68" s="1392">
        <v>17</v>
      </c>
      <c r="C68" s="2431" t="s">
        <v>4022</v>
      </c>
      <c r="D68" s="1411"/>
      <c r="H68" s="1380">
        <v>20</v>
      </c>
      <c r="I68" s="2502" t="s">
        <v>2315</v>
      </c>
      <c r="J68" s="2502"/>
      <c r="K68" s="2502"/>
      <c r="L68" s="2503"/>
      <c r="M68" s="1380"/>
    </row>
    <row r="69" spans="1:14" s="985" customFormat="1" ht="15">
      <c r="A69" s="1380"/>
      <c r="B69" s="1392">
        <v>18</v>
      </c>
      <c r="C69" s="1405" t="s">
        <v>2581</v>
      </c>
      <c r="D69" s="1411"/>
      <c r="H69" s="1380">
        <v>21</v>
      </c>
      <c r="I69" s="2502" t="s">
        <v>2432</v>
      </c>
      <c r="J69" s="2502"/>
      <c r="K69" s="2502"/>
      <c r="L69" s="2503"/>
      <c r="M69" s="1380"/>
    </row>
    <row r="70" spans="1:14" s="985" customFormat="1" ht="15">
      <c r="A70" s="1380"/>
      <c r="B70" s="1392">
        <v>19</v>
      </c>
      <c r="C70" s="1404" t="s">
        <v>1244</v>
      </c>
      <c r="D70" s="1388"/>
      <c r="H70" s="1380">
        <v>22</v>
      </c>
      <c r="I70" s="2362" t="s">
        <v>2321</v>
      </c>
      <c r="J70" s="2362"/>
      <c r="K70" s="2362"/>
      <c r="L70" s="2364"/>
      <c r="M70" s="1380"/>
    </row>
    <row r="71" spans="1:14" s="985" customFormat="1" ht="15.75" thickBot="1">
      <c r="A71" s="1380"/>
      <c r="B71" s="985">
        <v>20</v>
      </c>
      <c r="C71" s="2305" t="s">
        <v>2131</v>
      </c>
      <c r="D71" s="1389"/>
      <c r="H71" s="1380">
        <v>23</v>
      </c>
      <c r="I71" s="2483" t="s">
        <v>3470</v>
      </c>
      <c r="J71" s="2507"/>
      <c r="K71" s="2507"/>
      <c r="L71" s="2508"/>
      <c r="M71" s="1380"/>
    </row>
    <row r="72" spans="1:14" s="985" customFormat="1" ht="15.75" thickBot="1">
      <c r="A72" s="1381"/>
      <c r="B72" s="1382">
        <v>21</v>
      </c>
      <c r="C72" s="1469" t="s">
        <v>2369</v>
      </c>
      <c r="D72" s="1383"/>
      <c r="E72" s="1380"/>
      <c r="G72" s="1692"/>
      <c r="H72" s="1397"/>
      <c r="I72" s="1397"/>
      <c r="J72" s="2363"/>
      <c r="K72" s="2363"/>
      <c r="L72" s="2363"/>
    </row>
    <row r="73" spans="1:14" s="985" customFormat="1" ht="15">
      <c r="A73" s="1380"/>
      <c r="B73" s="1392"/>
      <c r="D73" s="2306"/>
      <c r="E73" s="2306"/>
      <c r="F73" s="1692"/>
      <c r="G73" s="2138"/>
      <c r="H73" s="2363"/>
      <c r="I73" s="2363"/>
      <c r="L73" s="2363"/>
      <c r="M73" s="2138"/>
    </row>
    <row r="74" spans="1:14" s="985" customFormat="1" ht="15">
      <c r="A74" s="1380"/>
      <c r="B74" s="2306"/>
      <c r="F74" s="1692"/>
      <c r="H74" s="1692"/>
      <c r="M74" s="1692"/>
    </row>
    <row r="75" spans="1:14" s="985" customFormat="1" ht="15">
      <c r="A75" s="2306"/>
      <c r="B75" s="2306"/>
      <c r="H75" s="1692"/>
      <c r="M75" s="1692"/>
    </row>
    <row r="76" spans="1:14" s="985" customFormat="1" ht="15">
      <c r="G76" s="1658"/>
      <c r="M76" s="1692"/>
    </row>
    <row r="77" spans="1:14" s="985" customFormat="1" ht="15.75">
      <c r="G77" s="988"/>
      <c r="M77" s="1692"/>
    </row>
    <row r="78" spans="1:14" s="985" customFormat="1" ht="15">
      <c r="H78" s="1658"/>
      <c r="M78" s="1692"/>
    </row>
    <row r="79" spans="1:14" s="985" customFormat="1" ht="15"/>
    <row r="80" spans="1:14" s="985" customFormat="1" ht="15">
      <c r="F80" s="987"/>
    </row>
    <row r="81" spans="5:13" s="985" customFormat="1" ht="15">
      <c r="F81" s="987"/>
    </row>
    <row r="82" spans="5:13" s="985" customFormat="1" ht="15">
      <c r="F82" s="987"/>
    </row>
    <row r="83" spans="5:13" s="985" customFormat="1" ht="15">
      <c r="F83" s="987"/>
    </row>
    <row r="84" spans="5:13" s="985" customFormat="1" ht="15">
      <c r="F84" s="987"/>
    </row>
    <row r="85" spans="5:13" s="985" customFormat="1" ht="15">
      <c r="F85" s="987"/>
    </row>
    <row r="86" spans="5:13" s="985" customFormat="1" ht="15">
      <c r="M86" s="986"/>
    </row>
    <row r="87" spans="5:13" s="985" customFormat="1" ht="15">
      <c r="M87" s="986"/>
    </row>
    <row r="88" spans="5:13" s="985" customFormat="1" ht="15">
      <c r="M88" s="986"/>
    </row>
    <row r="89" spans="5:13" s="985" customFormat="1">
      <c r="E89" s="982"/>
      <c r="G89" s="982"/>
    </row>
    <row r="90" spans="5:13" s="985" customFormat="1">
      <c r="E90" s="982"/>
      <c r="F90" s="982"/>
      <c r="G90" s="982"/>
    </row>
  </sheetData>
  <mergeCells count="58">
    <mergeCell ref="I69:L69"/>
    <mergeCell ref="I68:L68"/>
    <mergeCell ref="I71:L71"/>
    <mergeCell ref="I39:L39"/>
    <mergeCell ref="I62:L62"/>
    <mergeCell ref="I64:L64"/>
    <mergeCell ref="I66:L66"/>
    <mergeCell ref="I67:L67"/>
    <mergeCell ref="I63:L63"/>
    <mergeCell ref="I65:L65"/>
    <mergeCell ref="I50:L50"/>
    <mergeCell ref="I53:L53"/>
    <mergeCell ref="I56:L56"/>
    <mergeCell ref="I57:L57"/>
    <mergeCell ref="I61:L61"/>
    <mergeCell ref="I51:L51"/>
    <mergeCell ref="B23:D23"/>
    <mergeCell ref="B50:D50"/>
    <mergeCell ref="B32:D32"/>
    <mergeCell ref="I49:L49"/>
    <mergeCell ref="I27:L27"/>
    <mergeCell ref="H47:L47"/>
    <mergeCell ref="E40:G40"/>
    <mergeCell ref="I28:L28"/>
    <mergeCell ref="I37:L37"/>
    <mergeCell ref="I30:L30"/>
    <mergeCell ref="I31:L31"/>
    <mergeCell ref="I29:L29"/>
    <mergeCell ref="I25:L25"/>
    <mergeCell ref="I23:L23"/>
    <mergeCell ref="I24:L24"/>
    <mergeCell ref="I26:L26"/>
    <mergeCell ref="I60:L60"/>
    <mergeCell ref="I58:L58"/>
    <mergeCell ref="I54:L54"/>
    <mergeCell ref="I55:L55"/>
    <mergeCell ref="I52:L52"/>
    <mergeCell ref="I59:L59"/>
    <mergeCell ref="I38:L38"/>
    <mergeCell ref="I32:L32"/>
    <mergeCell ref="I33:L33"/>
    <mergeCell ref="I34:L34"/>
    <mergeCell ref="I35:L35"/>
    <mergeCell ref="I36:L36"/>
    <mergeCell ref="I20:L20"/>
    <mergeCell ref="I22:L22"/>
    <mergeCell ref="A1:B1"/>
    <mergeCell ref="H16:L16"/>
    <mergeCell ref="A9:L9"/>
    <mergeCell ref="E16:G16"/>
    <mergeCell ref="B16:D16"/>
    <mergeCell ref="I18:L18"/>
    <mergeCell ref="I19:L19"/>
    <mergeCell ref="K4:L4"/>
    <mergeCell ref="K5:L5"/>
    <mergeCell ref="K6:L6"/>
    <mergeCell ref="K7:L7"/>
    <mergeCell ref="I21:L21"/>
  </mergeCells>
  <hyperlinks>
    <hyperlink ref="C18" location="Двери!A1" display="Экспозиторы для дверей"/>
    <hyperlink ref="I18" location="Барьеры!A1" display="Барьеры парковочные"/>
    <hyperlink ref="I19" location="Столбики!A1" display="Столбики парковочные"/>
    <hyperlink ref="I25" location="Отбойники!A1" display="Колесоотбойники"/>
    <hyperlink ref="I28" location="'Ограждения передвижные'!A1" display="Ограждения передвижные"/>
    <hyperlink ref="I29" location="ИДН!A1" display="ИДН"/>
    <hyperlink ref="F18" location="'Тележки платформенные'!A1" display="Тележки платформенные"/>
    <hyperlink ref="F42" location="Скамейки!A1" display="Скамейки"/>
    <hyperlink ref="F48" location="Урны!A1" display="Урны"/>
    <hyperlink ref="F50" location="Велопарковки!A1" display="Велопарковки"/>
    <hyperlink ref="C52" location="'Сварные из профиля'!A1" display="Сварные из профиля"/>
    <hyperlink ref="C57" location="Евроштакетник!A1" display="Евроштакетник"/>
    <hyperlink ref="C54" location="'Заборы 3D'!A1" display="Заборы 3D"/>
    <hyperlink ref="C59" location="'Ограждения передвижные'!A1" display="Ограждения передвижные"/>
    <hyperlink ref="C55" location="'Ограждения пешеходные'!A1" display="Ограждения пешеходные"/>
    <hyperlink ref="C65" location="'Заглушки пластиковые'!A1" display="Заглушки пластиковые"/>
    <hyperlink ref="C66" location="'Заглушки металлические'!A1" display="Заглушки металлические"/>
    <hyperlink ref="F52" location="'Контейнеры мусорные'!A1" display="Контейнеры мусорные"/>
    <hyperlink ref="F53" location="'Бункеры мусорные'!A1" display="Бункеры мусорные"/>
    <hyperlink ref="F51" location="'Павильоны остановочные'!A1" display="Павильоны остановочные"/>
    <hyperlink ref="I29:K29" location="'Отбойники мет'!A1" display="Колесоотбойники металл"/>
    <hyperlink ref="I26" location="'Колесоотбойники резиновые'!A1" display="Колесоотбойники резиновые"/>
    <hyperlink ref="I30" location="Конусы!A1" display="Конусы дорожные"/>
    <hyperlink ref="I31" location="'Зеркала сферические'!A1" display="Зеркала сферические"/>
    <hyperlink ref="I32" location="'Съезды-заезды с бордюра'!A1" display="Съезды/заезды с бордюра"/>
    <hyperlink ref="I33" location="'Кабель-каналы'!A1" display="Кабель-каналы"/>
    <hyperlink ref="I34" location="Делиниаторы!A1" display="Делиниатор"/>
    <hyperlink ref="C67" location="Пики!A1" display="Пики кованые"/>
    <hyperlink ref="I27" location="'Защита углов и стен'!A1" display="Защита углов и стен"/>
    <hyperlink ref="C62" location="'Столбы заборные'!A1" display="Столбы заборные"/>
    <hyperlink ref="C63" location="'Лаги заборные'!A1" display="Лаги заборные"/>
    <hyperlink ref="F24" location="'Опоры колесные'!A1" display="Опоры колесные"/>
    <hyperlink ref="F54" location="'Ящики почтовые'!A1" display="Ящики почтовые"/>
    <hyperlink ref="F56" location="'Плитка-брусчатка резиновая'!A1" display="Плитка/брусчатка резиновая"/>
    <hyperlink ref="I53" location="'Шкафы металлические для одежды'!A1" display="Шкафы металлические для одежды"/>
    <hyperlink ref="C34" location="'Столы металлические'!A1" display="Столы металлические"/>
    <hyperlink ref="I49" location="'Скамейки для раздевалок'!A1" display="Скамейки для раздевалок"/>
    <hyperlink ref="C35" location="'Ванны моечные'!A1" display="Ванны моечные"/>
    <hyperlink ref="C37" location="'Столы-тумбы'!A1" display="Столы-тумбы"/>
    <hyperlink ref="C38" location="'Полки настенные'!A1" display="Полки настенные"/>
    <hyperlink ref="C64" location="'Элементы доборные'!A1" display="Элементы доборные"/>
    <hyperlink ref="F22" location="'Тележки гидралические'!A1" display="Тележки гидравлические"/>
    <hyperlink ref="F23" location="'Тележки самоходные'!A1" display="Тележки самоходные"/>
    <hyperlink ref="F25" location="Штабелеры!A1" display="Штабелеры"/>
    <hyperlink ref="F26" location="'Столы подъемные'!A1" display="Столы подъемные"/>
    <hyperlink ref="I26:K26" location="'Барьеры парковочные'!A1" display="Барьеры парковочные"/>
    <hyperlink ref="I27:K27" location="'Столбики металлические'!A1" display="Столбики металлические"/>
    <hyperlink ref="I23" location="'Столбики гибкие'!A1" display="Столбики гибкие "/>
    <hyperlink ref="I24" location="'Столбики сигнальные'!A1" display="Столбики синальные"/>
    <hyperlink ref="I29:L29" location="ИДН!A1" display="ИДН"/>
    <hyperlink ref="I32:K32" location="'Ограждения передвижные'!A1" display="Ограждения передвижные"/>
    <hyperlink ref="C69" location="'Сетки пластиковые'!A1" display="Сетки пластиковые"/>
    <hyperlink ref="I52" location="'Шкафы бухгалтерские'!A1" display="Шкафы бухгалтерские"/>
    <hyperlink ref="C40" location="Подставки!A1" display="Подставки"/>
    <hyperlink ref="C39" location="Зонты!A1" display="Зонты"/>
    <hyperlink ref="C36" location="'Стеллажи кухонные '!A1" display="Стеллажи кухонные"/>
    <hyperlink ref="C70" location="'Проволока колючая'!A1" display="Проволока колючая"/>
    <hyperlink ref="C61" location="'Ограждения модульные'!A1" display="Ограждения модульные"/>
    <hyperlink ref="F27" location="'Направляющие колес'!A1" display="Направляющие колес"/>
    <hyperlink ref="I51" location="'Шкафы картотечные'!A1" display="Шкафы картотечные"/>
    <hyperlink ref="F28" location="'Стеллажи среднегрузовые'!A1" display="Стеллажи среднегрузовые"/>
    <hyperlink ref="I53:L53" location="'Шкафы одежды'!A1" display="Шкафы для одежды"/>
    <hyperlink ref="I18:L18" location="'Барьеры парковочные'!A1" display="Барьеры парковочные"/>
    <hyperlink ref="I19:L19" location="'Столбики сталь'!A1" display="Столбики металлические"/>
    <hyperlink ref="C53" location="Кованые!A1" display="Заборы кованые"/>
    <hyperlink ref="I25:L25" location="'Колесоотбойники металлические'!A1" display="Колесоотбойники металлические"/>
    <hyperlink ref="I26:L26" location="'Колесоотбойники резиновые'!A1" display="Колесоотбойники резиновые"/>
    <hyperlink ref="I27:L27" location="'Защита углов и стен'!A1" display="Защита углов и стен"/>
    <hyperlink ref="I32:L32" location="'Съезды-заезды с бордюра'!A1" display="Съезды/заезды с бордюра"/>
    <hyperlink ref="I36:L36" location="'Блоки водоналивные'!A1" display="Блоки водоналивные"/>
    <hyperlink ref="C19" location="Плитка!A1" display="Экспозиторы для плитки"/>
    <hyperlink ref="C20" location="Линолеум!A1" display="Экспозиторы для линолеума"/>
    <hyperlink ref="C21" location="Другое!A1" display="Экспозиторы другие"/>
    <hyperlink ref="C41" location="Шпильки!A1" display="Тележки-шпильки"/>
    <hyperlink ref="C42" location="Сервировочные!A1" display="Тележки сервировочные"/>
    <hyperlink ref="C43" location="'Для тарелок'!A1" display="Тележки для тарелок"/>
    <hyperlink ref="F46" location="'Столы-скамейки'!A1" display="Столы-скамейки"/>
    <hyperlink ref="F47" location="Столы!A1" display="Столы"/>
    <hyperlink ref="F45" location="'Скамейки крыша'!A1" display="Скамейки с крышей"/>
    <hyperlink ref="I50:L50" location="Вешалки!A1" display="Вешалки гардеробные"/>
    <hyperlink ref="C72" location="Фасадные!A1" display="Сетки фасадные"/>
    <hyperlink ref="F43" location="'Скам чугун'!A1" display="Скамейки чугунные"/>
    <hyperlink ref="I22:L22" location="'Столбики чугун'!A1" display="Столбики чугунные"/>
    <hyperlink ref="F19" location="'Тележки платф. борт'!A1" display="Тележки платформенные с бортом"/>
    <hyperlink ref="F20:G20" location="'Тележки платф. борт'!A1" display="Тележки платформенные с бортом"/>
    <hyperlink ref="F20" location="'Тележки грузовые'!A1" display="Тележки грузовые"/>
    <hyperlink ref="F21" location="'Тележки баллон'!A1" display="Тележки для бочек и баллонов"/>
    <hyperlink ref="F58" location="Тележки!A1" display="Тележки для ЖКХ"/>
    <hyperlink ref="F55" location="Клапаны!A1" display="Клапаны мусорные"/>
    <hyperlink ref="F44" location="'Скам ковка'!A1" display="Скамейки кованые"/>
    <hyperlink ref="F49" location="'Урны ковка'!A1" display="Урны кованые"/>
    <hyperlink ref="I20:L20" location="'Столбики передвижные'!A1" display="Столбики передвижные"/>
    <hyperlink ref="I21:L21" location="'Столбики съемные'!A1" display="Столбики съемные"/>
    <hyperlink ref="C58" location="Жалюзи!A1" display="Жалюзи"/>
    <hyperlink ref="C71" location="Ленты!A1" display="Ленты оградительные"/>
    <hyperlink ref="C60" location="'Ограждения строительные'!A1" display="Ограждения строительные"/>
    <hyperlink ref="C25" location="Крепеж!A1" display="Крепеж"/>
    <hyperlink ref="F65" location="Монтаж!A1" display="Монтажные работы"/>
    <hyperlink ref="I35:K35" location="Асфальт!A1" display="Асфальт холодный"/>
    <hyperlink ref="I37:L37" location="'Шлагбаумы механ'!A1" display="Шлагбаумы механические"/>
    <hyperlink ref="F59" location="'Столбики опознвт'!A1" display="Столбики опознавательные"/>
    <hyperlink ref="I38:L38" location="Вехи!A1" display="Вехи оградительные"/>
    <hyperlink ref="I63" location="'Стеллажи архивные'!A1" display="Стеллажи архивные"/>
    <hyperlink ref="I55:K55" location="'Тумбы мобильные'!A1" display="Тумбы мобильные"/>
    <hyperlink ref="I56:L56" location="'Шкафы кассира'!A1" display="Шкафы кассира"/>
    <hyperlink ref="I57:L57" location="'Шкафы абонентские'!A1" display="Шкафы абонентские"/>
    <hyperlink ref="I58:L58" location="'Сейфы огнестойкие'!A1" display="Сейфы огнестойкие"/>
    <hyperlink ref="I60:L60" location="'Сейфы мебельные'!A1" display="Сейфы мебельные"/>
    <hyperlink ref="I61:L61" location="'Сейфы депозитные'!A1" display="Сейфы депозитные"/>
    <hyperlink ref="I62:L62" location="'Сейфы встраиваемые'!A1" display="Сейфы встраиваемые"/>
    <hyperlink ref="I64" location="'Стеллажи для спортинвентаря'!A1" display="Стеллажи для спортинвентаря"/>
    <hyperlink ref="I59:K59" location="'Сейфы мебельные'!A1" display="Сейфы мебельные"/>
    <hyperlink ref="I60:K60" location="'Сейфы депозитные'!A1" display="Сейфы депозитные"/>
    <hyperlink ref="I61:K61" location="'Сейфы взломостойкие'!A1" display="Сейфы взломостойкие"/>
    <hyperlink ref="I52:L52" location="'Шкафы офисные'!A1" display="Шкафы офисные"/>
    <hyperlink ref="F29" location="Стрейч!A1" display="Стрейч-пленка"/>
    <hyperlink ref="F30" location="Скотч!A1" display="Скотч"/>
    <hyperlink ref="I55:L55" location="Тумбы!A1" display="Тумбы металлические"/>
    <hyperlink ref="I54:L54" location="'Шкафы балкон'!A1" display="Шкафы балконные"/>
    <hyperlink ref="I65:L65" location="Верстаки!A1" display="Верстаки"/>
    <hyperlink ref="F57" location="'Полимерный профиль'!A1" display="Профиль полимерный"/>
    <hyperlink ref="C56" location="'Ограждения газонные'!A1" display="Ограждения газонные"/>
    <hyperlink ref="I70:L70" location="Колпачки!A1" display="Колпачки на болты"/>
    <hyperlink ref="I71:L71" location="Крючки!A1" display="Крючки-вешалки"/>
    <hyperlink ref="I66:L66" location="'Шкафы инструментальные'!A1" display="Шкафы инструментальные"/>
    <hyperlink ref="I67:L67" location="'Тележки инструментальные'!A1" display="Тележки инструментальные"/>
    <hyperlink ref="C68" location="Сферы!A1" display="Сферы"/>
  </hyperlinks>
  <pageMargins left="0.19685039370078741" right="0.19685039370078741" top="0.15748031496062992" bottom="0.27559055118110237" header="0.15748031496062992" footer="0.31496062992125984"/>
  <pageSetup paperSize="9" scale="6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2"/>
  <sheetViews>
    <sheetView zoomScaleNormal="100" workbookViewId="0">
      <selection sqref="A1:B1"/>
    </sheetView>
  </sheetViews>
  <sheetFormatPr defaultRowHeight="12.75"/>
  <cols>
    <col min="1" max="1" width="6.85546875" style="12" customWidth="1"/>
    <col min="2" max="2" width="18.140625" style="12" customWidth="1"/>
    <col min="3" max="3" width="6.28515625" style="13" customWidth="1"/>
    <col min="4" max="4" width="6" style="12" customWidth="1"/>
    <col min="5" max="5" width="9.7109375" style="4" customWidth="1"/>
    <col min="6" max="6" width="10.140625" style="12" customWidth="1"/>
    <col min="7" max="7" width="6" style="12" customWidth="1"/>
    <col min="8" max="8" width="6" style="203" customWidth="1"/>
    <col min="9" max="9" width="9.42578125" style="12" customWidth="1"/>
    <col min="10" max="10" width="5.42578125" style="12" customWidth="1"/>
    <col min="11" max="11" width="5.28515625" style="12" customWidth="1"/>
    <col min="12" max="16384" width="9.140625" style="12"/>
  </cols>
  <sheetData>
    <row r="1" spans="1:14" s="200" customFormat="1" ht="30" customHeight="1">
      <c r="A1" s="2526"/>
      <c r="B1" s="2526"/>
    </row>
    <row r="2" spans="1:14" s="203" customFormat="1">
      <c r="A2" s="204" t="s">
        <v>0</v>
      </c>
      <c r="B2" s="116"/>
      <c r="C2" s="204"/>
      <c r="F2" s="205" t="s">
        <v>474</v>
      </c>
      <c r="G2" s="206" t="s">
        <v>1</v>
      </c>
      <c r="H2" s="206"/>
      <c r="J2" s="206"/>
      <c r="L2" s="202"/>
      <c r="M2" s="202"/>
    </row>
    <row r="3" spans="1:14" s="203" customFormat="1" ht="15.75" customHeight="1">
      <c r="A3" s="207" t="s">
        <v>467</v>
      </c>
      <c r="B3" s="117"/>
      <c r="C3" s="207"/>
      <c r="F3" s="205" t="s">
        <v>475</v>
      </c>
      <c r="G3" s="208" t="s">
        <v>2</v>
      </c>
      <c r="H3" s="208"/>
      <c r="J3" s="208"/>
      <c r="K3" s="208"/>
      <c r="L3" s="114"/>
      <c r="M3" s="114"/>
    </row>
    <row r="4" spans="1:14" s="203" customFormat="1" ht="15.75" customHeight="1">
      <c r="A4" s="204" t="s">
        <v>2241</v>
      </c>
      <c r="B4" s="116"/>
      <c r="C4" s="204"/>
      <c r="F4" s="375"/>
      <c r="J4" s="212"/>
      <c r="K4" s="202"/>
      <c r="L4" s="202"/>
      <c r="M4" s="202"/>
    </row>
    <row r="5" spans="1:14" s="203" customFormat="1" ht="15.75" customHeight="1">
      <c r="A5" s="207" t="s">
        <v>467</v>
      </c>
      <c r="B5" s="117"/>
      <c r="C5" s="207"/>
      <c r="F5" s="204" t="s">
        <v>2238</v>
      </c>
      <c r="J5" s="207"/>
      <c r="K5" s="202"/>
      <c r="L5" s="202"/>
      <c r="M5" s="202"/>
    </row>
    <row r="6" spans="1:14" s="203" customFormat="1" ht="15.75" customHeight="1">
      <c r="A6" s="207" t="s">
        <v>468</v>
      </c>
      <c r="B6" s="117"/>
      <c r="C6" s="207"/>
      <c r="F6" s="204" t="s">
        <v>2240</v>
      </c>
      <c r="J6" s="207"/>
      <c r="K6" s="202"/>
      <c r="L6" s="202"/>
      <c r="M6" s="202"/>
    </row>
    <row r="7" spans="1:14" s="203" customFormat="1" ht="15.75" customHeight="1">
      <c r="A7" s="210" t="s">
        <v>2536</v>
      </c>
      <c r="B7" s="213"/>
      <c r="C7" s="210"/>
      <c r="F7" s="379" t="s">
        <v>2239</v>
      </c>
      <c r="J7" s="211"/>
      <c r="K7" s="211"/>
    </row>
    <row r="8" spans="1:14" s="203" customFormat="1">
      <c r="A8" s="210"/>
      <c r="B8" s="213"/>
      <c r="C8" s="210"/>
      <c r="F8" s="379"/>
      <c r="J8" s="211"/>
      <c r="K8" s="211"/>
    </row>
    <row r="9" spans="1:14" ht="18" customHeight="1">
      <c r="A9" s="2525" t="s">
        <v>2237</v>
      </c>
      <c r="B9" s="2525"/>
      <c r="C9" s="2525"/>
      <c r="D9" s="2525"/>
      <c r="E9" s="2525"/>
      <c r="F9" s="2525"/>
      <c r="G9" s="2525"/>
      <c r="H9" s="2525"/>
      <c r="I9" s="2525"/>
      <c r="J9" s="2525"/>
      <c r="K9" s="2525"/>
    </row>
    <row r="11" spans="1:14" s="118" customFormat="1" ht="15" customHeight="1">
      <c r="A11" s="2521" t="s">
        <v>20</v>
      </c>
      <c r="B11" s="2521" t="s">
        <v>16</v>
      </c>
      <c r="C11" s="2520" t="s">
        <v>490</v>
      </c>
      <c r="D11" s="2520" t="s">
        <v>24</v>
      </c>
      <c r="E11" s="2527" t="s">
        <v>17</v>
      </c>
      <c r="F11" s="2527"/>
      <c r="G11" s="2527"/>
      <c r="H11" s="2527"/>
      <c r="I11" s="2527"/>
      <c r="J11" s="2520" t="s">
        <v>479</v>
      </c>
      <c r="K11" s="2520" t="s">
        <v>476</v>
      </c>
    </row>
    <row r="12" spans="1:14" s="118" customFormat="1" ht="60" customHeight="1">
      <c r="A12" s="2521"/>
      <c r="B12" s="2521"/>
      <c r="C12" s="2521"/>
      <c r="D12" s="2520"/>
      <c r="E12" s="146" t="s">
        <v>18</v>
      </c>
      <c r="F12" s="146" t="s">
        <v>22</v>
      </c>
      <c r="G12" s="146" t="s">
        <v>40</v>
      </c>
      <c r="H12" s="146" t="s">
        <v>19</v>
      </c>
      <c r="I12" s="469" t="s">
        <v>2412</v>
      </c>
      <c r="J12" s="2520"/>
      <c r="K12" s="2520"/>
    </row>
    <row r="13" spans="1:14" s="105" customFormat="1" ht="93.75" customHeight="1">
      <c r="A13" s="1174" t="s">
        <v>23</v>
      </c>
      <c r="B13" s="1174"/>
      <c r="C13" s="2522">
        <v>7035</v>
      </c>
      <c r="D13" s="1172">
        <v>20</v>
      </c>
      <c r="E13" s="1172" t="s">
        <v>38</v>
      </c>
      <c r="F13" s="1180" t="s">
        <v>3342</v>
      </c>
      <c r="G13" s="1172">
        <v>0.5</v>
      </c>
      <c r="H13" s="1172">
        <v>115</v>
      </c>
      <c r="I13" s="1172">
        <v>7</v>
      </c>
      <c r="J13" s="1172">
        <v>23400</v>
      </c>
      <c r="K13" s="1172">
        <v>24800</v>
      </c>
    </row>
    <row r="14" spans="1:14" s="105" customFormat="1" ht="92.25" customHeight="1">
      <c r="A14" s="1173" t="s">
        <v>25</v>
      </c>
      <c r="B14" s="1171"/>
      <c r="C14" s="2523"/>
      <c r="D14" s="1173">
        <v>10</v>
      </c>
      <c r="E14" s="1173" t="s">
        <v>37</v>
      </c>
      <c r="F14" s="1180" t="s">
        <v>3342</v>
      </c>
      <c r="G14" s="1173">
        <v>0.25</v>
      </c>
      <c r="H14" s="1173">
        <v>60</v>
      </c>
      <c r="I14" s="1172">
        <v>5</v>
      </c>
      <c r="J14" s="1448">
        <v>12760</v>
      </c>
      <c r="K14" s="1173">
        <v>13400</v>
      </c>
      <c r="N14" s="217"/>
    </row>
    <row r="15" spans="1:14" s="105" customFormat="1" ht="99.75" customHeight="1">
      <c r="A15" s="1171" t="s">
        <v>26</v>
      </c>
      <c r="B15" s="1171"/>
      <c r="C15" s="2523"/>
      <c r="D15" s="1173">
        <v>15</v>
      </c>
      <c r="E15" s="1173" t="s">
        <v>141</v>
      </c>
      <c r="F15" s="1180" t="s">
        <v>3342</v>
      </c>
      <c r="G15" s="1173">
        <v>0.4</v>
      </c>
      <c r="H15" s="1173">
        <v>90</v>
      </c>
      <c r="I15" s="1172">
        <v>6</v>
      </c>
      <c r="J15" s="1172">
        <v>19200</v>
      </c>
      <c r="K15" s="1173">
        <v>20350</v>
      </c>
      <c r="N15" s="217"/>
    </row>
    <row r="16" spans="1:14" s="105" customFormat="1" ht="100.5" customHeight="1">
      <c r="A16" s="1171" t="s">
        <v>1397</v>
      </c>
      <c r="B16" s="1171"/>
      <c r="C16" s="2523"/>
      <c r="D16" s="1173">
        <v>20</v>
      </c>
      <c r="E16" s="1173" t="s">
        <v>1348</v>
      </c>
      <c r="F16" s="1173" t="s">
        <v>2390</v>
      </c>
      <c r="G16" s="1173">
        <v>0.5</v>
      </c>
      <c r="H16" s="1173">
        <v>120</v>
      </c>
      <c r="I16" s="1173">
        <v>5</v>
      </c>
      <c r="J16" s="1172">
        <v>39900</v>
      </c>
      <c r="K16" s="1173">
        <v>39900</v>
      </c>
    </row>
    <row r="17" spans="1:11" s="217" customFormat="1" ht="100.5" customHeight="1">
      <c r="A17" s="1618" t="s">
        <v>3482</v>
      </c>
      <c r="B17" s="1618"/>
      <c r="C17" s="2523"/>
      <c r="D17" s="1620">
        <v>15</v>
      </c>
      <c r="E17" s="1620" t="s">
        <v>3483</v>
      </c>
      <c r="F17" s="1620" t="s">
        <v>2390</v>
      </c>
      <c r="G17" s="1620">
        <v>0.5</v>
      </c>
      <c r="H17" s="1620">
        <v>110</v>
      </c>
      <c r="I17" s="1620">
        <v>5</v>
      </c>
      <c r="J17" s="1619">
        <v>37500</v>
      </c>
      <c r="K17" s="1620">
        <v>38900</v>
      </c>
    </row>
    <row r="18" spans="1:11" s="217" customFormat="1" ht="100.5" customHeight="1">
      <c r="A18" s="2452" t="s">
        <v>4047</v>
      </c>
      <c r="B18" s="2452"/>
      <c r="C18" s="2523"/>
      <c r="D18" s="2454">
        <v>20</v>
      </c>
      <c r="E18" s="2454" t="s">
        <v>4048</v>
      </c>
      <c r="F18" s="2454" t="s">
        <v>2390</v>
      </c>
      <c r="G18" s="2454">
        <v>0.5</v>
      </c>
      <c r="H18" s="2454">
        <v>80</v>
      </c>
      <c r="I18" s="2454">
        <v>5</v>
      </c>
      <c r="J18" s="2453">
        <v>33400</v>
      </c>
      <c r="K18" s="2454">
        <v>35900</v>
      </c>
    </row>
    <row r="19" spans="1:11" s="217" customFormat="1" ht="83.25" customHeight="1">
      <c r="A19" s="1171" t="s">
        <v>2393</v>
      </c>
      <c r="B19" s="1171"/>
      <c r="C19" s="2524"/>
      <c r="D19" s="1173">
        <v>4</v>
      </c>
      <c r="E19" s="1173" t="s">
        <v>2392</v>
      </c>
      <c r="F19" s="1173" t="s">
        <v>2391</v>
      </c>
      <c r="G19" s="1173">
        <v>0.1</v>
      </c>
      <c r="H19" s="1173">
        <v>100</v>
      </c>
      <c r="I19" s="1173"/>
      <c r="J19" s="1172">
        <f>CEILING(K19*0.95, 100)</f>
        <v>14200</v>
      </c>
      <c r="K19" s="1173">
        <v>14900</v>
      </c>
    </row>
    <row r="20" spans="1:11" s="118" customFormat="1" ht="15" customHeight="1">
      <c r="A20" s="2511" t="s">
        <v>2598</v>
      </c>
      <c r="B20" s="2512"/>
      <c r="C20" s="2512"/>
      <c r="D20" s="2512"/>
      <c r="E20" s="2512"/>
      <c r="F20" s="2512"/>
      <c r="G20" s="2512"/>
      <c r="H20" s="2512"/>
      <c r="I20" s="2512"/>
      <c r="J20" s="2512"/>
      <c r="K20" s="2513"/>
    </row>
    <row r="21" spans="1:11" s="118" customFormat="1" ht="11.25">
      <c r="A21" s="2514"/>
      <c r="B21" s="2515"/>
      <c r="C21" s="2515"/>
      <c r="D21" s="2515"/>
      <c r="E21" s="2515"/>
      <c r="F21" s="2515"/>
      <c r="G21" s="2515"/>
      <c r="H21" s="2515"/>
      <c r="I21" s="2515"/>
      <c r="J21" s="2515"/>
      <c r="K21" s="2516"/>
    </row>
    <row r="22" spans="1:11" s="118" customFormat="1" ht="11.25">
      <c r="A22" s="2517"/>
      <c r="B22" s="2518"/>
      <c r="C22" s="2518"/>
      <c r="D22" s="2518"/>
      <c r="E22" s="2518"/>
      <c r="F22" s="2518"/>
      <c r="G22" s="2518"/>
      <c r="H22" s="2518"/>
      <c r="I22" s="2518"/>
      <c r="J22" s="2518"/>
      <c r="K22" s="2519"/>
    </row>
  </sheetData>
  <mergeCells count="11">
    <mergeCell ref="A9:K9"/>
    <mergeCell ref="A1:B1"/>
    <mergeCell ref="C11:C12"/>
    <mergeCell ref="K11:K12"/>
    <mergeCell ref="E11:I11"/>
    <mergeCell ref="A20:K22"/>
    <mergeCell ref="J11:J12"/>
    <mergeCell ref="A11:A12"/>
    <mergeCell ref="B11:B12"/>
    <mergeCell ref="D11:D12"/>
    <mergeCell ref="C13:C19"/>
  </mergeCells>
  <hyperlinks>
    <hyperlink ref="G3" r:id="rId1"/>
    <hyperlink ref="G2" r:id="rId2"/>
  </hyperlinks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8"/>
  <sheetViews>
    <sheetView workbookViewId="0">
      <selection activeCell="A9" sqref="A9:L9"/>
    </sheetView>
  </sheetViews>
  <sheetFormatPr defaultRowHeight="15"/>
  <cols>
    <col min="4" max="4" width="5.5703125" customWidth="1"/>
    <col min="5" max="5" width="3.140625" customWidth="1"/>
    <col min="8" max="8" width="7.5703125" customWidth="1"/>
    <col min="9" max="9" width="7" customWidth="1"/>
  </cols>
  <sheetData>
    <row r="1" spans="1:14" s="200" customFormat="1" ht="30" customHeight="1">
      <c r="A1" s="2526"/>
      <c r="B1" s="2526"/>
    </row>
    <row r="2" spans="1:14" s="203" customFormat="1" ht="12.75">
      <c r="A2" s="204" t="s">
        <v>0</v>
      </c>
      <c r="B2" s="116"/>
      <c r="C2" s="204"/>
      <c r="D2" s="204"/>
      <c r="E2" s="204"/>
      <c r="G2" s="205" t="s">
        <v>474</v>
      </c>
      <c r="H2" s="206" t="s">
        <v>1</v>
      </c>
      <c r="J2" s="206"/>
      <c r="K2" s="206"/>
      <c r="M2" s="202"/>
      <c r="N2" s="202"/>
    </row>
    <row r="3" spans="1:14" s="203" customFormat="1" ht="15.75" customHeight="1">
      <c r="A3" s="207" t="s">
        <v>467</v>
      </c>
      <c r="B3" s="117"/>
      <c r="C3" s="207"/>
      <c r="D3" s="207"/>
      <c r="E3" s="207"/>
      <c r="G3" s="205" t="s">
        <v>475</v>
      </c>
      <c r="H3" s="208" t="s">
        <v>2</v>
      </c>
      <c r="J3" s="208"/>
      <c r="K3" s="208"/>
      <c r="L3" s="208"/>
      <c r="M3" s="114"/>
      <c r="N3" s="114"/>
    </row>
    <row r="4" spans="1:14" s="203" customFormat="1" ht="15.75" customHeight="1">
      <c r="A4" s="204" t="s">
        <v>2241</v>
      </c>
      <c r="B4" s="116"/>
      <c r="C4" s="204"/>
      <c r="D4" s="204"/>
      <c r="E4" s="204"/>
      <c r="G4" s="375"/>
      <c r="J4" s="375"/>
      <c r="K4" s="212"/>
      <c r="L4" s="202"/>
      <c r="M4" s="202"/>
      <c r="N4" s="202"/>
    </row>
    <row r="5" spans="1:14" s="203" customFormat="1" ht="15.75" customHeight="1">
      <c r="A5" s="207" t="s">
        <v>467</v>
      </c>
      <c r="B5" s="117"/>
      <c r="C5" s="207"/>
      <c r="D5" s="207"/>
      <c r="E5" s="207"/>
      <c r="G5" s="204" t="s">
        <v>2238</v>
      </c>
      <c r="J5" s="209"/>
      <c r="K5" s="207"/>
      <c r="L5" s="202"/>
      <c r="M5" s="202"/>
      <c r="N5" s="202"/>
    </row>
    <row r="6" spans="1:14" s="203" customFormat="1" ht="15.75" customHeight="1">
      <c r="A6" s="207" t="s">
        <v>468</v>
      </c>
      <c r="B6" s="117"/>
      <c r="C6" s="207"/>
      <c r="D6" s="207"/>
      <c r="E6" s="207"/>
      <c r="G6" s="204" t="s">
        <v>2240</v>
      </c>
      <c r="J6" s="209"/>
      <c r="K6" s="207"/>
      <c r="L6" s="202"/>
      <c r="M6" s="202"/>
      <c r="N6" s="202"/>
    </row>
    <row r="7" spans="1:14" s="203" customFormat="1" ht="15.75" customHeight="1">
      <c r="A7" s="210" t="s">
        <v>2536</v>
      </c>
      <c r="B7" s="213"/>
      <c r="C7" s="210"/>
      <c r="D7" s="210"/>
      <c r="E7" s="210"/>
      <c r="G7" s="379" t="s">
        <v>2239</v>
      </c>
      <c r="J7" s="211"/>
      <c r="K7" s="211"/>
      <c r="L7" s="211"/>
    </row>
    <row r="8" spans="1:14" s="203" customFormat="1" ht="12.75">
      <c r="A8" s="210"/>
      <c r="B8" s="213"/>
      <c r="C8" s="210"/>
      <c r="D8" s="210"/>
      <c r="E8" s="210"/>
      <c r="G8" s="379"/>
      <c r="J8" s="211"/>
      <c r="K8" s="211"/>
      <c r="L8" s="211"/>
    </row>
    <row r="9" spans="1:14" s="203" customFormat="1" ht="12.75">
      <c r="A9" s="2525" t="s">
        <v>2234</v>
      </c>
      <c r="B9" s="2525"/>
      <c r="C9" s="2525"/>
      <c r="D9" s="2525"/>
      <c r="E9" s="2525"/>
      <c r="F9" s="2525"/>
      <c r="G9" s="2525"/>
      <c r="H9" s="2525"/>
      <c r="I9" s="2525"/>
      <c r="J9" s="2525"/>
      <c r="K9" s="2525"/>
      <c r="L9" s="2525"/>
    </row>
    <row r="10" spans="1:14" s="203" customFormat="1" ht="12.75">
      <c r="A10" s="375"/>
      <c r="B10" s="375"/>
      <c r="C10" s="375"/>
      <c r="D10" s="375"/>
      <c r="E10" s="375"/>
      <c r="F10" s="375"/>
      <c r="G10" s="375"/>
      <c r="H10" s="375"/>
      <c r="I10" s="375"/>
      <c r="J10" s="375"/>
      <c r="K10" s="375"/>
      <c r="L10" s="375"/>
    </row>
    <row r="11" spans="1:14" s="376" customFormat="1" ht="15" customHeight="1">
      <c r="A11" s="2521" t="s">
        <v>20</v>
      </c>
      <c r="B11" s="2521" t="s">
        <v>16</v>
      </c>
      <c r="C11" s="2521"/>
      <c r="D11" s="2520" t="s">
        <v>490</v>
      </c>
      <c r="E11" s="2528" t="s">
        <v>21</v>
      </c>
      <c r="F11" s="2520" t="s">
        <v>24</v>
      </c>
      <c r="G11" s="2527" t="s">
        <v>17</v>
      </c>
      <c r="H11" s="2527"/>
      <c r="I11" s="2527"/>
      <c r="J11" s="2527"/>
      <c r="K11" s="2520" t="s">
        <v>479</v>
      </c>
      <c r="L11" s="2520" t="s">
        <v>476</v>
      </c>
    </row>
    <row r="12" spans="1:14" s="376" customFormat="1" ht="60" customHeight="1">
      <c r="A12" s="2521"/>
      <c r="B12" s="2521"/>
      <c r="C12" s="2521"/>
      <c r="D12" s="2521"/>
      <c r="E12" s="2528"/>
      <c r="F12" s="2520"/>
      <c r="G12" s="374" t="s">
        <v>18</v>
      </c>
      <c r="H12" s="374" t="s">
        <v>40</v>
      </c>
      <c r="I12" s="374" t="s">
        <v>19</v>
      </c>
      <c r="J12" s="374" t="s">
        <v>22</v>
      </c>
      <c r="K12" s="2520"/>
      <c r="L12" s="2520"/>
    </row>
    <row r="13" spans="1:14" s="217" customFormat="1" ht="66.75" customHeight="1">
      <c r="A13" s="861" t="s">
        <v>27</v>
      </c>
      <c r="B13" s="2534"/>
      <c r="C13" s="2534"/>
      <c r="D13" s="2529" t="s">
        <v>491</v>
      </c>
      <c r="E13" s="2531" t="s">
        <v>36</v>
      </c>
      <c r="F13" s="861">
        <v>14</v>
      </c>
      <c r="G13" s="860" t="s">
        <v>156</v>
      </c>
      <c r="H13" s="860"/>
      <c r="I13" s="860"/>
      <c r="J13" s="860" t="s">
        <v>157</v>
      </c>
      <c r="K13" s="1477">
        <v>4680</v>
      </c>
      <c r="L13" s="860">
        <v>7070</v>
      </c>
    </row>
    <row r="14" spans="1:14" s="217" customFormat="1" ht="66" customHeight="1">
      <c r="A14" s="861" t="s">
        <v>28</v>
      </c>
      <c r="B14" s="2534"/>
      <c r="C14" s="2534"/>
      <c r="D14" s="2530"/>
      <c r="E14" s="2532"/>
      <c r="F14" s="861">
        <v>18</v>
      </c>
      <c r="G14" s="860" t="s">
        <v>158</v>
      </c>
      <c r="H14" s="860">
        <f>0.4*1.5*0.12</f>
        <v>7.2000000000000008E-2</v>
      </c>
      <c r="I14" s="860"/>
      <c r="J14" s="860" t="s">
        <v>159</v>
      </c>
      <c r="K14" s="1477">
        <v>5265</v>
      </c>
      <c r="L14" s="860">
        <v>8560</v>
      </c>
    </row>
    <row r="15" spans="1:14" s="217" customFormat="1" ht="93" customHeight="1">
      <c r="A15" s="861" t="s">
        <v>30</v>
      </c>
      <c r="B15" s="2534"/>
      <c r="C15" s="2534"/>
      <c r="D15" s="2530"/>
      <c r="E15" s="2532"/>
      <c r="F15" s="860">
        <v>20</v>
      </c>
      <c r="G15" s="860" t="s">
        <v>245</v>
      </c>
      <c r="H15" s="860"/>
      <c r="I15" s="860"/>
      <c r="J15" s="860" t="s">
        <v>244</v>
      </c>
      <c r="K15" s="859">
        <v>34400</v>
      </c>
      <c r="L15" s="860">
        <v>36460</v>
      </c>
    </row>
    <row r="16" spans="1:14" s="217" customFormat="1" ht="96" customHeight="1">
      <c r="A16" s="768" t="s">
        <v>29</v>
      </c>
      <c r="B16" s="2533"/>
      <c r="C16" s="2533"/>
      <c r="D16" s="2530"/>
      <c r="E16" s="2532"/>
      <c r="F16" s="771">
        <v>20</v>
      </c>
      <c r="G16" s="771" t="s">
        <v>160</v>
      </c>
      <c r="H16" s="771"/>
      <c r="I16" s="771"/>
      <c r="J16" s="771" t="s">
        <v>161</v>
      </c>
      <c r="K16" s="769">
        <f>CEILING(L16*0.95, 100)</f>
        <v>48000</v>
      </c>
      <c r="L16" s="771">
        <v>50500</v>
      </c>
    </row>
    <row r="17" spans="1:12" s="376" customFormat="1" ht="27" customHeight="1">
      <c r="A17" s="2511" t="s">
        <v>915</v>
      </c>
      <c r="B17" s="2512"/>
      <c r="C17" s="2512"/>
      <c r="D17" s="2512"/>
      <c r="E17" s="2512"/>
      <c r="F17" s="2512"/>
      <c r="G17" s="2512"/>
      <c r="H17" s="2512"/>
      <c r="I17" s="2512"/>
      <c r="J17" s="2512"/>
      <c r="K17" s="2512"/>
      <c r="L17" s="2513"/>
    </row>
    <row r="18" spans="1:12" s="376" customFormat="1" ht="11.25">
      <c r="A18" s="2517"/>
      <c r="B18" s="2518"/>
      <c r="C18" s="2518"/>
      <c r="D18" s="2518"/>
      <c r="E18" s="2518"/>
      <c r="F18" s="2518"/>
      <c r="G18" s="2518"/>
      <c r="H18" s="2518"/>
      <c r="I18" s="2518"/>
      <c r="J18" s="2518"/>
      <c r="K18" s="2518"/>
      <c r="L18" s="2519"/>
    </row>
  </sheetData>
  <mergeCells count="17">
    <mergeCell ref="A17:L18"/>
    <mergeCell ref="D13:D16"/>
    <mergeCell ref="E13:E16"/>
    <mergeCell ref="A9:L9"/>
    <mergeCell ref="A11:A12"/>
    <mergeCell ref="B16:C16"/>
    <mergeCell ref="B15:C15"/>
    <mergeCell ref="B14:C14"/>
    <mergeCell ref="B13:C13"/>
    <mergeCell ref="L11:L12"/>
    <mergeCell ref="G11:J11"/>
    <mergeCell ref="K11:K12"/>
    <mergeCell ref="A1:B1"/>
    <mergeCell ref="B11:C12"/>
    <mergeCell ref="D11:D12"/>
    <mergeCell ref="E11:E12"/>
    <mergeCell ref="F11:F12"/>
  </mergeCells>
  <hyperlinks>
    <hyperlink ref="H3" r:id="rId1"/>
    <hyperlink ref="H2" r:id="rId2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>
  <dimension ref="A1:N30"/>
  <sheetViews>
    <sheetView workbookViewId="0">
      <selection sqref="A1:B1"/>
    </sheetView>
  </sheetViews>
  <sheetFormatPr defaultRowHeight="15"/>
  <cols>
    <col min="1" max="1" width="7.7109375" customWidth="1"/>
    <col min="3" max="3" width="8.85546875" customWidth="1"/>
    <col min="5" max="5" width="3.85546875" customWidth="1"/>
    <col min="6" max="6" width="5.140625" customWidth="1"/>
    <col min="7" max="7" width="10.7109375" customWidth="1"/>
    <col min="8" max="8" width="8.85546875" customWidth="1"/>
    <col min="9" max="9" width="6.140625" customWidth="1"/>
    <col min="11" max="11" width="7.140625" customWidth="1"/>
    <col min="12" max="12" width="6.5703125" customWidth="1"/>
  </cols>
  <sheetData>
    <row r="1" spans="1:14" s="200" customFormat="1" ht="30" customHeight="1">
      <c r="A1" s="2526"/>
      <c r="B1" s="2526"/>
    </row>
    <row r="2" spans="1:14" s="203" customFormat="1" ht="12.75">
      <c r="A2" s="204" t="s">
        <v>0</v>
      </c>
      <c r="B2" s="116"/>
      <c r="C2" s="204"/>
      <c r="D2" s="204"/>
      <c r="E2" s="204"/>
      <c r="G2" s="205" t="s">
        <v>474</v>
      </c>
      <c r="H2" s="206" t="s">
        <v>1</v>
      </c>
      <c r="J2" s="206"/>
      <c r="K2" s="206"/>
      <c r="M2" s="202"/>
      <c r="N2" s="202"/>
    </row>
    <row r="3" spans="1:14" s="203" customFormat="1" ht="15.75" customHeight="1">
      <c r="A3" s="207" t="s">
        <v>467</v>
      </c>
      <c r="B3" s="117"/>
      <c r="C3" s="207"/>
      <c r="D3" s="207"/>
      <c r="E3" s="207"/>
      <c r="G3" s="205" t="s">
        <v>475</v>
      </c>
      <c r="H3" s="208" t="s">
        <v>2</v>
      </c>
      <c r="J3" s="208"/>
      <c r="K3" s="208"/>
      <c r="L3" s="208"/>
      <c r="M3" s="114"/>
      <c r="N3" s="114"/>
    </row>
    <row r="4" spans="1:14" s="203" customFormat="1" ht="15.75" customHeight="1">
      <c r="A4" s="204" t="s">
        <v>2241</v>
      </c>
      <c r="B4" s="116"/>
      <c r="C4" s="204"/>
      <c r="D4" s="204"/>
      <c r="E4" s="204"/>
      <c r="G4" s="375"/>
      <c r="J4" s="375"/>
      <c r="K4" s="212"/>
      <c r="L4" s="202"/>
      <c r="M4" s="202"/>
      <c r="N4" s="202"/>
    </row>
    <row r="5" spans="1:14" s="203" customFormat="1" ht="15.75" customHeight="1">
      <c r="A5" s="207" t="s">
        <v>467</v>
      </c>
      <c r="B5" s="117"/>
      <c r="C5" s="207"/>
      <c r="D5" s="207"/>
      <c r="E5" s="207"/>
      <c r="G5" s="204" t="s">
        <v>2238</v>
      </c>
      <c r="J5" s="209"/>
      <c r="K5" s="207"/>
      <c r="L5" s="202"/>
      <c r="M5" s="202"/>
      <c r="N5" s="202"/>
    </row>
    <row r="6" spans="1:14" s="203" customFormat="1" ht="15.75" customHeight="1">
      <c r="A6" s="207" t="s">
        <v>468</v>
      </c>
      <c r="B6" s="117"/>
      <c r="C6" s="207"/>
      <c r="D6" s="207"/>
      <c r="E6" s="207"/>
      <c r="G6" s="204" t="s">
        <v>2240</v>
      </c>
      <c r="J6" s="209"/>
      <c r="K6" s="207"/>
      <c r="L6" s="202"/>
      <c r="M6" s="202"/>
      <c r="N6" s="202"/>
    </row>
    <row r="7" spans="1:14" s="203" customFormat="1" ht="15.75" customHeight="1">
      <c r="A7" s="210" t="s">
        <v>2536</v>
      </c>
      <c r="B7" s="213"/>
      <c r="C7" s="210"/>
      <c r="D7" s="210"/>
      <c r="E7" s="210"/>
      <c r="G7" s="379" t="s">
        <v>2239</v>
      </c>
      <c r="J7" s="211"/>
      <c r="K7" s="211"/>
      <c r="L7" s="211"/>
    </row>
    <row r="8" spans="1:14" s="203" customFormat="1" ht="12.75" customHeight="1">
      <c r="A8" s="206"/>
      <c r="B8" s="206"/>
      <c r="C8" s="206"/>
      <c r="D8" s="212"/>
      <c r="E8" s="212"/>
      <c r="F8" s="212"/>
      <c r="G8" s="212"/>
      <c r="H8" s="212"/>
      <c r="I8" s="212"/>
      <c r="J8" s="212"/>
      <c r="K8" s="202"/>
      <c r="L8" s="202"/>
    </row>
    <row r="9" spans="1:14" s="203" customFormat="1" ht="15" customHeight="1">
      <c r="A9" s="2525" t="s">
        <v>2242</v>
      </c>
      <c r="B9" s="2525"/>
      <c r="C9" s="2525"/>
      <c r="D9" s="2525"/>
      <c r="E9" s="2525"/>
      <c r="F9" s="2525"/>
      <c r="G9" s="2525"/>
      <c r="H9" s="2525"/>
      <c r="I9" s="2525"/>
      <c r="J9" s="2525"/>
      <c r="K9" s="2525"/>
      <c r="L9" s="202"/>
    </row>
    <row r="10" spans="1:14" s="203" customFormat="1" ht="8.25" customHeight="1">
      <c r="G10" s="27"/>
    </row>
    <row r="11" spans="1:14" s="376" customFormat="1" ht="15" customHeight="1">
      <c r="A11" s="2521" t="s">
        <v>20</v>
      </c>
      <c r="B11" s="2521" t="s">
        <v>16</v>
      </c>
      <c r="C11" s="2521"/>
      <c r="D11" s="2520" t="s">
        <v>490</v>
      </c>
      <c r="E11" s="2528" t="s">
        <v>21</v>
      </c>
      <c r="F11" s="2520" t="s">
        <v>2245</v>
      </c>
      <c r="G11" s="2527" t="s">
        <v>17</v>
      </c>
      <c r="H11" s="2527"/>
      <c r="I11" s="2527"/>
      <c r="J11" s="2527"/>
      <c r="K11" s="2520" t="s">
        <v>479</v>
      </c>
      <c r="L11" s="2520" t="s">
        <v>476</v>
      </c>
    </row>
    <row r="12" spans="1:14" s="376" customFormat="1" ht="60" customHeight="1">
      <c r="A12" s="2521"/>
      <c r="B12" s="2521"/>
      <c r="C12" s="2521"/>
      <c r="D12" s="2521"/>
      <c r="E12" s="2528"/>
      <c r="F12" s="2520"/>
      <c r="G12" s="374" t="s">
        <v>18</v>
      </c>
      <c r="H12" s="374" t="s">
        <v>40</v>
      </c>
      <c r="I12" s="374" t="s">
        <v>19</v>
      </c>
      <c r="J12" s="374" t="s">
        <v>22</v>
      </c>
      <c r="K12" s="2520"/>
      <c r="L12" s="2520"/>
    </row>
    <row r="13" spans="1:14" s="217" customFormat="1" ht="13.5" customHeight="1">
      <c r="A13" s="2544" t="s">
        <v>1388</v>
      </c>
      <c r="B13" s="2544"/>
      <c r="C13" s="2544"/>
      <c r="D13" s="2535" t="s">
        <v>491</v>
      </c>
      <c r="E13" s="2545" t="s">
        <v>2235</v>
      </c>
      <c r="F13" s="2547" t="s">
        <v>248</v>
      </c>
      <c r="G13" s="2538" t="s">
        <v>1396</v>
      </c>
      <c r="H13" s="2543"/>
      <c r="I13" s="2538">
        <v>216</v>
      </c>
      <c r="J13" s="2538" t="s">
        <v>1389</v>
      </c>
      <c r="K13" s="2538">
        <v>41230</v>
      </c>
      <c r="L13" s="2538">
        <v>43400</v>
      </c>
    </row>
    <row r="14" spans="1:14" s="217" customFormat="1" ht="15" customHeight="1">
      <c r="A14" s="2544"/>
      <c r="B14" s="2544"/>
      <c r="C14" s="2544"/>
      <c r="D14" s="2536"/>
      <c r="E14" s="2546"/>
      <c r="F14" s="2548"/>
      <c r="G14" s="2539"/>
      <c r="H14" s="2541"/>
      <c r="I14" s="2539"/>
      <c r="J14" s="2539"/>
      <c r="K14" s="2539"/>
      <c r="L14" s="2539"/>
    </row>
    <row r="15" spans="1:14" s="217" customFormat="1" ht="15" customHeight="1">
      <c r="A15" s="2544"/>
      <c r="B15" s="2544"/>
      <c r="C15" s="2544"/>
      <c r="D15" s="2536"/>
      <c r="E15" s="2546"/>
      <c r="F15" s="2548"/>
      <c r="G15" s="2539" t="s">
        <v>1395</v>
      </c>
      <c r="H15" s="2541"/>
      <c r="I15" s="2539">
        <v>259</v>
      </c>
      <c r="J15" s="2538" t="s">
        <v>1390</v>
      </c>
      <c r="K15" s="2539">
        <v>49476</v>
      </c>
      <c r="L15" s="2539">
        <v>52080</v>
      </c>
    </row>
    <row r="16" spans="1:14" s="217" customFormat="1" ht="15" customHeight="1">
      <c r="A16" s="2544"/>
      <c r="B16" s="2544"/>
      <c r="C16" s="2544"/>
      <c r="D16" s="2536"/>
      <c r="E16" s="2546"/>
      <c r="F16" s="2548"/>
      <c r="G16" s="2539"/>
      <c r="H16" s="2541"/>
      <c r="I16" s="2539"/>
      <c r="J16" s="2539"/>
      <c r="K16" s="2539"/>
      <c r="L16" s="2539"/>
    </row>
    <row r="17" spans="1:13" s="217" customFormat="1" ht="15" customHeight="1">
      <c r="A17" s="2544"/>
      <c r="B17" s="2544"/>
      <c r="C17" s="2544"/>
      <c r="D17" s="2536"/>
      <c r="E17" s="2546"/>
      <c r="F17" s="2548"/>
      <c r="G17" s="2539" t="s">
        <v>1394</v>
      </c>
      <c r="H17" s="2541"/>
      <c r="I17" s="2539">
        <v>302</v>
      </c>
      <c r="J17" s="2538" t="s">
        <v>1391</v>
      </c>
      <c r="K17" s="2539">
        <v>57722</v>
      </c>
      <c r="L17" s="2539">
        <v>60760</v>
      </c>
    </row>
    <row r="18" spans="1:13" s="217" customFormat="1" ht="15" customHeight="1">
      <c r="A18" s="2544"/>
      <c r="B18" s="2544"/>
      <c r="C18" s="2544"/>
      <c r="D18" s="2536"/>
      <c r="E18" s="2546"/>
      <c r="F18" s="2548"/>
      <c r="G18" s="2539"/>
      <c r="H18" s="2541"/>
      <c r="I18" s="2539"/>
      <c r="J18" s="2539"/>
      <c r="K18" s="2539"/>
      <c r="L18" s="2539"/>
    </row>
    <row r="19" spans="1:13" s="217" customFormat="1" ht="15" customHeight="1">
      <c r="A19" s="2544"/>
      <c r="B19" s="2544"/>
      <c r="C19" s="2544"/>
      <c r="D19" s="2536"/>
      <c r="E19" s="2546"/>
      <c r="F19" s="2548"/>
      <c r="G19" s="2539" t="s">
        <v>1393</v>
      </c>
      <c r="H19" s="2541"/>
      <c r="I19" s="2539">
        <v>345</v>
      </c>
      <c r="J19" s="2538" t="s">
        <v>1392</v>
      </c>
      <c r="K19" s="2539">
        <v>65968</v>
      </c>
      <c r="L19" s="2539">
        <v>69440</v>
      </c>
    </row>
    <row r="20" spans="1:13" s="217" customFormat="1" ht="15" customHeight="1">
      <c r="A20" s="2544"/>
      <c r="B20" s="2544"/>
      <c r="C20" s="2544"/>
      <c r="D20" s="2536"/>
      <c r="E20" s="2546"/>
      <c r="F20" s="2548"/>
      <c r="G20" s="2540"/>
      <c r="H20" s="2542"/>
      <c r="I20" s="2540"/>
      <c r="J20" s="2539"/>
      <c r="K20" s="2540"/>
      <c r="L20" s="2540"/>
    </row>
    <row r="21" spans="1:13" s="217" customFormat="1" ht="15" customHeight="1">
      <c r="A21" s="2544" t="s">
        <v>3343</v>
      </c>
      <c r="B21" s="2549"/>
      <c r="C21" s="2550"/>
      <c r="D21" s="2536"/>
      <c r="E21" s="2546"/>
      <c r="F21" s="2547" t="s">
        <v>1465</v>
      </c>
      <c r="G21" s="2538" t="s">
        <v>1968</v>
      </c>
      <c r="H21" s="2543"/>
      <c r="I21" s="2538">
        <v>141</v>
      </c>
      <c r="J21" s="2538" t="s">
        <v>1389</v>
      </c>
      <c r="K21" s="2538">
        <f>0.95*L21</f>
        <v>26790</v>
      </c>
      <c r="L21" s="2538">
        <v>28200</v>
      </c>
    </row>
    <row r="22" spans="1:13" s="203" customFormat="1" ht="15" customHeight="1">
      <c r="A22" s="2544"/>
      <c r="B22" s="2551"/>
      <c r="C22" s="2552"/>
      <c r="D22" s="2536"/>
      <c r="E22" s="2546"/>
      <c r="F22" s="2548"/>
      <c r="G22" s="2539"/>
      <c r="H22" s="2541"/>
      <c r="I22" s="2539"/>
      <c r="J22" s="2539"/>
      <c r="K22" s="2539"/>
      <c r="L22" s="2539"/>
      <c r="M22" s="217"/>
    </row>
    <row r="23" spans="1:13" s="203" customFormat="1" ht="15" customHeight="1">
      <c r="A23" s="2544"/>
      <c r="B23" s="2551"/>
      <c r="C23" s="2552"/>
      <c r="D23" s="2536"/>
      <c r="E23" s="2546"/>
      <c r="F23" s="2548"/>
      <c r="G23" s="2539" t="s">
        <v>1969</v>
      </c>
      <c r="H23" s="2541"/>
      <c r="I23" s="2539">
        <v>167</v>
      </c>
      <c r="J23" s="2538" t="s">
        <v>1390</v>
      </c>
      <c r="K23" s="2538">
        <f>0.95*L23</f>
        <v>31730</v>
      </c>
      <c r="L23" s="2539">
        <v>33400</v>
      </c>
      <c r="M23" s="217"/>
    </row>
    <row r="24" spans="1:13" s="203" customFormat="1" ht="15" customHeight="1">
      <c r="A24" s="2544"/>
      <c r="B24" s="2551"/>
      <c r="C24" s="2552"/>
      <c r="D24" s="2536"/>
      <c r="E24" s="2546"/>
      <c r="F24" s="2548"/>
      <c r="G24" s="2539"/>
      <c r="H24" s="2541"/>
      <c r="I24" s="2539"/>
      <c r="J24" s="2539"/>
      <c r="K24" s="2539"/>
      <c r="L24" s="2539"/>
      <c r="M24" s="217"/>
    </row>
    <row r="25" spans="1:13" s="203" customFormat="1" ht="15" customHeight="1">
      <c r="A25" s="2544"/>
      <c r="B25" s="2551"/>
      <c r="C25" s="2552"/>
      <c r="D25" s="2536"/>
      <c r="E25" s="2546"/>
      <c r="F25" s="2548"/>
      <c r="G25" s="2539" t="s">
        <v>1970</v>
      </c>
      <c r="H25" s="2541"/>
      <c r="I25" s="2539">
        <v>194</v>
      </c>
      <c r="J25" s="2538" t="s">
        <v>1391</v>
      </c>
      <c r="K25" s="2538">
        <f>0.95*L25</f>
        <v>36860</v>
      </c>
      <c r="L25" s="2539">
        <v>38800</v>
      </c>
      <c r="M25" s="217"/>
    </row>
    <row r="26" spans="1:13" s="203" customFormat="1" ht="15" customHeight="1">
      <c r="A26" s="2544"/>
      <c r="B26" s="2551"/>
      <c r="C26" s="2552"/>
      <c r="D26" s="2536"/>
      <c r="E26" s="2546"/>
      <c r="F26" s="2548"/>
      <c r="G26" s="2539"/>
      <c r="H26" s="2541"/>
      <c r="I26" s="2539"/>
      <c r="J26" s="2539"/>
      <c r="K26" s="2539"/>
      <c r="L26" s="2539"/>
      <c r="M26" s="217"/>
    </row>
    <row r="27" spans="1:13" s="203" customFormat="1" ht="15" customHeight="1">
      <c r="A27" s="2544"/>
      <c r="B27" s="2551"/>
      <c r="C27" s="2552"/>
      <c r="D27" s="2536"/>
      <c r="E27" s="2546"/>
      <c r="F27" s="2548"/>
      <c r="G27" s="2539" t="s">
        <v>1971</v>
      </c>
      <c r="H27" s="2541"/>
      <c r="I27" s="2539">
        <v>220</v>
      </c>
      <c r="J27" s="2538" t="s">
        <v>1392</v>
      </c>
      <c r="K27" s="2538">
        <f>0.95*L27</f>
        <v>41800</v>
      </c>
      <c r="L27" s="2539">
        <v>44000</v>
      </c>
      <c r="M27" s="217"/>
    </row>
    <row r="28" spans="1:13" s="203" customFormat="1" ht="15" customHeight="1">
      <c r="A28" s="2544"/>
      <c r="B28" s="2551"/>
      <c r="C28" s="2552"/>
      <c r="D28" s="2537"/>
      <c r="E28" s="2546"/>
      <c r="F28" s="2548"/>
      <c r="G28" s="2540"/>
      <c r="H28" s="2542"/>
      <c r="I28" s="2540"/>
      <c r="J28" s="2539"/>
      <c r="K28" s="2539"/>
      <c r="L28" s="2540"/>
      <c r="M28" s="217"/>
    </row>
    <row r="29" spans="1:13" s="376" customFormat="1" ht="27" customHeight="1">
      <c r="A29" s="2511" t="s">
        <v>2255</v>
      </c>
      <c r="B29" s="2512"/>
      <c r="C29" s="2512"/>
      <c r="D29" s="2512"/>
      <c r="E29" s="2512"/>
      <c r="F29" s="2512"/>
      <c r="G29" s="2512"/>
      <c r="H29" s="2512"/>
      <c r="I29" s="2512"/>
      <c r="J29" s="2512"/>
      <c r="K29" s="2512"/>
      <c r="L29" s="2513"/>
    </row>
    <row r="30" spans="1:13" s="376" customFormat="1" ht="11.25">
      <c r="A30" s="2517"/>
      <c r="B30" s="2518"/>
      <c r="C30" s="2518"/>
      <c r="D30" s="2518"/>
      <c r="E30" s="2518"/>
      <c r="F30" s="2518"/>
      <c r="G30" s="2518"/>
      <c r="H30" s="2518"/>
      <c r="I30" s="2518"/>
      <c r="J30" s="2518"/>
      <c r="K30" s="2518"/>
      <c r="L30" s="2519"/>
    </row>
  </sheetData>
  <mergeCells count="67">
    <mergeCell ref="A13:A20"/>
    <mergeCell ref="B13:C20"/>
    <mergeCell ref="E13:E28"/>
    <mergeCell ref="F13:F20"/>
    <mergeCell ref="G13:G14"/>
    <mergeCell ref="G17:G18"/>
    <mergeCell ref="A21:A28"/>
    <mergeCell ref="B21:C28"/>
    <mergeCell ref="F21:F28"/>
    <mergeCell ref="G21:G22"/>
    <mergeCell ref="I13:I14"/>
    <mergeCell ref="J13:J14"/>
    <mergeCell ref="K13:K14"/>
    <mergeCell ref="L13:L14"/>
    <mergeCell ref="G15:G16"/>
    <mergeCell ref="H15:H16"/>
    <mergeCell ref="I15:I16"/>
    <mergeCell ref="J15:J16"/>
    <mergeCell ref="K15:K16"/>
    <mergeCell ref="L15:L16"/>
    <mergeCell ref="H13:H14"/>
    <mergeCell ref="K17:K18"/>
    <mergeCell ref="L17:L18"/>
    <mergeCell ref="G19:G20"/>
    <mergeCell ref="H19:H20"/>
    <mergeCell ref="I19:I20"/>
    <mergeCell ref="J19:J20"/>
    <mergeCell ref="K19:K20"/>
    <mergeCell ref="L19:L20"/>
    <mergeCell ref="H17:H18"/>
    <mergeCell ref="H23:H24"/>
    <mergeCell ref="I23:I24"/>
    <mergeCell ref="J23:J24"/>
    <mergeCell ref="I17:I18"/>
    <mergeCell ref="J17:J18"/>
    <mergeCell ref="K21:K22"/>
    <mergeCell ref="L11:L12"/>
    <mergeCell ref="A9:K9"/>
    <mergeCell ref="K23:K24"/>
    <mergeCell ref="I27:I28"/>
    <mergeCell ref="J27:J28"/>
    <mergeCell ref="K27:K28"/>
    <mergeCell ref="L27:L28"/>
    <mergeCell ref="H21:H22"/>
    <mergeCell ref="I21:I22"/>
    <mergeCell ref="J21:J22"/>
    <mergeCell ref="G25:G26"/>
    <mergeCell ref="H25:H26"/>
    <mergeCell ref="I25:I26"/>
    <mergeCell ref="J25:J26"/>
    <mergeCell ref="G23:G24"/>
    <mergeCell ref="A1:B1"/>
    <mergeCell ref="A29:L30"/>
    <mergeCell ref="D13:D28"/>
    <mergeCell ref="A11:A12"/>
    <mergeCell ref="B11:C12"/>
    <mergeCell ref="D11:D12"/>
    <mergeCell ref="E11:E12"/>
    <mergeCell ref="F11:F12"/>
    <mergeCell ref="G11:J11"/>
    <mergeCell ref="K11:K12"/>
    <mergeCell ref="K25:K26"/>
    <mergeCell ref="L25:L26"/>
    <mergeCell ref="G27:G28"/>
    <mergeCell ref="H27:H28"/>
    <mergeCell ref="L21:L22"/>
    <mergeCell ref="L23:L24"/>
  </mergeCells>
  <hyperlinks>
    <hyperlink ref="H3" r:id="rId1"/>
    <hyperlink ref="H2" r:id="rId2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8"/>
  <sheetViews>
    <sheetView topLeftCell="A7" workbookViewId="0">
      <selection activeCell="K15" sqref="J15:K16"/>
    </sheetView>
  </sheetViews>
  <sheetFormatPr defaultRowHeight="15"/>
  <cols>
    <col min="2" max="2" width="14" customWidth="1"/>
    <col min="3" max="3" width="5.7109375" customWidth="1"/>
    <col min="4" max="4" width="3.28515625" customWidth="1"/>
    <col min="5" max="5" width="6.140625" customWidth="1"/>
    <col min="7" max="7" width="7.7109375" customWidth="1"/>
    <col min="8" max="8" width="6.42578125" customWidth="1"/>
    <col min="10" max="10" width="5.85546875" customWidth="1"/>
    <col min="11" max="11" width="5.7109375" customWidth="1"/>
  </cols>
  <sheetData>
    <row r="1" spans="1:12" s="200" customFormat="1" ht="30" customHeight="1">
      <c r="A1" s="2526"/>
      <c r="B1" s="2526"/>
    </row>
    <row r="2" spans="1:12" s="203" customFormat="1" ht="12.75">
      <c r="A2" s="204" t="s">
        <v>0</v>
      </c>
      <c r="B2" s="116"/>
      <c r="C2" s="204"/>
      <c r="D2" s="204"/>
      <c r="G2" s="205" t="s">
        <v>474</v>
      </c>
      <c r="H2" s="206" t="s">
        <v>1</v>
      </c>
      <c r="I2" s="206"/>
      <c r="J2" s="206"/>
      <c r="L2" s="202"/>
    </row>
    <row r="3" spans="1:12" s="203" customFormat="1" ht="15.75" customHeight="1">
      <c r="A3" s="207" t="s">
        <v>467</v>
      </c>
      <c r="B3" s="117"/>
      <c r="C3" s="207"/>
      <c r="D3" s="207"/>
      <c r="G3" s="205" t="s">
        <v>475</v>
      </c>
      <c r="H3" s="208" t="s">
        <v>2</v>
      </c>
      <c r="I3" s="208"/>
      <c r="J3" s="208"/>
      <c r="K3" s="208"/>
      <c r="L3" s="114"/>
    </row>
    <row r="4" spans="1:12" s="203" customFormat="1" ht="15.75" customHeight="1">
      <c r="A4" s="204" t="s">
        <v>2241</v>
      </c>
      <c r="B4" s="116"/>
      <c r="C4" s="204"/>
      <c r="D4" s="204"/>
      <c r="G4" s="375"/>
      <c r="I4" s="375"/>
      <c r="J4" s="212"/>
      <c r="K4" s="202"/>
      <c r="L4" s="202"/>
    </row>
    <row r="5" spans="1:12" s="203" customFormat="1" ht="15.75" customHeight="1">
      <c r="A5" s="207" t="s">
        <v>467</v>
      </c>
      <c r="B5" s="117"/>
      <c r="C5" s="207"/>
      <c r="D5" s="207"/>
      <c r="G5" s="204" t="s">
        <v>2238</v>
      </c>
      <c r="I5" s="209"/>
      <c r="J5" s="207"/>
      <c r="K5" s="202"/>
      <c r="L5" s="202"/>
    </row>
    <row r="6" spans="1:12" s="203" customFormat="1" ht="15.75" customHeight="1">
      <c r="A6" s="207" t="s">
        <v>468</v>
      </c>
      <c r="B6" s="117"/>
      <c r="C6" s="207"/>
      <c r="D6" s="207"/>
      <c r="G6" s="204" t="s">
        <v>2240</v>
      </c>
      <c r="I6" s="209"/>
      <c r="J6" s="207"/>
      <c r="K6" s="202"/>
      <c r="L6" s="202"/>
    </row>
    <row r="7" spans="1:12" s="203" customFormat="1" ht="15.75" customHeight="1">
      <c r="A7" s="210" t="s">
        <v>2536</v>
      </c>
      <c r="B7" s="213"/>
      <c r="C7" s="210"/>
      <c r="D7" s="210"/>
      <c r="G7" s="379" t="s">
        <v>2239</v>
      </c>
      <c r="I7" s="211"/>
      <c r="J7" s="211"/>
      <c r="K7" s="211"/>
    </row>
    <row r="8" spans="1:12" s="203" customFormat="1" ht="12.75">
      <c r="A8" s="210"/>
      <c r="B8" s="213"/>
      <c r="C8" s="210"/>
      <c r="D8" s="210"/>
      <c r="G8" s="379"/>
      <c r="I8" s="211"/>
      <c r="J8" s="211"/>
      <c r="K8" s="211"/>
    </row>
    <row r="9" spans="1:12" s="203" customFormat="1" ht="18" customHeight="1">
      <c r="A9" s="2525" t="s">
        <v>2236</v>
      </c>
      <c r="B9" s="2525"/>
      <c r="C9" s="2525"/>
      <c r="D9" s="2525"/>
      <c r="E9" s="2525"/>
      <c r="F9" s="2525"/>
      <c r="G9" s="2525"/>
      <c r="H9" s="2525"/>
      <c r="I9" s="2525"/>
      <c r="J9" s="2525"/>
      <c r="K9" s="2525"/>
    </row>
    <row r="10" spans="1:12" s="203" customFormat="1" ht="12.75">
      <c r="F10" s="27"/>
    </row>
    <row r="11" spans="1:12" s="376" customFormat="1" ht="15" customHeight="1">
      <c r="A11" s="2521" t="s">
        <v>20</v>
      </c>
      <c r="B11" s="2521" t="s">
        <v>16</v>
      </c>
      <c r="C11" s="2520" t="s">
        <v>490</v>
      </c>
      <c r="D11" s="2528" t="s">
        <v>21</v>
      </c>
      <c r="E11" s="2520" t="s">
        <v>2245</v>
      </c>
      <c r="F11" s="2527" t="s">
        <v>17</v>
      </c>
      <c r="G11" s="2527"/>
      <c r="H11" s="2527"/>
      <c r="I11" s="2527"/>
      <c r="J11" s="2520" t="s">
        <v>479</v>
      </c>
      <c r="K11" s="2520" t="s">
        <v>476</v>
      </c>
    </row>
    <row r="12" spans="1:12" s="376" customFormat="1" ht="60" customHeight="1">
      <c r="A12" s="2521"/>
      <c r="B12" s="2521"/>
      <c r="C12" s="2521"/>
      <c r="D12" s="2528"/>
      <c r="E12" s="2520"/>
      <c r="F12" s="374" t="s">
        <v>18</v>
      </c>
      <c r="G12" s="374" t="s">
        <v>40</v>
      </c>
      <c r="H12" s="374" t="s">
        <v>19</v>
      </c>
      <c r="I12" s="374" t="s">
        <v>22</v>
      </c>
      <c r="J12" s="2520"/>
      <c r="K12" s="2556"/>
      <c r="L12" s="2463"/>
    </row>
    <row r="13" spans="1:12" s="377" customFormat="1" ht="76.5" customHeight="1">
      <c r="A13" s="2023" t="s">
        <v>31</v>
      </c>
      <c r="B13" s="2023"/>
      <c r="C13" s="2553" t="s">
        <v>491</v>
      </c>
      <c r="D13" s="2555" t="s">
        <v>33</v>
      </c>
      <c r="E13" s="2023">
        <v>40</v>
      </c>
      <c r="F13" s="2024" t="s">
        <v>246</v>
      </c>
      <c r="G13" s="2024">
        <v>1.1000000000000001</v>
      </c>
      <c r="H13" s="2024">
        <v>20</v>
      </c>
      <c r="I13" s="2024"/>
      <c r="J13" s="2024">
        <v>8775</v>
      </c>
      <c r="K13" s="802">
        <v>9300</v>
      </c>
      <c r="L13" s="159"/>
    </row>
    <row r="14" spans="1:12" s="377" customFormat="1" ht="72" customHeight="1">
      <c r="A14" s="2023" t="s">
        <v>32</v>
      </c>
      <c r="B14" s="2023"/>
      <c r="C14" s="2554"/>
      <c r="D14" s="2555"/>
      <c r="E14" s="2023">
        <v>12</v>
      </c>
      <c r="F14" s="2024" t="s">
        <v>247</v>
      </c>
      <c r="G14" s="2024"/>
      <c r="H14" s="2024">
        <v>9</v>
      </c>
      <c r="I14" s="2024"/>
      <c r="J14" s="2024">
        <v>9010</v>
      </c>
      <c r="K14" s="802">
        <v>9550</v>
      </c>
      <c r="L14" s="159"/>
    </row>
    <row r="15" spans="1:12" s="407" customFormat="1" ht="72" customHeight="1">
      <c r="A15" s="2023" t="s">
        <v>34</v>
      </c>
      <c r="B15" s="2023"/>
      <c r="C15" s="2554"/>
      <c r="D15" s="2557" t="s">
        <v>35</v>
      </c>
      <c r="E15" s="2023"/>
      <c r="F15" s="2024" t="s">
        <v>142</v>
      </c>
      <c r="G15" s="2024">
        <v>0.5</v>
      </c>
      <c r="H15" s="2024">
        <v>18</v>
      </c>
      <c r="I15" s="2024"/>
      <c r="J15" s="2462">
        <v>12405</v>
      </c>
      <c r="K15" s="802">
        <v>13145</v>
      </c>
      <c r="L15" s="159"/>
    </row>
    <row r="16" spans="1:12" s="377" customFormat="1" ht="79.5" customHeight="1">
      <c r="A16" s="2023" t="s">
        <v>2310</v>
      </c>
      <c r="B16" s="2023"/>
      <c r="C16" s="2554"/>
      <c r="D16" s="2558"/>
      <c r="E16" s="2024"/>
      <c r="F16" s="2024" t="s">
        <v>2311</v>
      </c>
      <c r="G16" s="2024">
        <v>1</v>
      </c>
      <c r="H16" s="2024">
        <v>30</v>
      </c>
      <c r="I16" s="2024"/>
      <c r="J16" s="2462">
        <v>18020</v>
      </c>
      <c r="K16" s="802">
        <v>19100</v>
      </c>
      <c r="L16" s="159"/>
    </row>
    <row r="17" spans="1:11" s="376" customFormat="1" ht="23.25" customHeight="1">
      <c r="A17" s="2511" t="s">
        <v>915</v>
      </c>
      <c r="B17" s="2512"/>
      <c r="C17" s="2512"/>
      <c r="D17" s="2512"/>
      <c r="E17" s="2512"/>
      <c r="F17" s="2512"/>
      <c r="G17" s="2512"/>
      <c r="H17" s="2512"/>
      <c r="I17" s="2512"/>
      <c r="J17" s="2512"/>
      <c r="K17" s="2513"/>
    </row>
    <row r="18" spans="1:11" s="376" customFormat="1" ht="11.25">
      <c r="A18" s="2517"/>
      <c r="B18" s="2518"/>
      <c r="C18" s="2518"/>
      <c r="D18" s="2518"/>
      <c r="E18" s="2518"/>
      <c r="F18" s="2518"/>
      <c r="G18" s="2518"/>
      <c r="H18" s="2518"/>
      <c r="I18" s="2518"/>
      <c r="J18" s="2518"/>
      <c r="K18" s="2519"/>
    </row>
  </sheetData>
  <mergeCells count="14">
    <mergeCell ref="J11:J12"/>
    <mergeCell ref="A17:K18"/>
    <mergeCell ref="A9:K9"/>
    <mergeCell ref="C13:C16"/>
    <mergeCell ref="D13:D14"/>
    <mergeCell ref="K11:K12"/>
    <mergeCell ref="C11:C12"/>
    <mergeCell ref="D11:D12"/>
    <mergeCell ref="D15:D16"/>
    <mergeCell ref="A1:B1"/>
    <mergeCell ref="A11:A12"/>
    <mergeCell ref="B11:B12"/>
    <mergeCell ref="E11:E12"/>
    <mergeCell ref="F11:I11"/>
  </mergeCells>
  <hyperlinks>
    <hyperlink ref="H3" r:id="rId1"/>
    <hyperlink ref="H2" r:id="rId2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6.xml><?xml version="1.0" encoding="utf-8"?>
<worksheet xmlns="http://schemas.openxmlformats.org/spreadsheetml/2006/main" xmlns:r="http://schemas.openxmlformats.org/officeDocument/2006/relationships">
  <dimension ref="A1:H20"/>
  <sheetViews>
    <sheetView zoomScaleNormal="100" workbookViewId="0">
      <selection activeCell="A9" sqref="A9:G9"/>
    </sheetView>
  </sheetViews>
  <sheetFormatPr defaultRowHeight="15"/>
  <cols>
    <col min="1" max="1" width="9.140625" style="200"/>
    <col min="2" max="2" width="9.140625" style="1361"/>
    <col min="3" max="3" width="14" style="200" customWidth="1"/>
    <col min="4" max="4" width="11.85546875" style="200" customWidth="1"/>
    <col min="5" max="16384" width="9.140625" style="200"/>
  </cols>
  <sheetData>
    <row r="1" spans="1:8" ht="30" customHeight="1">
      <c r="A1" s="2526"/>
      <c r="B1" s="2526"/>
      <c r="C1" s="2526"/>
    </row>
    <row r="2" spans="1:8" s="203" customFormat="1" ht="12.75">
      <c r="A2" s="204" t="s">
        <v>0</v>
      </c>
      <c r="B2" s="204"/>
      <c r="C2" s="116"/>
      <c r="E2" s="205" t="s">
        <v>474</v>
      </c>
      <c r="F2" s="206" t="s">
        <v>1</v>
      </c>
    </row>
    <row r="3" spans="1:8" s="203" customFormat="1" ht="15.75" customHeight="1">
      <c r="A3" s="207" t="s">
        <v>467</v>
      </c>
      <c r="B3" s="207"/>
      <c r="C3" s="117"/>
      <c r="D3" s="208"/>
      <c r="E3" s="205" t="s">
        <v>475</v>
      </c>
      <c r="F3" s="208" t="s">
        <v>2</v>
      </c>
    </row>
    <row r="4" spans="1:8" s="203" customFormat="1" ht="15.75" customHeight="1">
      <c r="A4" s="204" t="s">
        <v>2241</v>
      </c>
      <c r="B4" s="204"/>
      <c r="C4" s="116"/>
      <c r="D4" s="202"/>
      <c r="E4" s="572"/>
    </row>
    <row r="5" spans="1:8" s="203" customFormat="1" ht="15.75" customHeight="1">
      <c r="A5" s="207" t="s">
        <v>467</v>
      </c>
      <c r="B5" s="207"/>
      <c r="C5" s="117"/>
      <c r="D5" s="202"/>
      <c r="E5" s="204" t="s">
        <v>2238</v>
      </c>
    </row>
    <row r="6" spans="1:8" s="203" customFormat="1" ht="15.75" customHeight="1">
      <c r="A6" s="207" t="s">
        <v>468</v>
      </c>
      <c r="B6" s="207"/>
      <c r="C6" s="117"/>
      <c r="D6" s="202"/>
      <c r="E6" s="204" t="s">
        <v>2240</v>
      </c>
    </row>
    <row r="7" spans="1:8" s="203" customFormat="1" ht="15.75" customHeight="1">
      <c r="A7" s="210" t="s">
        <v>2536</v>
      </c>
      <c r="B7" s="210"/>
      <c r="C7" s="213"/>
      <c r="D7" s="211"/>
      <c r="E7" s="379" t="s">
        <v>2239</v>
      </c>
    </row>
    <row r="8" spans="1:8" s="203" customFormat="1" ht="12.75">
      <c r="A8" s="210"/>
      <c r="B8" s="210"/>
      <c r="C8" s="213"/>
      <c r="D8" s="211"/>
      <c r="F8" s="379"/>
    </row>
    <row r="9" spans="1:8" s="203" customFormat="1" ht="12.75">
      <c r="A9" s="2525" t="s">
        <v>2115</v>
      </c>
      <c r="B9" s="2525"/>
      <c r="C9" s="2525"/>
      <c r="D9" s="2525"/>
      <c r="E9" s="2525"/>
      <c r="F9" s="2525"/>
      <c r="G9" s="2525"/>
      <c r="H9" s="204"/>
    </row>
    <row r="10" spans="1:8" s="203" customFormat="1" ht="12.75">
      <c r="A10" s="811"/>
      <c r="B10" s="811"/>
      <c r="C10" s="811"/>
      <c r="D10" s="811"/>
      <c r="E10" s="811"/>
    </row>
    <row r="11" spans="1:8" s="405" customFormat="1" ht="11.25">
      <c r="A11" s="2571" t="s">
        <v>670</v>
      </c>
      <c r="B11" s="2572"/>
      <c r="C11" s="2572"/>
      <c r="D11" s="2572"/>
      <c r="E11" s="2573"/>
      <c r="F11" s="1418" t="s">
        <v>1140</v>
      </c>
      <c r="G11" s="1417" t="s">
        <v>1497</v>
      </c>
    </row>
    <row r="12" spans="1:8" s="573" customFormat="1" ht="11.25" customHeight="1">
      <c r="A12" s="2574" t="s">
        <v>2562</v>
      </c>
      <c r="B12" s="2560"/>
      <c r="C12" s="2560"/>
      <c r="D12" s="2560"/>
      <c r="E12" s="2561"/>
      <c r="F12" s="1618" t="s">
        <v>2563</v>
      </c>
      <c r="G12" s="1625">
        <v>25</v>
      </c>
    </row>
    <row r="13" spans="1:8" s="573" customFormat="1" ht="15" customHeight="1">
      <c r="A13" s="2574"/>
      <c r="B13" s="2560"/>
      <c r="C13" s="2560"/>
      <c r="D13" s="2560"/>
      <c r="E13" s="2561"/>
      <c r="F13" s="1618" t="s">
        <v>2564</v>
      </c>
      <c r="G13" s="1625">
        <v>30</v>
      </c>
    </row>
    <row r="14" spans="1:8" s="573" customFormat="1" ht="15" customHeight="1">
      <c r="A14" s="2575"/>
      <c r="B14" s="2563"/>
      <c r="C14" s="2563"/>
      <c r="D14" s="2563"/>
      <c r="E14" s="2564"/>
      <c r="F14" s="1618" t="s">
        <v>2565</v>
      </c>
      <c r="G14" s="1625">
        <v>35</v>
      </c>
    </row>
    <row r="15" spans="1:8" s="754" customFormat="1" ht="11.25" customHeight="1">
      <c r="A15" s="2575" t="s">
        <v>3423</v>
      </c>
      <c r="B15" s="2563"/>
      <c r="C15" s="2563"/>
      <c r="D15" s="2563"/>
      <c r="E15" s="2564"/>
      <c r="F15" s="1618" t="s">
        <v>3424</v>
      </c>
      <c r="G15" s="1625">
        <v>5</v>
      </c>
    </row>
    <row r="16" spans="1:8" s="573" customFormat="1" ht="15" customHeight="1">
      <c r="A16" s="2562" t="s">
        <v>2566</v>
      </c>
      <c r="B16" s="2563"/>
      <c r="C16" s="2563"/>
      <c r="D16" s="2563"/>
      <c r="E16" s="2564"/>
      <c r="F16" s="1618">
        <v>3</v>
      </c>
      <c r="G16" s="1625">
        <v>60</v>
      </c>
    </row>
    <row r="17" spans="1:7" s="573" customFormat="1" ht="11.25" customHeight="1">
      <c r="A17" s="2559" t="s">
        <v>2567</v>
      </c>
      <c r="B17" s="2560"/>
      <c r="C17" s="2560"/>
      <c r="D17" s="2560"/>
      <c r="E17" s="2561"/>
      <c r="F17" s="1965">
        <v>6</v>
      </c>
      <c r="G17" s="1979">
        <v>70</v>
      </c>
    </row>
    <row r="18" spans="1:7" s="573" customFormat="1" ht="15" customHeight="1">
      <c r="A18" s="2562"/>
      <c r="B18" s="2563"/>
      <c r="C18" s="2563"/>
      <c r="D18" s="2563"/>
      <c r="E18" s="2564"/>
      <c r="F18" s="1965">
        <v>8</v>
      </c>
      <c r="G18" s="942">
        <v>100</v>
      </c>
    </row>
    <row r="19" spans="1:7" s="573" customFormat="1" ht="11.25" customHeight="1">
      <c r="A19" s="2565" t="s">
        <v>2568</v>
      </c>
      <c r="B19" s="2566"/>
      <c r="C19" s="2566"/>
      <c r="D19" s="2566"/>
      <c r="E19" s="2567"/>
      <c r="F19" s="1996">
        <v>4</v>
      </c>
      <c r="G19" s="805">
        <v>25</v>
      </c>
    </row>
    <row r="20" spans="1:7" s="632" customFormat="1" ht="11.25" customHeight="1">
      <c r="A20" s="2568" t="s">
        <v>2717</v>
      </c>
      <c r="B20" s="2569"/>
      <c r="C20" s="2569"/>
      <c r="D20" s="2569"/>
      <c r="E20" s="2570"/>
      <c r="F20" s="1029" t="s">
        <v>3844</v>
      </c>
      <c r="G20" s="809">
        <v>100</v>
      </c>
    </row>
  </sheetData>
  <mergeCells count="9">
    <mergeCell ref="A17:E18"/>
    <mergeCell ref="A19:E19"/>
    <mergeCell ref="A20:E20"/>
    <mergeCell ref="A1:C1"/>
    <mergeCell ref="A11:E11"/>
    <mergeCell ref="A12:E14"/>
    <mergeCell ref="A15:E15"/>
    <mergeCell ref="A16:E16"/>
    <mergeCell ref="A9:G9"/>
  </mergeCells>
  <hyperlinks>
    <hyperlink ref="F3" r:id="rId1"/>
    <hyperlink ref="F2" r:id="rId2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7.xml><?xml version="1.0" encoding="utf-8"?>
<worksheet xmlns="http://schemas.openxmlformats.org/spreadsheetml/2006/main" xmlns:r="http://schemas.openxmlformats.org/officeDocument/2006/relationships">
  <dimension ref="A1:K183"/>
  <sheetViews>
    <sheetView topLeftCell="A5" zoomScale="130" zoomScaleNormal="130" workbookViewId="0">
      <selection activeCell="H24" sqref="H24"/>
    </sheetView>
  </sheetViews>
  <sheetFormatPr defaultRowHeight="11.25"/>
  <cols>
    <col min="1" max="1" width="5.42578125" style="405" customWidth="1"/>
    <col min="2" max="2" width="17.140625" style="405" customWidth="1"/>
    <col min="3" max="3" width="6.42578125" style="405" customWidth="1"/>
    <col min="4" max="4" width="8.7109375" style="405" bestFit="1" customWidth="1"/>
    <col min="5" max="5" width="5" style="405" customWidth="1"/>
    <col min="6" max="6" width="5.28515625" style="405" customWidth="1"/>
    <col min="7" max="7" width="8" style="405" customWidth="1"/>
    <col min="8" max="8" width="6.42578125" style="405" customWidth="1"/>
    <col min="9" max="9" width="6.7109375" style="405" customWidth="1"/>
    <col min="10" max="16384" width="9.140625" style="405"/>
  </cols>
  <sheetData>
    <row r="1" spans="1:11" ht="30" customHeight="1">
      <c r="A1" s="509"/>
    </row>
    <row r="2" spans="1:11">
      <c r="A2" s="359" t="s">
        <v>0</v>
      </c>
      <c r="B2" s="359"/>
      <c r="C2" s="359"/>
      <c r="F2" s="496" t="s">
        <v>2439</v>
      </c>
      <c r="G2" s="497" t="s">
        <v>1</v>
      </c>
      <c r="K2" s="498"/>
    </row>
    <row r="3" spans="1:11" ht="15.75" customHeight="1">
      <c r="A3" s="499" t="s">
        <v>467</v>
      </c>
      <c r="B3" s="499"/>
      <c r="C3" s="499"/>
      <c r="F3" s="496" t="s">
        <v>2440</v>
      </c>
      <c r="G3" s="501" t="s">
        <v>2</v>
      </c>
      <c r="K3" s="502"/>
    </row>
    <row r="4" spans="1:11" ht="15.75" customHeight="1">
      <c r="A4" s="359" t="s">
        <v>2241</v>
      </c>
      <c r="B4" s="359"/>
      <c r="C4" s="359"/>
      <c r="F4" s="503"/>
      <c r="K4" s="498"/>
    </row>
    <row r="5" spans="1:11" ht="15.75" customHeight="1">
      <c r="A5" s="499" t="s">
        <v>467</v>
      </c>
      <c r="B5" s="499"/>
      <c r="C5" s="499"/>
      <c r="F5" s="359" t="s">
        <v>2238</v>
      </c>
      <c r="K5" s="498"/>
    </row>
    <row r="6" spans="1:11" ht="15.75" customHeight="1">
      <c r="A6" s="499" t="s">
        <v>468</v>
      </c>
      <c r="B6" s="499"/>
      <c r="C6" s="499"/>
      <c r="F6" s="359" t="s">
        <v>2240</v>
      </c>
      <c r="K6" s="498"/>
    </row>
    <row r="7" spans="1:11" ht="15.75" customHeight="1">
      <c r="A7" s="506" t="s">
        <v>2536</v>
      </c>
      <c r="B7" s="506"/>
      <c r="C7" s="506"/>
      <c r="F7" s="507" t="s">
        <v>2239</v>
      </c>
    </row>
    <row r="8" spans="1:11">
      <c r="A8" s="506"/>
      <c r="B8" s="506"/>
      <c r="C8" s="506"/>
      <c r="F8" s="507"/>
    </row>
    <row r="9" spans="1:11" ht="15" customHeight="1">
      <c r="A9" s="2525" t="s">
        <v>1178</v>
      </c>
      <c r="B9" s="2525"/>
      <c r="C9" s="2525"/>
      <c r="D9" s="2525"/>
      <c r="E9" s="2525"/>
      <c r="F9" s="2525"/>
      <c r="G9" s="2525"/>
      <c r="H9" s="2525"/>
      <c r="I9" s="2525"/>
    </row>
    <row r="11" spans="1:11" s="106" customFormat="1" ht="15" customHeight="1">
      <c r="A11" s="2577" t="s">
        <v>2077</v>
      </c>
      <c r="B11" s="2521" t="s">
        <v>16</v>
      </c>
      <c r="C11" s="2572" t="s">
        <v>17</v>
      </c>
      <c r="D11" s="2572"/>
      <c r="E11" s="2572"/>
      <c r="F11" s="2572"/>
      <c r="G11" s="2573"/>
      <c r="H11" s="2520" t="s">
        <v>120</v>
      </c>
      <c r="I11" s="2520" t="s">
        <v>476</v>
      </c>
    </row>
    <row r="12" spans="1:11" s="106" customFormat="1" ht="54.75" customHeight="1">
      <c r="A12" s="2578"/>
      <c r="B12" s="2521"/>
      <c r="C12" s="488" t="s">
        <v>93</v>
      </c>
      <c r="D12" s="472" t="s">
        <v>1408</v>
      </c>
      <c r="E12" s="472" t="s">
        <v>2441</v>
      </c>
      <c r="F12" s="472" t="s">
        <v>19</v>
      </c>
      <c r="G12" s="472" t="s">
        <v>40</v>
      </c>
      <c r="H12" s="2520"/>
      <c r="I12" s="2520"/>
    </row>
    <row r="13" spans="1:11" s="217" customFormat="1" ht="18" customHeight="1">
      <c r="A13" s="777" t="s">
        <v>2250</v>
      </c>
      <c r="B13" s="2581"/>
      <c r="C13" s="2579">
        <v>5005</v>
      </c>
      <c r="D13" s="778" t="s">
        <v>1410</v>
      </c>
      <c r="E13" s="777">
        <v>580</v>
      </c>
      <c r="F13" s="777">
        <v>12.5</v>
      </c>
      <c r="G13" s="777">
        <v>0.14000000000000001</v>
      </c>
      <c r="H13" s="777">
        <v>2160</v>
      </c>
      <c r="I13" s="779">
        <v>2270</v>
      </c>
    </row>
    <row r="14" spans="1:11" s="217" customFormat="1" ht="18" customHeight="1">
      <c r="A14" s="780" t="s">
        <v>2251</v>
      </c>
      <c r="B14" s="2544"/>
      <c r="C14" s="2580"/>
      <c r="D14" s="781" t="s">
        <v>1411</v>
      </c>
      <c r="E14" s="777">
        <v>580</v>
      </c>
      <c r="F14" s="777">
        <v>14.5</v>
      </c>
      <c r="G14" s="780">
        <v>0.15</v>
      </c>
      <c r="H14" s="780">
        <v>2350</v>
      </c>
      <c r="I14" s="782">
        <v>2470</v>
      </c>
    </row>
    <row r="15" spans="1:11" s="217" customFormat="1" ht="18" customHeight="1">
      <c r="A15" s="777" t="s">
        <v>2252</v>
      </c>
      <c r="B15" s="2582"/>
      <c r="C15" s="2538"/>
      <c r="D15" s="1607" t="s">
        <v>1412</v>
      </c>
      <c r="E15" s="777">
        <v>580</v>
      </c>
      <c r="F15" s="777">
        <v>15.5</v>
      </c>
      <c r="G15" s="780">
        <v>0.19</v>
      </c>
      <c r="H15" s="780">
        <v>2535</v>
      </c>
      <c r="I15" s="782">
        <v>2665</v>
      </c>
    </row>
    <row r="16" spans="1:11" s="217" customFormat="1" ht="18" customHeight="1">
      <c r="A16" s="780" t="s">
        <v>2253</v>
      </c>
      <c r="B16" s="2582"/>
      <c r="C16" s="2538"/>
      <c r="D16" s="781" t="s">
        <v>1413</v>
      </c>
      <c r="E16" s="777">
        <v>580</v>
      </c>
      <c r="F16" s="777">
        <v>19</v>
      </c>
      <c r="G16" s="780">
        <v>0.24</v>
      </c>
      <c r="H16" s="780">
        <v>3030</v>
      </c>
      <c r="I16" s="782">
        <v>3190</v>
      </c>
    </row>
    <row r="17" spans="1:9" s="217" customFormat="1" ht="18" customHeight="1">
      <c r="A17" s="783" t="s">
        <v>2254</v>
      </c>
      <c r="B17" s="2582"/>
      <c r="C17" s="2538"/>
      <c r="D17" s="784" t="s">
        <v>1414</v>
      </c>
      <c r="E17" s="777">
        <v>580</v>
      </c>
      <c r="F17" s="783">
        <v>22</v>
      </c>
      <c r="G17" s="784">
        <v>0.37</v>
      </c>
      <c r="H17" s="780">
        <v>3115</v>
      </c>
      <c r="I17" s="785">
        <v>3280</v>
      </c>
    </row>
    <row r="18" spans="1:9" s="217" customFormat="1" ht="34.5" customHeight="1">
      <c r="A18" s="2576" t="s">
        <v>915</v>
      </c>
      <c r="B18" s="2576"/>
      <c r="C18" s="2576"/>
      <c r="D18" s="2576"/>
      <c r="E18" s="2576"/>
      <c r="F18" s="2576"/>
      <c r="G18" s="2576"/>
      <c r="H18" s="2576"/>
      <c r="I18" s="2576"/>
    </row>
    <row r="19" spans="1:9" s="217" customFormat="1" ht="12.75" customHeight="1">
      <c r="A19" s="474"/>
      <c r="B19" s="158"/>
      <c r="C19" s="110"/>
      <c r="D19" s="109"/>
      <c r="E19" s="109"/>
      <c r="F19" s="109"/>
      <c r="G19" s="109"/>
      <c r="H19" s="109"/>
      <c r="I19" s="109"/>
    </row>
    <row r="20" spans="1:9" s="217" customFormat="1" ht="15" customHeight="1">
      <c r="A20" s="474"/>
      <c r="B20" s="158"/>
      <c r="C20" s="110"/>
      <c r="D20" s="109"/>
      <c r="E20" s="109"/>
      <c r="F20" s="109"/>
      <c r="G20" s="109"/>
      <c r="H20" s="109"/>
      <c r="I20" s="109"/>
    </row>
    <row r="21" spans="1:9" s="217" customFormat="1" ht="12.75" customHeight="1">
      <c r="A21" s="474"/>
      <c r="B21" s="158"/>
      <c r="C21" s="110"/>
      <c r="D21" s="109"/>
      <c r="E21" s="109"/>
      <c r="F21" s="109"/>
      <c r="G21" s="109"/>
      <c r="H21" s="109"/>
      <c r="I21" s="109"/>
    </row>
    <row r="22" spans="1:9" s="217" customFormat="1" ht="12.75" customHeight="1">
      <c r="A22" s="474"/>
      <c r="B22" s="158"/>
      <c r="C22" s="110"/>
      <c r="D22" s="109"/>
      <c r="E22" s="109"/>
      <c r="F22" s="109"/>
      <c r="G22" s="109"/>
      <c r="H22" s="109"/>
      <c r="I22" s="109"/>
    </row>
    <row r="23" spans="1:9" s="217" customFormat="1" ht="12.75" customHeight="1">
      <c r="A23" s="474"/>
      <c r="B23" s="158"/>
      <c r="C23" s="110"/>
      <c r="D23" s="109"/>
      <c r="E23" s="109"/>
      <c r="F23" s="109"/>
      <c r="G23" s="109"/>
      <c r="H23" s="109"/>
      <c r="I23" s="109"/>
    </row>
    <row r="24" spans="1:9" s="217" customFormat="1" ht="12.75" customHeight="1">
      <c r="A24" s="474"/>
      <c r="B24" s="158"/>
      <c r="C24" s="110"/>
      <c r="D24" s="109"/>
      <c r="E24" s="109"/>
      <c r="F24" s="109"/>
      <c r="G24" s="109"/>
      <c r="H24" s="109"/>
      <c r="I24" s="109"/>
    </row>
    <row r="25" spans="1:9" s="217" customFormat="1" ht="12.75" customHeight="1">
      <c r="A25" s="474"/>
      <c r="B25" s="158"/>
      <c r="C25" s="110"/>
      <c r="D25" s="109"/>
      <c r="E25" s="109"/>
      <c r="F25" s="109"/>
      <c r="G25" s="109"/>
      <c r="H25" s="109"/>
      <c r="I25" s="109"/>
    </row>
    <row r="26" spans="1:9" s="217" customFormat="1" ht="12.75" customHeight="1">
      <c r="A26" s="474"/>
      <c r="B26" s="158"/>
      <c r="C26" s="110"/>
      <c r="D26" s="109"/>
      <c r="E26" s="109"/>
      <c r="F26" s="109"/>
      <c r="G26" s="109"/>
      <c r="H26" s="109"/>
      <c r="I26" s="109"/>
    </row>
    <row r="27" spans="1:9" s="217" customFormat="1" ht="12.75" customHeight="1">
      <c r="A27" s="474"/>
      <c r="B27" s="158"/>
      <c r="C27" s="110"/>
      <c r="D27" s="109"/>
      <c r="E27" s="109"/>
      <c r="F27" s="109"/>
      <c r="G27" s="109"/>
      <c r="H27" s="109"/>
      <c r="I27" s="109"/>
    </row>
    <row r="28" spans="1:9" s="217" customFormat="1" ht="12.75" customHeight="1">
      <c r="A28" s="474"/>
      <c r="B28" s="158"/>
      <c r="C28" s="110"/>
      <c r="D28" s="109"/>
      <c r="E28" s="109"/>
      <c r="F28" s="109"/>
      <c r="G28" s="109"/>
      <c r="H28" s="109"/>
      <c r="I28" s="109"/>
    </row>
    <row r="29" spans="1:9" s="217" customFormat="1" ht="12.75" customHeight="1">
      <c r="A29" s="474"/>
      <c r="B29" s="158"/>
      <c r="C29" s="110"/>
      <c r="D29" s="109"/>
      <c r="E29" s="109"/>
      <c r="F29" s="109"/>
      <c r="G29" s="109"/>
      <c r="H29" s="109"/>
      <c r="I29" s="109"/>
    </row>
    <row r="30" spans="1:9" s="217" customFormat="1" ht="12.75" customHeight="1">
      <c r="A30" s="474"/>
      <c r="B30" s="158"/>
      <c r="C30" s="110"/>
      <c r="D30" s="109"/>
      <c r="E30" s="109"/>
      <c r="F30" s="109"/>
      <c r="G30" s="109"/>
      <c r="H30" s="109"/>
      <c r="I30" s="109"/>
    </row>
    <row r="31" spans="1:9" s="217" customFormat="1" ht="12.75" customHeight="1">
      <c r="A31" s="474"/>
      <c r="B31" s="158"/>
      <c r="C31" s="110"/>
      <c r="D31" s="109"/>
      <c r="E31" s="109"/>
      <c r="F31" s="109"/>
      <c r="G31" s="109"/>
      <c r="H31" s="109"/>
      <c r="I31" s="109"/>
    </row>
    <row r="32" spans="1:9" s="217" customFormat="1" ht="14.25" customHeight="1">
      <c r="A32" s="474"/>
      <c r="B32" s="158"/>
      <c r="C32" s="110"/>
      <c r="D32" s="109"/>
      <c r="E32" s="109"/>
      <c r="F32" s="109"/>
      <c r="G32" s="109"/>
      <c r="H32" s="109"/>
      <c r="I32" s="109"/>
    </row>
    <row r="33" spans="1:9" s="217" customFormat="1" ht="14.25" customHeight="1">
      <c r="A33" s="474"/>
      <c r="B33" s="158"/>
      <c r="C33" s="110"/>
      <c r="D33" s="109"/>
      <c r="E33" s="109"/>
      <c r="F33" s="109"/>
      <c r="G33" s="109"/>
      <c r="H33" s="109"/>
      <c r="I33" s="109"/>
    </row>
    <row r="34" spans="1:9" s="217" customFormat="1" ht="14.25" customHeight="1">
      <c r="A34" s="474"/>
      <c r="B34" s="158"/>
      <c r="C34" s="110"/>
      <c r="D34" s="109"/>
      <c r="E34" s="109"/>
      <c r="F34" s="109"/>
      <c r="G34" s="109"/>
      <c r="H34" s="109"/>
      <c r="I34" s="109"/>
    </row>
    <row r="35" spans="1:9" s="217" customFormat="1" ht="14.25" customHeight="1">
      <c r="A35" s="474"/>
      <c r="B35" s="158"/>
      <c r="C35" s="110"/>
      <c r="D35" s="109"/>
      <c r="E35" s="109"/>
      <c r="F35" s="109"/>
      <c r="G35" s="109"/>
      <c r="H35" s="109"/>
      <c r="I35" s="109"/>
    </row>
    <row r="36" spans="1:9" s="217" customFormat="1" ht="14.25" customHeight="1">
      <c r="A36" s="474"/>
      <c r="B36" s="158"/>
      <c r="C36" s="110"/>
      <c r="D36" s="109"/>
      <c r="E36" s="109"/>
      <c r="F36" s="109"/>
      <c r="G36" s="109"/>
      <c r="H36" s="109"/>
      <c r="I36" s="109"/>
    </row>
    <row r="37" spans="1:9" s="217" customFormat="1" ht="14.25" customHeight="1">
      <c r="A37" s="474"/>
      <c r="B37" s="158"/>
      <c r="C37" s="110"/>
      <c r="D37" s="109"/>
      <c r="E37" s="109"/>
      <c r="F37" s="109"/>
      <c r="G37" s="109"/>
      <c r="H37" s="109"/>
      <c r="I37" s="109"/>
    </row>
    <row r="38" spans="1:9" s="217" customFormat="1" ht="14.25" customHeight="1">
      <c r="A38" s="474"/>
      <c r="B38" s="158"/>
      <c r="C38" s="110"/>
      <c r="D38" s="109"/>
      <c r="E38" s="109"/>
      <c r="F38" s="109"/>
      <c r="G38" s="109"/>
      <c r="H38" s="109"/>
      <c r="I38" s="109"/>
    </row>
    <row r="39" spans="1:9" s="217" customFormat="1" ht="14.25" customHeight="1">
      <c r="A39" s="474"/>
      <c r="B39" s="158"/>
      <c r="C39" s="110"/>
      <c r="D39" s="109"/>
      <c r="E39" s="109"/>
      <c r="F39" s="109"/>
      <c r="G39" s="109"/>
      <c r="H39" s="109"/>
      <c r="I39" s="109"/>
    </row>
    <row r="40" spans="1:9" s="217" customFormat="1" ht="14.25" customHeight="1">
      <c r="A40" s="474"/>
      <c r="B40" s="158"/>
      <c r="C40" s="110"/>
      <c r="D40" s="109"/>
      <c r="E40" s="109"/>
      <c r="F40" s="109"/>
      <c r="G40" s="109"/>
      <c r="H40" s="109"/>
      <c r="I40" s="109"/>
    </row>
    <row r="41" spans="1:9" s="217" customFormat="1" ht="14.25" customHeight="1">
      <c r="A41" s="474"/>
      <c r="B41" s="158"/>
      <c r="C41" s="110"/>
      <c r="D41" s="109"/>
      <c r="E41" s="109"/>
      <c r="F41" s="109"/>
      <c r="G41" s="109"/>
      <c r="H41" s="109"/>
      <c r="I41" s="109"/>
    </row>
    <row r="42" spans="1:9" s="217" customFormat="1" ht="14.25" customHeight="1">
      <c r="A42" s="474"/>
      <c r="B42" s="158"/>
      <c r="C42" s="110"/>
      <c r="D42" s="109"/>
      <c r="E42" s="109"/>
      <c r="F42" s="109"/>
      <c r="G42" s="109"/>
      <c r="H42" s="109"/>
      <c r="I42" s="109"/>
    </row>
    <row r="43" spans="1:9" s="217" customFormat="1" ht="14.25" customHeight="1">
      <c r="A43" s="474"/>
      <c r="B43" s="158"/>
      <c r="C43" s="110"/>
      <c r="D43" s="109"/>
      <c r="E43" s="109"/>
      <c r="F43" s="109"/>
      <c r="G43" s="109"/>
      <c r="H43" s="109"/>
      <c r="I43" s="109"/>
    </row>
    <row r="44" spans="1:9" ht="15" customHeight="1">
      <c r="A44" s="474"/>
      <c r="B44" s="158"/>
      <c r="C44" s="110"/>
      <c r="D44" s="109"/>
      <c r="E44" s="109"/>
      <c r="F44" s="109"/>
      <c r="G44" s="109"/>
      <c r="H44" s="109"/>
      <c r="I44" s="109"/>
    </row>
    <row r="45" spans="1:9">
      <c r="A45" s="474"/>
      <c r="B45" s="158"/>
      <c r="C45" s="110"/>
      <c r="D45" s="109"/>
      <c r="E45" s="109"/>
      <c r="F45" s="109"/>
      <c r="G45" s="109"/>
      <c r="H45" s="109"/>
      <c r="I45" s="109"/>
    </row>
    <row r="46" spans="1:9">
      <c r="A46" s="474"/>
      <c r="B46" s="158"/>
      <c r="C46" s="110"/>
      <c r="D46" s="109"/>
      <c r="E46" s="109"/>
      <c r="F46" s="109"/>
      <c r="G46" s="109"/>
      <c r="H46" s="109"/>
      <c r="I46" s="109"/>
    </row>
    <row r="47" spans="1:9" s="217" customFormat="1" ht="14.25" customHeight="1">
      <c r="A47" s="474"/>
      <c r="B47" s="158"/>
      <c r="C47" s="110"/>
      <c r="D47" s="109"/>
      <c r="E47" s="109"/>
      <c r="F47" s="109"/>
      <c r="G47" s="109"/>
      <c r="H47" s="109"/>
      <c r="I47" s="109"/>
    </row>
    <row r="48" spans="1:9" s="217" customFormat="1" ht="14.25" customHeight="1">
      <c r="A48" s="474"/>
      <c r="B48" s="158"/>
      <c r="C48" s="110"/>
      <c r="D48" s="109"/>
      <c r="E48" s="109"/>
      <c r="F48" s="109"/>
      <c r="G48" s="109"/>
      <c r="H48" s="109"/>
      <c r="I48" s="109"/>
    </row>
    <row r="49" spans="1:9" s="217" customFormat="1" ht="14.25" customHeight="1">
      <c r="A49" s="474"/>
      <c r="B49" s="158"/>
      <c r="C49" s="110"/>
      <c r="D49" s="109"/>
      <c r="E49" s="109"/>
      <c r="F49" s="109"/>
      <c r="G49" s="109"/>
      <c r="H49" s="109"/>
      <c r="I49" s="109"/>
    </row>
    <row r="50" spans="1:9" s="217" customFormat="1" ht="14.25" customHeight="1">
      <c r="A50" s="474"/>
      <c r="B50" s="158"/>
      <c r="C50" s="110"/>
      <c r="D50" s="109"/>
      <c r="E50" s="109"/>
      <c r="F50" s="109"/>
      <c r="G50" s="109"/>
      <c r="H50" s="109"/>
      <c r="I50" s="109"/>
    </row>
    <row r="51" spans="1:9" s="217" customFormat="1" ht="14.25" customHeight="1">
      <c r="A51" s="474"/>
      <c r="B51" s="158"/>
      <c r="C51" s="110"/>
      <c r="D51" s="109"/>
      <c r="E51" s="109"/>
      <c r="F51" s="109"/>
      <c r="G51" s="109"/>
      <c r="H51" s="109"/>
      <c r="I51" s="109"/>
    </row>
    <row r="52" spans="1:9" s="217" customFormat="1" ht="14.25" customHeight="1">
      <c r="A52" s="474"/>
      <c r="B52" s="158"/>
      <c r="C52" s="110"/>
      <c r="D52" s="109"/>
      <c r="E52" s="109"/>
      <c r="F52" s="109"/>
      <c r="G52" s="109"/>
      <c r="H52" s="109"/>
      <c r="I52" s="109"/>
    </row>
    <row r="53" spans="1:9" s="217" customFormat="1" ht="14.25" customHeight="1">
      <c r="A53" s="474"/>
      <c r="B53" s="158"/>
      <c r="C53" s="110"/>
      <c r="D53" s="109"/>
      <c r="E53" s="109"/>
      <c r="F53" s="109"/>
      <c r="G53" s="109"/>
      <c r="H53" s="109"/>
      <c r="I53" s="109"/>
    </row>
    <row r="54" spans="1:9" s="217" customFormat="1" ht="14.25" customHeight="1">
      <c r="A54" s="474"/>
      <c r="B54" s="158"/>
      <c r="C54" s="110"/>
      <c r="D54" s="109"/>
      <c r="E54" s="109"/>
      <c r="F54" s="109"/>
      <c r="G54" s="109"/>
      <c r="H54" s="109"/>
      <c r="I54" s="109"/>
    </row>
    <row r="55" spans="1:9" s="217" customFormat="1" ht="14.25" customHeight="1">
      <c r="A55" s="474"/>
      <c r="B55" s="158"/>
      <c r="C55" s="110"/>
      <c r="D55" s="109"/>
      <c r="E55" s="109"/>
      <c r="F55" s="109"/>
      <c r="G55" s="109"/>
      <c r="H55" s="109"/>
      <c r="I55" s="109"/>
    </row>
    <row r="56" spans="1:9" s="217" customFormat="1" ht="14.25" customHeight="1">
      <c r="A56" s="474"/>
      <c r="B56" s="158"/>
      <c r="C56" s="110"/>
      <c r="D56" s="109"/>
      <c r="E56" s="109"/>
      <c r="F56" s="109"/>
      <c r="G56" s="109"/>
      <c r="H56" s="109"/>
      <c r="I56" s="109"/>
    </row>
    <row r="57" spans="1:9" s="217" customFormat="1" ht="14.25" customHeight="1">
      <c r="A57" s="474"/>
      <c r="B57" s="158"/>
      <c r="C57" s="110"/>
      <c r="D57" s="109"/>
      <c r="E57" s="109"/>
      <c r="F57" s="109"/>
      <c r="G57" s="109"/>
      <c r="H57" s="109"/>
      <c r="I57" s="109"/>
    </row>
    <row r="58" spans="1:9" s="217" customFormat="1" ht="14.25" customHeight="1">
      <c r="A58" s="474"/>
      <c r="B58" s="158"/>
      <c r="C58" s="110"/>
      <c r="D58" s="109"/>
      <c r="E58" s="109"/>
      <c r="F58" s="109"/>
      <c r="G58" s="109"/>
      <c r="H58" s="109"/>
      <c r="I58" s="109"/>
    </row>
    <row r="59" spans="1:9" s="217" customFormat="1" ht="14.25" customHeight="1">
      <c r="A59" s="474"/>
      <c r="B59" s="158"/>
      <c r="C59" s="110"/>
      <c r="D59" s="109"/>
      <c r="E59" s="109"/>
      <c r="F59" s="109"/>
      <c r="G59" s="109"/>
      <c r="H59" s="109"/>
      <c r="I59" s="109"/>
    </row>
    <row r="60" spans="1:9" s="217" customFormat="1" ht="14.25" customHeight="1">
      <c r="A60" s="474"/>
      <c r="B60" s="158"/>
      <c r="C60" s="110"/>
      <c r="D60" s="109"/>
      <c r="E60" s="109"/>
      <c r="F60" s="109"/>
      <c r="G60" s="109"/>
      <c r="H60" s="109"/>
      <c r="I60" s="109"/>
    </row>
    <row r="61" spans="1:9" s="217" customFormat="1" ht="14.25" customHeight="1">
      <c r="A61" s="474"/>
      <c r="B61" s="158"/>
      <c r="C61" s="110"/>
      <c r="D61" s="109"/>
      <c r="E61" s="109"/>
      <c r="F61" s="109"/>
      <c r="G61" s="109"/>
      <c r="H61" s="109"/>
      <c r="I61" s="109"/>
    </row>
    <row r="62" spans="1:9" s="217" customFormat="1" ht="14.25" customHeight="1">
      <c r="A62" s="474"/>
      <c r="B62" s="158"/>
      <c r="C62" s="110"/>
      <c r="D62" s="109"/>
      <c r="E62" s="109"/>
      <c r="F62" s="109"/>
      <c r="G62" s="109"/>
      <c r="H62" s="109"/>
      <c r="I62" s="109"/>
    </row>
    <row r="63" spans="1:9" s="217" customFormat="1" ht="14.25" customHeight="1">
      <c r="A63" s="474"/>
      <c r="B63" s="158"/>
      <c r="C63" s="110"/>
      <c r="D63" s="109"/>
      <c r="E63" s="109"/>
      <c r="F63" s="109"/>
      <c r="G63" s="109"/>
      <c r="H63" s="109"/>
      <c r="I63" s="109"/>
    </row>
    <row r="64" spans="1:9" s="217" customFormat="1" ht="14.25" customHeight="1">
      <c r="A64" s="474"/>
      <c r="B64" s="158"/>
      <c r="C64" s="110"/>
      <c r="D64" s="109"/>
      <c r="E64" s="109"/>
      <c r="F64" s="109"/>
      <c r="G64" s="109"/>
      <c r="H64" s="109"/>
      <c r="I64" s="109"/>
    </row>
    <row r="65" spans="1:9" s="217" customFormat="1" ht="14.25" customHeight="1">
      <c r="A65" s="474"/>
      <c r="B65" s="158"/>
      <c r="C65" s="110"/>
      <c r="D65" s="109"/>
      <c r="E65" s="109"/>
      <c r="F65" s="109"/>
      <c r="G65" s="109"/>
      <c r="H65" s="109"/>
      <c r="I65" s="109"/>
    </row>
    <row r="66" spans="1:9" s="217" customFormat="1" ht="14.25" customHeight="1">
      <c r="A66" s="474"/>
      <c r="B66" s="158"/>
      <c r="C66" s="110"/>
      <c r="D66" s="109"/>
      <c r="E66" s="109"/>
      <c r="F66" s="109"/>
      <c r="G66" s="109"/>
      <c r="H66" s="109"/>
      <c r="I66" s="109"/>
    </row>
    <row r="67" spans="1:9" s="487" customFormat="1" ht="14.25" customHeight="1">
      <c r="A67" s="474"/>
      <c r="B67" s="158"/>
      <c r="C67" s="110"/>
      <c r="D67" s="109"/>
      <c r="E67" s="109"/>
      <c r="F67" s="109"/>
      <c r="G67" s="109"/>
      <c r="H67" s="109"/>
      <c r="I67" s="109"/>
    </row>
    <row r="68" spans="1:9" s="487" customFormat="1" ht="14.25" customHeight="1">
      <c r="A68" s="474"/>
      <c r="B68" s="158"/>
      <c r="C68" s="110"/>
      <c r="D68" s="109"/>
      <c r="E68" s="109"/>
      <c r="F68" s="109"/>
      <c r="G68" s="109"/>
      <c r="H68" s="109"/>
      <c r="I68" s="109"/>
    </row>
    <row r="69" spans="1:9" s="487" customFormat="1" ht="14.25" customHeight="1">
      <c r="A69" s="474"/>
      <c r="B69" s="158"/>
      <c r="C69" s="110"/>
      <c r="D69" s="109"/>
      <c r="E69" s="109"/>
      <c r="F69" s="109"/>
      <c r="G69" s="109"/>
      <c r="H69" s="109"/>
      <c r="I69" s="109"/>
    </row>
    <row r="70" spans="1:9" s="487" customFormat="1" ht="14.25" customHeight="1">
      <c r="A70" s="474"/>
      <c r="B70" s="158"/>
      <c r="C70" s="110"/>
      <c r="D70" s="109"/>
      <c r="E70" s="109"/>
      <c r="F70" s="109"/>
      <c r="G70" s="109"/>
      <c r="H70" s="109"/>
      <c r="I70" s="109"/>
    </row>
    <row r="71" spans="1:9" s="487" customFormat="1" ht="14.25" customHeight="1">
      <c r="A71" s="474"/>
      <c r="B71" s="158"/>
      <c r="C71" s="110"/>
      <c r="D71" s="109"/>
      <c r="E71" s="109"/>
      <c r="F71" s="109"/>
      <c r="G71" s="109"/>
      <c r="H71" s="109"/>
      <c r="I71" s="109"/>
    </row>
    <row r="72" spans="1:9" s="487" customFormat="1" ht="14.25" customHeight="1">
      <c r="A72" s="474"/>
      <c r="B72" s="158"/>
      <c r="C72" s="110"/>
      <c r="D72" s="109"/>
      <c r="E72" s="109"/>
      <c r="F72" s="109"/>
      <c r="G72" s="109"/>
      <c r="H72" s="109"/>
      <c r="I72" s="109"/>
    </row>
    <row r="73" spans="1:9" s="487" customFormat="1" ht="14.25" customHeight="1">
      <c r="A73" s="474"/>
      <c r="B73" s="158"/>
      <c r="C73" s="110"/>
      <c r="D73" s="109"/>
      <c r="E73" s="109"/>
      <c r="F73" s="109"/>
      <c r="G73" s="109"/>
      <c r="H73" s="109"/>
      <c r="I73" s="109"/>
    </row>
    <row r="74" spans="1:9" s="487" customFormat="1" ht="14.25" customHeight="1">
      <c r="A74" s="474"/>
      <c r="B74" s="158"/>
      <c r="C74" s="110"/>
      <c r="D74" s="109"/>
      <c r="E74" s="109"/>
      <c r="F74" s="109"/>
      <c r="G74" s="109"/>
      <c r="H74" s="109"/>
      <c r="I74" s="109"/>
    </row>
    <row r="75" spans="1:9" s="487" customFormat="1" ht="14.25" customHeight="1">
      <c r="A75" s="474"/>
      <c r="B75" s="158"/>
      <c r="C75" s="110"/>
      <c r="D75" s="109"/>
      <c r="E75" s="109"/>
      <c r="F75" s="109"/>
      <c r="G75" s="109"/>
      <c r="H75" s="109"/>
      <c r="I75" s="109"/>
    </row>
    <row r="76" spans="1:9" s="487" customFormat="1" ht="14.25" customHeight="1">
      <c r="A76" s="474"/>
      <c r="B76" s="158"/>
      <c r="C76" s="110"/>
      <c r="D76" s="109"/>
      <c r="E76" s="109"/>
      <c r="F76" s="109"/>
      <c r="G76" s="109"/>
      <c r="H76" s="109"/>
      <c r="I76" s="109"/>
    </row>
    <row r="77" spans="1:9" s="487" customFormat="1" ht="14.25" customHeight="1">
      <c r="A77" s="474"/>
      <c r="B77" s="158"/>
      <c r="C77" s="110"/>
      <c r="D77" s="109"/>
      <c r="E77" s="109"/>
      <c r="F77" s="109"/>
      <c r="G77" s="109"/>
      <c r="H77" s="109"/>
      <c r="I77" s="109"/>
    </row>
    <row r="78" spans="1:9" s="487" customFormat="1" ht="14.25" customHeight="1">
      <c r="A78" s="474"/>
      <c r="B78" s="158"/>
      <c r="C78" s="110"/>
      <c r="D78" s="109"/>
      <c r="E78" s="109"/>
      <c r="F78" s="109"/>
      <c r="G78" s="109"/>
      <c r="H78" s="109"/>
      <c r="I78" s="109"/>
    </row>
    <row r="79" spans="1:9" s="487" customFormat="1" ht="14.25" customHeight="1">
      <c r="A79" s="474"/>
      <c r="B79" s="158"/>
      <c r="C79" s="110"/>
      <c r="D79" s="109"/>
      <c r="E79" s="109"/>
      <c r="F79" s="109"/>
      <c r="G79" s="109"/>
      <c r="H79" s="109"/>
      <c r="I79" s="109"/>
    </row>
    <row r="80" spans="1:9" s="487" customFormat="1" ht="14.25" customHeight="1">
      <c r="A80" s="474"/>
      <c r="B80" s="158"/>
      <c r="C80" s="110"/>
      <c r="D80" s="109"/>
      <c r="E80" s="109"/>
      <c r="F80" s="109"/>
      <c r="G80" s="109"/>
      <c r="H80" s="109"/>
      <c r="I80" s="109"/>
    </row>
    <row r="81" spans="1:9" s="487" customFormat="1" ht="14.25" customHeight="1">
      <c r="A81" s="474"/>
      <c r="B81" s="158"/>
      <c r="C81" s="110"/>
      <c r="D81" s="109"/>
      <c r="E81" s="109"/>
      <c r="F81" s="109"/>
      <c r="G81" s="109"/>
      <c r="H81" s="109"/>
      <c r="I81" s="109"/>
    </row>
    <row r="82" spans="1:9" s="487" customFormat="1" ht="14.25" customHeight="1">
      <c r="A82" s="474"/>
      <c r="B82" s="158"/>
      <c r="C82" s="110"/>
      <c r="D82" s="109"/>
      <c r="E82" s="109"/>
      <c r="F82" s="109"/>
      <c r="G82" s="109"/>
      <c r="H82" s="109"/>
      <c r="I82" s="109"/>
    </row>
    <row r="83" spans="1:9" s="487" customFormat="1" ht="14.25" customHeight="1">
      <c r="A83" s="474"/>
      <c r="B83" s="158"/>
      <c r="C83" s="110"/>
      <c r="D83" s="109"/>
      <c r="E83" s="109"/>
      <c r="F83" s="109"/>
      <c r="G83" s="109"/>
      <c r="H83" s="109"/>
      <c r="I83" s="109"/>
    </row>
    <row r="84" spans="1:9" s="487" customFormat="1" ht="14.25" customHeight="1">
      <c r="A84" s="474"/>
      <c r="B84" s="158"/>
      <c r="C84" s="110"/>
      <c r="D84" s="109"/>
      <c r="E84" s="109"/>
      <c r="F84" s="109"/>
      <c r="G84" s="109"/>
      <c r="H84" s="109"/>
      <c r="I84" s="109"/>
    </row>
    <row r="85" spans="1:9" s="487" customFormat="1" ht="14.25" customHeight="1">
      <c r="A85" s="474"/>
      <c r="B85" s="158"/>
      <c r="C85" s="110"/>
      <c r="D85" s="109"/>
      <c r="E85" s="109"/>
      <c r="F85" s="109"/>
      <c r="G85" s="109"/>
      <c r="H85" s="109"/>
      <c r="I85" s="109"/>
    </row>
    <row r="86" spans="1:9" s="487" customFormat="1" ht="14.25" customHeight="1">
      <c r="A86" s="474"/>
      <c r="B86" s="158"/>
      <c r="C86" s="110"/>
      <c r="D86" s="109"/>
      <c r="E86" s="109"/>
      <c r="F86" s="109"/>
      <c r="G86" s="109"/>
      <c r="H86" s="109"/>
      <c r="I86" s="109"/>
    </row>
    <row r="87" spans="1:9" s="487" customFormat="1" ht="14.25" customHeight="1">
      <c r="A87" s="474"/>
      <c r="B87" s="158"/>
      <c r="C87" s="110"/>
      <c r="D87" s="109"/>
      <c r="E87" s="109"/>
      <c r="F87" s="109"/>
      <c r="G87" s="109"/>
      <c r="H87" s="109"/>
      <c r="I87" s="109"/>
    </row>
    <row r="88" spans="1:9" s="487" customFormat="1" ht="14.25" customHeight="1">
      <c r="A88" s="474"/>
      <c r="B88" s="158"/>
      <c r="C88" s="110"/>
      <c r="D88" s="109"/>
      <c r="E88" s="109"/>
      <c r="F88" s="109"/>
      <c r="G88" s="109"/>
      <c r="H88" s="109"/>
      <c r="I88" s="109"/>
    </row>
    <row r="89" spans="1:9" s="487" customFormat="1" ht="14.25" customHeight="1">
      <c r="A89" s="474"/>
      <c r="B89" s="158"/>
      <c r="C89" s="110"/>
      <c r="D89" s="109"/>
      <c r="E89" s="109"/>
      <c r="F89" s="109"/>
      <c r="G89" s="109"/>
      <c r="H89" s="109"/>
      <c r="I89" s="109"/>
    </row>
    <row r="90" spans="1:9" s="487" customFormat="1" ht="14.25" customHeight="1">
      <c r="A90" s="474"/>
      <c r="B90" s="158"/>
      <c r="C90" s="110"/>
      <c r="D90" s="109"/>
      <c r="E90" s="109"/>
      <c r="F90" s="109"/>
      <c r="G90" s="109"/>
      <c r="H90" s="109"/>
      <c r="I90" s="109"/>
    </row>
    <row r="91" spans="1:9" s="487" customFormat="1" ht="14.25" customHeight="1">
      <c r="A91" s="474"/>
      <c r="B91" s="158"/>
      <c r="C91" s="110"/>
      <c r="D91" s="109"/>
      <c r="E91" s="109"/>
      <c r="F91" s="109"/>
      <c r="G91" s="109"/>
      <c r="H91" s="109"/>
      <c r="I91" s="109"/>
    </row>
    <row r="92" spans="1:9" s="487" customFormat="1" ht="14.25" customHeight="1">
      <c r="A92" s="474"/>
      <c r="B92" s="158"/>
      <c r="C92" s="110"/>
      <c r="D92" s="109"/>
      <c r="E92" s="109"/>
      <c r="F92" s="109"/>
      <c r="G92" s="109"/>
      <c r="H92" s="109"/>
      <c r="I92" s="109"/>
    </row>
    <row r="93" spans="1:9" s="487" customFormat="1" ht="14.25" customHeight="1">
      <c r="A93" s="474"/>
      <c r="B93" s="158"/>
      <c r="C93" s="110"/>
      <c r="D93" s="109"/>
      <c r="E93" s="109"/>
      <c r="F93" s="109"/>
      <c r="G93" s="109"/>
      <c r="H93" s="109"/>
      <c r="I93" s="109"/>
    </row>
    <row r="94" spans="1:9" s="487" customFormat="1" ht="14.25" customHeight="1">
      <c r="A94" s="474"/>
      <c r="B94" s="158"/>
      <c r="C94" s="110"/>
      <c r="D94" s="109"/>
      <c r="E94" s="109"/>
      <c r="F94" s="109"/>
      <c r="G94" s="109"/>
      <c r="H94" s="109"/>
      <c r="I94" s="109"/>
    </row>
    <row r="95" spans="1:9" s="487" customFormat="1" ht="14.25" customHeight="1">
      <c r="A95" s="474"/>
      <c r="B95" s="158"/>
      <c r="C95" s="110"/>
      <c r="D95" s="109"/>
      <c r="E95" s="109"/>
      <c r="F95" s="109"/>
      <c r="G95" s="109"/>
      <c r="H95" s="109"/>
      <c r="I95" s="109"/>
    </row>
    <row r="96" spans="1:9" s="487" customFormat="1" ht="14.25" customHeight="1">
      <c r="A96" s="474"/>
      <c r="B96" s="158"/>
      <c r="C96" s="110"/>
      <c r="D96" s="109"/>
      <c r="E96" s="109"/>
      <c r="F96" s="109"/>
      <c r="G96" s="109"/>
      <c r="H96" s="109"/>
      <c r="I96" s="109"/>
    </row>
    <row r="97" spans="1:9" s="487" customFormat="1" ht="14.25" customHeight="1">
      <c r="A97" s="474"/>
      <c r="B97" s="158"/>
      <c r="C97" s="110"/>
      <c r="D97" s="109"/>
      <c r="E97" s="109"/>
      <c r="F97" s="109"/>
      <c r="G97" s="109"/>
      <c r="H97" s="109"/>
      <c r="I97" s="109"/>
    </row>
    <row r="98" spans="1:9" s="487" customFormat="1" ht="14.25" customHeight="1">
      <c r="A98" s="474"/>
      <c r="B98" s="158"/>
      <c r="C98" s="110"/>
      <c r="D98" s="109"/>
      <c r="E98" s="109"/>
      <c r="F98" s="109"/>
      <c r="G98" s="109"/>
      <c r="H98" s="109"/>
      <c r="I98" s="109"/>
    </row>
    <row r="99" spans="1:9" s="487" customFormat="1" ht="14.25" customHeight="1">
      <c r="A99" s="474"/>
      <c r="B99" s="158"/>
      <c r="C99" s="110"/>
      <c r="D99" s="109"/>
      <c r="E99" s="109"/>
      <c r="F99" s="109"/>
      <c r="G99" s="109"/>
      <c r="H99" s="109"/>
      <c r="I99" s="109"/>
    </row>
    <row r="100" spans="1:9" s="487" customFormat="1" ht="14.25" customHeight="1">
      <c r="A100" s="474"/>
      <c r="B100" s="158"/>
      <c r="C100" s="110"/>
      <c r="D100" s="109"/>
      <c r="E100" s="109"/>
      <c r="F100" s="109"/>
      <c r="G100" s="109"/>
      <c r="H100" s="109"/>
      <c r="I100" s="109"/>
    </row>
    <row r="101" spans="1:9" s="487" customFormat="1" ht="14.25" customHeight="1">
      <c r="A101" s="474"/>
      <c r="B101" s="158"/>
      <c r="C101" s="110"/>
      <c r="D101" s="109"/>
      <c r="E101" s="109"/>
      <c r="F101" s="109"/>
      <c r="G101" s="109"/>
      <c r="H101" s="109"/>
      <c r="I101" s="109"/>
    </row>
    <row r="102" spans="1:9" s="487" customFormat="1" ht="14.25" customHeight="1">
      <c r="A102" s="474"/>
      <c r="B102" s="158"/>
      <c r="C102" s="110"/>
      <c r="D102" s="109"/>
      <c r="E102" s="109"/>
      <c r="F102" s="109"/>
      <c r="G102" s="109"/>
      <c r="H102" s="109"/>
      <c r="I102" s="109"/>
    </row>
    <row r="103" spans="1:9" s="487" customFormat="1" ht="14.25" customHeight="1">
      <c r="A103" s="474"/>
      <c r="B103" s="158"/>
      <c r="C103" s="110"/>
      <c r="D103" s="109"/>
      <c r="E103" s="109"/>
      <c r="F103" s="109"/>
      <c r="G103" s="109"/>
      <c r="H103" s="109"/>
      <c r="I103" s="109"/>
    </row>
    <row r="104" spans="1:9" s="487" customFormat="1" ht="14.25" customHeight="1">
      <c r="A104" s="474"/>
      <c r="B104" s="158"/>
      <c r="C104" s="110"/>
      <c r="D104" s="109"/>
      <c r="E104" s="109"/>
      <c r="F104" s="109"/>
      <c r="G104" s="109"/>
      <c r="H104" s="109"/>
      <c r="I104" s="109"/>
    </row>
    <row r="105" spans="1:9" s="487" customFormat="1" ht="14.25" customHeight="1">
      <c r="A105" s="474"/>
      <c r="B105" s="158"/>
      <c r="C105" s="110"/>
      <c r="D105" s="109"/>
      <c r="E105" s="109"/>
      <c r="F105" s="109"/>
      <c r="G105" s="109"/>
      <c r="H105" s="109"/>
      <c r="I105" s="109"/>
    </row>
    <row r="106" spans="1:9" s="487" customFormat="1" ht="14.25" customHeight="1">
      <c r="A106" s="474"/>
      <c r="B106" s="158"/>
      <c r="C106" s="110"/>
      <c r="D106" s="109"/>
      <c r="E106" s="109"/>
      <c r="F106" s="109"/>
      <c r="G106" s="109"/>
      <c r="H106" s="109"/>
      <c r="I106" s="109"/>
    </row>
    <row r="107" spans="1:9" s="487" customFormat="1" ht="14.25" customHeight="1">
      <c r="A107" s="474"/>
      <c r="B107" s="158"/>
      <c r="C107" s="110"/>
      <c r="D107" s="109"/>
      <c r="E107" s="109"/>
      <c r="F107" s="109"/>
      <c r="G107" s="109"/>
      <c r="H107" s="109"/>
      <c r="I107" s="109"/>
    </row>
    <row r="108" spans="1:9" s="487" customFormat="1" ht="14.25" customHeight="1">
      <c r="A108" s="474"/>
      <c r="B108" s="158"/>
      <c r="C108" s="110"/>
      <c r="D108" s="109"/>
      <c r="E108" s="109"/>
      <c r="F108" s="109"/>
      <c r="G108" s="109"/>
      <c r="H108" s="109"/>
      <c r="I108" s="109"/>
    </row>
    <row r="109" spans="1:9" s="487" customFormat="1" ht="14.25" customHeight="1">
      <c r="A109" s="474"/>
      <c r="B109" s="158"/>
      <c r="C109" s="110"/>
      <c r="D109" s="109"/>
      <c r="E109" s="109"/>
      <c r="F109" s="109"/>
      <c r="G109" s="109"/>
      <c r="H109" s="109"/>
      <c r="I109" s="109"/>
    </row>
    <row r="110" spans="1:9" s="487" customFormat="1" ht="14.25" customHeight="1">
      <c r="A110" s="474"/>
      <c r="B110" s="158"/>
      <c r="C110" s="405"/>
      <c r="D110" s="109"/>
      <c r="E110" s="109"/>
      <c r="F110" s="109"/>
      <c r="G110" s="109"/>
      <c r="H110" s="109"/>
      <c r="I110" s="109"/>
    </row>
    <row r="111" spans="1:9" s="487" customFormat="1" ht="14.25" customHeight="1">
      <c r="A111" s="474"/>
      <c r="B111" s="158"/>
      <c r="C111" s="405"/>
      <c r="D111" s="109"/>
      <c r="E111" s="109"/>
      <c r="F111" s="109"/>
      <c r="G111" s="109"/>
      <c r="H111" s="109"/>
      <c r="I111" s="109"/>
    </row>
    <row r="112" spans="1:9" s="487" customFormat="1" ht="14.25" customHeight="1">
      <c r="A112" s="474"/>
      <c r="B112" s="158"/>
      <c r="C112" s="405"/>
      <c r="D112" s="109"/>
      <c r="E112" s="109"/>
      <c r="F112" s="109"/>
      <c r="G112" s="109"/>
      <c r="H112" s="109"/>
      <c r="I112" s="109"/>
    </row>
    <row r="113" spans="1:9" s="487" customFormat="1" ht="14.25" customHeight="1">
      <c r="A113" s="474"/>
      <c r="B113" s="158"/>
      <c r="C113" s="405"/>
      <c r="D113" s="109"/>
      <c r="E113" s="109"/>
      <c r="F113" s="109"/>
      <c r="G113" s="109"/>
      <c r="H113" s="109"/>
      <c r="I113" s="109"/>
    </row>
    <row r="114" spans="1:9" s="487" customFormat="1" ht="14.25" customHeight="1">
      <c r="A114" s="474"/>
      <c r="B114" s="158"/>
      <c r="C114" s="405"/>
      <c r="D114" s="109"/>
      <c r="E114" s="109"/>
      <c r="F114" s="109"/>
      <c r="G114" s="109"/>
      <c r="H114" s="109"/>
      <c r="I114" s="109"/>
    </row>
    <row r="115" spans="1:9" s="487" customFormat="1" ht="14.25" customHeight="1">
      <c r="A115" s="474"/>
      <c r="B115" s="158"/>
      <c r="C115" s="405"/>
      <c r="D115" s="109"/>
      <c r="E115" s="109"/>
      <c r="F115" s="109"/>
      <c r="G115" s="109"/>
      <c r="H115" s="109"/>
      <c r="I115" s="109"/>
    </row>
    <row r="116" spans="1:9" s="487" customFormat="1" ht="14.25" customHeight="1">
      <c r="A116" s="474"/>
      <c r="B116" s="158"/>
      <c r="C116" s="405"/>
      <c r="D116" s="109"/>
      <c r="E116" s="109"/>
      <c r="F116" s="109"/>
      <c r="G116" s="109"/>
      <c r="H116" s="109"/>
      <c r="I116" s="109"/>
    </row>
    <row r="117" spans="1:9" s="487" customFormat="1" ht="14.25" customHeight="1">
      <c r="A117" s="474"/>
      <c r="B117" s="158"/>
      <c r="C117" s="405"/>
      <c r="D117" s="109"/>
      <c r="E117" s="109"/>
      <c r="F117" s="109"/>
      <c r="G117" s="109"/>
      <c r="H117" s="109"/>
      <c r="I117" s="109"/>
    </row>
    <row r="118" spans="1:9" s="487" customFormat="1" ht="14.25" customHeight="1">
      <c r="A118" s="474"/>
      <c r="B118" s="158"/>
      <c r="C118" s="405"/>
      <c r="D118" s="109"/>
      <c r="E118" s="109"/>
      <c r="F118" s="109"/>
      <c r="G118" s="109"/>
      <c r="H118" s="109"/>
      <c r="I118" s="109"/>
    </row>
    <row r="119" spans="1:9" s="487" customFormat="1" ht="14.25" customHeight="1">
      <c r="A119" s="474"/>
      <c r="B119" s="158"/>
      <c r="C119" s="405"/>
      <c r="D119" s="109"/>
      <c r="E119" s="109"/>
      <c r="F119" s="109"/>
      <c r="G119" s="109"/>
      <c r="H119" s="109"/>
      <c r="I119" s="109"/>
    </row>
    <row r="120" spans="1:9" s="487" customFormat="1" ht="14.25" customHeight="1">
      <c r="A120" s="474"/>
      <c r="B120" s="158"/>
      <c r="C120" s="405"/>
      <c r="D120" s="109"/>
      <c r="E120" s="109"/>
      <c r="F120" s="109"/>
      <c r="G120" s="109"/>
      <c r="H120" s="109"/>
      <c r="I120" s="109"/>
    </row>
    <row r="121" spans="1:9" s="120" customFormat="1" ht="14.25" customHeight="1">
      <c r="A121" s="474"/>
      <c r="B121" s="158"/>
      <c r="C121" s="405"/>
      <c r="D121" s="109"/>
      <c r="E121" s="109"/>
      <c r="F121" s="109"/>
      <c r="G121" s="109"/>
      <c r="H121" s="109"/>
      <c r="I121" s="109"/>
    </row>
    <row r="122" spans="1:9" s="120" customFormat="1" ht="14.25" customHeight="1">
      <c r="A122" s="474"/>
      <c r="B122" s="158"/>
      <c r="C122" s="405"/>
      <c r="D122" s="109"/>
      <c r="E122" s="109"/>
      <c r="F122" s="109"/>
      <c r="G122" s="109"/>
      <c r="H122" s="109"/>
      <c r="I122" s="109"/>
    </row>
    <row r="123" spans="1:9" s="120" customFormat="1" ht="14.25" customHeight="1">
      <c r="A123" s="474"/>
      <c r="B123" s="158"/>
      <c r="C123" s="405"/>
      <c r="D123" s="109"/>
      <c r="E123" s="109"/>
      <c r="F123" s="109"/>
      <c r="G123" s="109"/>
      <c r="H123" s="109"/>
      <c r="I123" s="109"/>
    </row>
    <row r="124" spans="1:9" s="120" customFormat="1" ht="14.25" customHeight="1">
      <c r="A124" s="474"/>
      <c r="B124" s="158"/>
      <c r="C124" s="405"/>
      <c r="D124" s="109"/>
      <c r="E124" s="109"/>
      <c r="F124" s="109"/>
      <c r="G124" s="109"/>
      <c r="H124" s="109"/>
      <c r="I124" s="109"/>
    </row>
    <row r="125" spans="1:9" s="120" customFormat="1" ht="14.25" customHeight="1">
      <c r="A125" s="474"/>
      <c r="B125" s="158"/>
      <c r="C125" s="405"/>
      <c r="D125" s="109"/>
      <c r="E125" s="109"/>
      <c r="F125" s="109"/>
      <c r="G125" s="109"/>
      <c r="H125" s="109"/>
      <c r="I125" s="109"/>
    </row>
    <row r="126" spans="1:9" s="120" customFormat="1" ht="14.25" customHeight="1">
      <c r="A126" s="474"/>
      <c r="B126" s="158"/>
      <c r="C126" s="405"/>
      <c r="D126" s="109"/>
      <c r="E126" s="109"/>
      <c r="F126" s="109"/>
      <c r="G126" s="109"/>
      <c r="H126" s="109"/>
      <c r="I126" s="109"/>
    </row>
    <row r="127" spans="1:9" s="120" customFormat="1" ht="14.25" customHeight="1">
      <c r="A127" s="474"/>
      <c r="B127" s="158"/>
      <c r="C127" s="405"/>
      <c r="D127" s="109"/>
      <c r="E127" s="109"/>
      <c r="F127" s="109"/>
      <c r="G127" s="109"/>
      <c r="H127" s="109"/>
      <c r="I127" s="109"/>
    </row>
    <row r="128" spans="1:9" s="120" customFormat="1" ht="14.25" customHeight="1">
      <c r="A128" s="474"/>
      <c r="B128" s="158"/>
      <c r="C128" s="405"/>
      <c r="D128" s="109"/>
      <c r="E128" s="109"/>
      <c r="F128" s="109"/>
      <c r="G128" s="109"/>
      <c r="H128" s="109"/>
      <c r="I128" s="109"/>
    </row>
    <row r="129" spans="1:9" s="120" customFormat="1" ht="14.25" customHeight="1">
      <c r="A129" s="474"/>
      <c r="B129" s="158"/>
      <c r="C129" s="405"/>
      <c r="D129" s="109"/>
      <c r="E129" s="109"/>
      <c r="F129" s="109"/>
      <c r="G129" s="109"/>
      <c r="H129" s="109"/>
      <c r="I129" s="109"/>
    </row>
    <row r="130" spans="1:9" s="120" customFormat="1" ht="14.25" customHeight="1">
      <c r="A130" s="474"/>
      <c r="B130" s="158"/>
      <c r="C130" s="405"/>
      <c r="D130" s="109"/>
      <c r="E130" s="109"/>
      <c r="F130" s="109"/>
      <c r="G130" s="109"/>
      <c r="H130" s="109"/>
      <c r="I130" s="109"/>
    </row>
    <row r="131" spans="1:9" s="120" customFormat="1" ht="14.25" customHeight="1">
      <c r="A131" s="474"/>
      <c r="B131" s="158"/>
      <c r="C131" s="405"/>
      <c r="D131" s="109"/>
      <c r="E131" s="109"/>
      <c r="F131" s="109"/>
      <c r="G131" s="109"/>
      <c r="H131" s="109"/>
      <c r="I131" s="109"/>
    </row>
    <row r="132" spans="1:9" s="120" customFormat="1" ht="14.25" customHeight="1">
      <c r="A132" s="474"/>
      <c r="B132" s="158"/>
      <c r="C132" s="405"/>
      <c r="D132" s="109"/>
      <c r="E132" s="109"/>
      <c r="F132" s="109"/>
      <c r="G132" s="109"/>
      <c r="H132" s="109"/>
      <c r="I132" s="109"/>
    </row>
    <row r="133" spans="1:9" s="120" customFormat="1" ht="14.25" customHeight="1">
      <c r="A133" s="474"/>
      <c r="B133" s="158"/>
      <c r="C133" s="405"/>
      <c r="D133" s="109"/>
      <c r="E133" s="109"/>
      <c r="F133" s="109"/>
      <c r="G133" s="109"/>
      <c r="H133" s="109"/>
      <c r="I133" s="109"/>
    </row>
    <row r="134" spans="1:9" s="120" customFormat="1" ht="14.25" customHeight="1">
      <c r="A134" s="474"/>
      <c r="B134" s="158"/>
      <c r="C134" s="405"/>
      <c r="D134" s="109"/>
      <c r="E134" s="109"/>
      <c r="F134" s="109"/>
      <c r="G134" s="109"/>
      <c r="H134" s="109"/>
      <c r="I134" s="109"/>
    </row>
    <row r="135" spans="1:9" s="120" customFormat="1" ht="14.25" customHeight="1">
      <c r="A135" s="474"/>
      <c r="B135" s="158"/>
      <c r="C135" s="405"/>
      <c r="D135" s="109"/>
      <c r="E135" s="109"/>
      <c r="F135" s="109"/>
      <c r="G135" s="109"/>
      <c r="H135" s="109"/>
      <c r="I135" s="109"/>
    </row>
    <row r="136" spans="1:9" s="120" customFormat="1" ht="14.25" customHeight="1">
      <c r="A136" s="474"/>
      <c r="B136" s="158"/>
      <c r="C136" s="405"/>
      <c r="D136" s="109"/>
      <c r="E136" s="109"/>
      <c r="F136" s="109"/>
      <c r="G136" s="109"/>
      <c r="H136" s="109"/>
      <c r="I136" s="109"/>
    </row>
    <row r="137" spans="1:9" s="120" customFormat="1" ht="14.25" customHeight="1">
      <c r="A137" s="474"/>
      <c r="B137" s="158"/>
      <c r="C137" s="405"/>
      <c r="D137" s="109"/>
      <c r="E137" s="109"/>
      <c r="F137" s="109"/>
      <c r="G137" s="109"/>
      <c r="H137" s="109"/>
      <c r="I137" s="109"/>
    </row>
    <row r="138" spans="1:9" ht="14.25" customHeight="1">
      <c r="A138" s="474"/>
      <c r="B138" s="158"/>
      <c r="D138" s="109"/>
      <c r="E138" s="109"/>
      <c r="F138" s="109"/>
      <c r="G138" s="109"/>
      <c r="H138" s="109"/>
      <c r="I138" s="109"/>
    </row>
    <row r="139" spans="1:9" ht="14.25" customHeight="1">
      <c r="A139" s="474"/>
      <c r="B139" s="158"/>
      <c r="D139" s="109"/>
      <c r="E139" s="109"/>
      <c r="F139" s="109"/>
      <c r="G139" s="109"/>
      <c r="H139" s="109"/>
      <c r="I139" s="109"/>
    </row>
    <row r="140" spans="1:9" ht="14.25" customHeight="1">
      <c r="A140" s="474"/>
      <c r="B140" s="158"/>
      <c r="D140" s="109"/>
      <c r="E140" s="109"/>
      <c r="F140" s="109"/>
      <c r="G140" s="109"/>
      <c r="H140" s="109"/>
      <c r="I140" s="109"/>
    </row>
    <row r="141" spans="1:9" ht="14.25" customHeight="1">
      <c r="A141" s="474"/>
      <c r="B141" s="158"/>
      <c r="D141" s="109"/>
      <c r="E141" s="109"/>
      <c r="F141" s="109"/>
      <c r="G141" s="109"/>
      <c r="H141" s="109"/>
      <c r="I141" s="109"/>
    </row>
    <row r="142" spans="1:9" ht="14.25" customHeight="1">
      <c r="A142" s="474"/>
      <c r="B142" s="158"/>
      <c r="D142" s="109"/>
      <c r="E142" s="109"/>
      <c r="F142" s="109"/>
      <c r="G142" s="109"/>
      <c r="H142" s="109"/>
      <c r="I142" s="109"/>
    </row>
    <row r="143" spans="1:9" ht="14.25" customHeight="1">
      <c r="A143" s="474"/>
      <c r="B143" s="158"/>
      <c r="D143" s="109"/>
      <c r="E143" s="109"/>
      <c r="F143" s="109"/>
      <c r="G143" s="109"/>
      <c r="H143" s="109"/>
      <c r="I143" s="109"/>
    </row>
    <row r="144" spans="1:9" ht="14.25" customHeight="1">
      <c r="A144" s="474"/>
      <c r="B144" s="158"/>
      <c r="D144" s="109"/>
      <c r="E144" s="109"/>
      <c r="F144" s="109"/>
      <c r="G144" s="109"/>
      <c r="H144" s="109"/>
      <c r="I144" s="109"/>
    </row>
    <row r="145" spans="1:9" ht="14.25" customHeight="1">
      <c r="A145" s="474"/>
      <c r="B145" s="158"/>
      <c r="D145" s="109"/>
      <c r="E145" s="109"/>
      <c r="F145" s="109"/>
      <c r="G145" s="109"/>
      <c r="H145" s="109"/>
      <c r="I145" s="109"/>
    </row>
    <row r="146" spans="1:9" ht="14.25" customHeight="1">
      <c r="A146" s="474"/>
      <c r="B146" s="158"/>
      <c r="D146" s="109"/>
      <c r="E146" s="109"/>
      <c r="F146" s="109"/>
      <c r="G146" s="109"/>
      <c r="H146" s="109"/>
      <c r="I146" s="109"/>
    </row>
    <row r="147" spans="1:9" ht="14.25" customHeight="1">
      <c r="A147" s="474"/>
      <c r="B147" s="158"/>
      <c r="D147" s="109"/>
      <c r="E147" s="109"/>
      <c r="F147" s="109"/>
      <c r="G147" s="109"/>
      <c r="H147" s="109"/>
      <c r="I147" s="109"/>
    </row>
    <row r="148" spans="1:9" ht="14.25" customHeight="1">
      <c r="A148" s="474"/>
      <c r="B148" s="158"/>
      <c r="D148" s="109"/>
      <c r="E148" s="109"/>
      <c r="F148" s="109"/>
      <c r="G148" s="109"/>
      <c r="H148" s="109"/>
      <c r="I148" s="109"/>
    </row>
    <row r="149" spans="1:9" ht="14.25" customHeight="1">
      <c r="A149" s="474"/>
      <c r="B149" s="158"/>
      <c r="D149" s="109"/>
      <c r="E149" s="109"/>
      <c r="F149" s="109"/>
      <c r="G149" s="109"/>
      <c r="H149" s="109"/>
      <c r="I149" s="109"/>
    </row>
    <row r="150" spans="1:9" ht="14.25" customHeight="1">
      <c r="A150" s="474"/>
      <c r="B150" s="158"/>
      <c r="D150" s="109"/>
      <c r="E150" s="109"/>
      <c r="F150" s="109"/>
      <c r="G150" s="109"/>
      <c r="H150" s="109"/>
      <c r="I150" s="109"/>
    </row>
    <row r="151" spans="1:9" ht="14.25" customHeight="1">
      <c r="A151" s="474"/>
      <c r="B151" s="158"/>
      <c r="D151" s="109"/>
      <c r="E151" s="109"/>
      <c r="F151" s="109"/>
      <c r="G151" s="109"/>
      <c r="H151" s="109"/>
      <c r="I151" s="109"/>
    </row>
    <row r="152" spans="1:9" ht="14.25" customHeight="1">
      <c r="A152" s="474"/>
      <c r="B152" s="158"/>
      <c r="D152" s="109"/>
      <c r="E152" s="109"/>
      <c r="F152" s="109"/>
      <c r="G152" s="109"/>
      <c r="H152" s="109"/>
      <c r="I152" s="109"/>
    </row>
    <row r="153" spans="1:9" ht="14.25" customHeight="1">
      <c r="A153" s="474"/>
      <c r="B153" s="158"/>
      <c r="D153" s="109"/>
      <c r="E153" s="109"/>
      <c r="F153" s="109"/>
      <c r="G153" s="109"/>
      <c r="H153" s="109"/>
      <c r="I153" s="109"/>
    </row>
    <row r="154" spans="1:9" ht="14.25" customHeight="1">
      <c r="A154" s="474"/>
      <c r="B154" s="158"/>
      <c r="D154" s="109"/>
      <c r="E154" s="109"/>
      <c r="F154" s="109"/>
      <c r="G154" s="109"/>
      <c r="H154" s="109"/>
      <c r="I154" s="109"/>
    </row>
    <row r="155" spans="1:9" ht="14.25" customHeight="1">
      <c r="A155" s="474"/>
      <c r="B155" s="158"/>
      <c r="D155" s="109"/>
      <c r="E155" s="109"/>
      <c r="F155" s="109"/>
      <c r="G155" s="109"/>
      <c r="H155" s="109"/>
      <c r="I155" s="109"/>
    </row>
    <row r="156" spans="1:9" ht="14.25" customHeight="1"/>
    <row r="157" spans="1:9" ht="14.25" customHeight="1"/>
    <row r="158" spans="1:9" ht="14.25" customHeight="1"/>
    <row r="159" spans="1:9" ht="14.25" customHeight="1"/>
    <row r="160" spans="1:9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</sheetData>
  <mergeCells count="9">
    <mergeCell ref="A18:I18"/>
    <mergeCell ref="A9:I9"/>
    <mergeCell ref="A11:A12"/>
    <mergeCell ref="H11:H12"/>
    <mergeCell ref="I11:I12"/>
    <mergeCell ref="C11:G11"/>
    <mergeCell ref="C13:C17"/>
    <mergeCell ref="B11:B12"/>
    <mergeCell ref="B13:B17"/>
  </mergeCells>
  <hyperlinks>
    <hyperlink ref="G3" r:id="rId1"/>
    <hyperlink ref="G2" r:id="rId2"/>
  </hyperlinks>
  <pageMargins left="0.17" right="0.17" top="0.17" bottom="0.17" header="0.3" footer="0.3"/>
  <pageSetup paperSize="9" orientation="portrait" horizontalDpi="300" verticalDpi="300" r:id="rId3"/>
  <drawing r:id="rId4"/>
</worksheet>
</file>

<file path=xl/worksheets/sheet8.xml><?xml version="1.0" encoding="utf-8"?>
<worksheet xmlns="http://schemas.openxmlformats.org/spreadsheetml/2006/main" xmlns:r="http://schemas.openxmlformats.org/officeDocument/2006/relationships">
  <dimension ref="A1:N179"/>
  <sheetViews>
    <sheetView zoomScale="115" zoomScaleNormal="115" workbookViewId="0">
      <selection activeCell="B23" sqref="B23"/>
    </sheetView>
  </sheetViews>
  <sheetFormatPr defaultRowHeight="11.25"/>
  <cols>
    <col min="1" max="1" width="8.42578125" style="405" customWidth="1"/>
    <col min="2" max="2" width="17.140625" style="405" customWidth="1"/>
    <col min="3" max="3" width="9.140625" style="405"/>
    <col min="4" max="4" width="11.140625" style="405" customWidth="1"/>
    <col min="5" max="5" width="6.42578125" style="405" customWidth="1"/>
    <col min="6" max="6" width="5.42578125" style="405" customWidth="1"/>
    <col min="7" max="7" width="5.7109375" style="405" customWidth="1"/>
    <col min="8" max="8" width="7.140625" style="405" customWidth="1"/>
    <col min="9" max="9" width="8.140625" style="405" customWidth="1"/>
    <col min="10" max="16384" width="9.140625" style="405"/>
  </cols>
  <sheetData>
    <row r="1" spans="1:14" s="160" customFormat="1" ht="30" customHeight="1">
      <c r="A1" s="2583"/>
      <c r="B1" s="2583"/>
    </row>
    <row r="2" spans="1:14">
      <c r="A2" s="359" t="s">
        <v>0</v>
      </c>
      <c r="B2" s="495"/>
      <c r="C2" s="359"/>
      <c r="D2" s="359"/>
      <c r="E2" s="359"/>
      <c r="G2" s="496" t="s">
        <v>2439</v>
      </c>
      <c r="H2" s="497" t="s">
        <v>1</v>
      </c>
      <c r="J2" s="497"/>
      <c r="K2" s="497"/>
      <c r="M2" s="498"/>
      <c r="N2" s="498"/>
    </row>
    <row r="3" spans="1:14" ht="15.75" customHeight="1">
      <c r="A3" s="499" t="s">
        <v>467</v>
      </c>
      <c r="B3" s="500"/>
      <c r="C3" s="499"/>
      <c r="D3" s="499"/>
      <c r="E3" s="499"/>
      <c r="G3" s="496" t="s">
        <v>2440</v>
      </c>
      <c r="H3" s="501" t="s">
        <v>2</v>
      </c>
      <c r="J3" s="501"/>
      <c r="K3" s="501"/>
      <c r="L3" s="501"/>
      <c r="M3" s="502"/>
      <c r="N3" s="502"/>
    </row>
    <row r="4" spans="1:14" ht="15.75" customHeight="1">
      <c r="A4" s="359" t="s">
        <v>2241</v>
      </c>
      <c r="B4" s="495"/>
      <c r="C4" s="359"/>
      <c r="D4" s="359"/>
      <c r="E4" s="359"/>
      <c r="G4" s="503"/>
      <c r="J4" s="503"/>
      <c r="K4" s="504"/>
      <c r="L4" s="498"/>
      <c r="M4" s="498"/>
      <c r="N4" s="498"/>
    </row>
    <row r="5" spans="1:14" ht="15.75" customHeight="1">
      <c r="A5" s="499" t="s">
        <v>467</v>
      </c>
      <c r="B5" s="500"/>
      <c r="C5" s="499"/>
      <c r="D5" s="499"/>
      <c r="E5" s="499"/>
      <c r="G5" s="359" t="s">
        <v>2238</v>
      </c>
      <c r="J5" s="505"/>
      <c r="K5" s="499"/>
      <c r="L5" s="498"/>
      <c r="M5" s="498"/>
      <c r="N5" s="498"/>
    </row>
    <row r="6" spans="1:14" ht="15.75" customHeight="1">
      <c r="A6" s="499" t="s">
        <v>468</v>
      </c>
      <c r="B6" s="500"/>
      <c r="C6" s="499"/>
      <c r="D6" s="499"/>
      <c r="E6" s="499"/>
      <c r="G6" s="359" t="s">
        <v>2240</v>
      </c>
      <c r="J6" s="505"/>
      <c r="K6" s="499"/>
      <c r="L6" s="498"/>
      <c r="M6" s="498"/>
      <c r="N6" s="498"/>
    </row>
    <row r="7" spans="1:14" ht="15.75" customHeight="1">
      <c r="A7" s="506" t="s">
        <v>2536</v>
      </c>
      <c r="B7" s="110"/>
      <c r="C7" s="506"/>
      <c r="D7" s="506"/>
      <c r="E7" s="506"/>
      <c r="G7" s="507" t="s">
        <v>2239</v>
      </c>
      <c r="J7" s="508"/>
      <c r="K7" s="508"/>
      <c r="L7" s="508"/>
    </row>
    <row r="8" spans="1:14" ht="15" customHeight="1">
      <c r="A8" s="2586" t="s">
        <v>2434</v>
      </c>
      <c r="B8" s="2586"/>
      <c r="C8" s="2586"/>
      <c r="D8" s="2586"/>
      <c r="E8" s="2586"/>
      <c r="F8" s="2586"/>
      <c r="G8" s="2586"/>
      <c r="H8" s="2586"/>
      <c r="I8" s="2586"/>
      <c r="J8" s="359"/>
      <c r="K8" s="359"/>
    </row>
    <row r="9" spans="1:14" ht="8.25" customHeight="1">
      <c r="A9" s="160"/>
      <c r="B9" s="160"/>
      <c r="C9" s="160"/>
      <c r="D9" s="160"/>
      <c r="E9" s="160"/>
      <c r="F9" s="160"/>
      <c r="G9" s="160"/>
      <c r="H9" s="160"/>
      <c r="I9" s="160"/>
      <c r="J9" s="160"/>
      <c r="K9" s="160"/>
    </row>
    <row r="10" spans="1:14" s="106" customFormat="1" ht="15" customHeight="1">
      <c r="A10" s="2584" t="s">
        <v>2077</v>
      </c>
      <c r="B10" s="2521" t="s">
        <v>16</v>
      </c>
      <c r="C10" s="2572" t="s">
        <v>17</v>
      </c>
      <c r="D10" s="2572"/>
      <c r="E10" s="2572"/>
      <c r="F10" s="2572"/>
      <c r="G10" s="2573"/>
      <c r="H10" s="2520" t="s">
        <v>120</v>
      </c>
      <c r="I10" s="2520" t="s">
        <v>476</v>
      </c>
    </row>
    <row r="11" spans="1:14" s="106" customFormat="1" ht="54.75" customHeight="1">
      <c r="A11" s="2585"/>
      <c r="B11" s="2521"/>
      <c r="C11" s="488" t="s">
        <v>93</v>
      </c>
      <c r="D11" s="472" t="s">
        <v>1408</v>
      </c>
      <c r="E11" s="472" t="s">
        <v>2249</v>
      </c>
      <c r="F11" s="472" t="s">
        <v>19</v>
      </c>
      <c r="G11" s="472" t="s">
        <v>40</v>
      </c>
      <c r="H11" s="2520"/>
      <c r="I11" s="2520"/>
    </row>
    <row r="12" spans="1:14" s="167" customFormat="1" ht="20.25" customHeight="1">
      <c r="A12" s="689" t="s">
        <v>2435</v>
      </c>
      <c r="B12" s="2581"/>
      <c r="C12" s="2579">
        <v>5005</v>
      </c>
      <c r="D12" s="691" t="s">
        <v>1410</v>
      </c>
      <c r="E12" s="689">
        <v>580</v>
      </c>
      <c r="F12" s="689">
        <v>14.5</v>
      </c>
      <c r="G12" s="689">
        <v>0.18</v>
      </c>
      <c r="H12" s="689">
        <v>2475</v>
      </c>
      <c r="I12" s="681">
        <v>3300</v>
      </c>
    </row>
    <row r="13" spans="1:14" s="167" customFormat="1" ht="20.25" customHeight="1">
      <c r="A13" s="689" t="s">
        <v>2436</v>
      </c>
      <c r="B13" s="2544"/>
      <c r="C13" s="2580"/>
      <c r="D13" s="688" t="s">
        <v>1411</v>
      </c>
      <c r="E13" s="689">
        <v>580</v>
      </c>
      <c r="F13" s="689">
        <v>17</v>
      </c>
      <c r="G13" s="682">
        <v>0.25</v>
      </c>
      <c r="H13" s="682">
        <v>2675</v>
      </c>
      <c r="I13" s="683">
        <v>3565</v>
      </c>
    </row>
    <row r="14" spans="1:14" s="167" customFormat="1" ht="20.25" customHeight="1">
      <c r="A14" s="689" t="s">
        <v>2437</v>
      </c>
      <c r="B14" s="2582"/>
      <c r="C14" s="2538"/>
      <c r="D14" s="688" t="s">
        <v>1412</v>
      </c>
      <c r="E14" s="689">
        <v>580</v>
      </c>
      <c r="F14" s="689">
        <v>19.5</v>
      </c>
      <c r="G14" s="682">
        <v>0.27</v>
      </c>
      <c r="H14" s="682">
        <v>2790</v>
      </c>
      <c r="I14" s="683">
        <v>3720</v>
      </c>
    </row>
    <row r="15" spans="1:14" s="167" customFormat="1" ht="20.25" customHeight="1">
      <c r="A15" s="689" t="s">
        <v>2438</v>
      </c>
      <c r="B15" s="2582"/>
      <c r="C15" s="2538"/>
      <c r="D15" s="688" t="s">
        <v>1413</v>
      </c>
      <c r="E15" s="689">
        <v>580</v>
      </c>
      <c r="F15" s="689">
        <v>23</v>
      </c>
      <c r="G15" s="682">
        <v>0.39</v>
      </c>
      <c r="H15" s="682">
        <v>3165</v>
      </c>
      <c r="I15" s="683">
        <v>4200</v>
      </c>
    </row>
    <row r="16" spans="1:14" s="217" customFormat="1" ht="41.25" customHeight="1">
      <c r="A16" s="2576" t="s">
        <v>915</v>
      </c>
      <c r="B16" s="2576"/>
      <c r="C16" s="2576"/>
      <c r="D16" s="2576"/>
      <c r="E16" s="2576"/>
      <c r="F16" s="2576"/>
      <c r="G16" s="2576"/>
      <c r="H16" s="2576"/>
      <c r="I16" s="2576"/>
    </row>
    <row r="17" spans="1:11" s="217" customFormat="1" ht="12.75" customHeight="1">
      <c r="A17" s="474"/>
      <c r="B17" s="158"/>
      <c r="C17" s="158"/>
      <c r="D17" s="158"/>
      <c r="E17" s="110"/>
      <c r="F17" s="109"/>
      <c r="G17" s="109"/>
      <c r="H17" s="109"/>
      <c r="I17" s="109"/>
      <c r="J17" s="109"/>
      <c r="K17" s="109"/>
    </row>
    <row r="18" spans="1:11" s="217" customFormat="1" ht="12.75" customHeight="1">
      <c r="A18" s="474"/>
      <c r="B18" s="158"/>
      <c r="C18" s="158"/>
      <c r="D18" s="158"/>
      <c r="E18" s="110"/>
      <c r="F18" s="109"/>
      <c r="G18" s="109"/>
      <c r="H18" s="109"/>
      <c r="I18" s="109"/>
      <c r="J18" s="109"/>
      <c r="K18" s="109"/>
    </row>
    <row r="19" spans="1:11" s="217" customFormat="1" ht="12.75" customHeight="1">
      <c r="A19" s="474"/>
      <c r="B19" s="158"/>
      <c r="C19" s="158"/>
      <c r="D19" s="158"/>
      <c r="E19" s="110"/>
      <c r="F19" s="109"/>
      <c r="G19" s="109"/>
      <c r="H19" s="109"/>
      <c r="I19" s="109"/>
      <c r="J19" s="109"/>
      <c r="K19" s="109"/>
    </row>
    <row r="20" spans="1:11" s="217" customFormat="1" ht="12.75" customHeight="1">
      <c r="A20" s="474"/>
      <c r="B20" s="158"/>
      <c r="C20" s="158"/>
      <c r="D20" s="158"/>
      <c r="E20" s="110"/>
      <c r="F20" s="109"/>
      <c r="G20" s="109"/>
      <c r="H20" s="109"/>
      <c r="I20" s="109"/>
      <c r="J20" s="109"/>
      <c r="K20" s="109"/>
    </row>
    <row r="21" spans="1:11" s="217" customFormat="1" ht="12.75" customHeight="1">
      <c r="A21" s="474"/>
      <c r="B21" s="158"/>
      <c r="C21" s="158"/>
      <c r="D21" s="158"/>
      <c r="E21" s="110"/>
      <c r="F21" s="109"/>
      <c r="G21" s="109"/>
      <c r="H21" s="109"/>
      <c r="I21" s="109"/>
      <c r="J21" s="109"/>
      <c r="K21" s="109"/>
    </row>
    <row r="22" spans="1:11" s="217" customFormat="1" ht="12.75" customHeight="1">
      <c r="A22" s="474"/>
      <c r="B22" s="158"/>
      <c r="C22" s="158"/>
      <c r="D22" s="158"/>
      <c r="E22" s="110"/>
      <c r="F22" s="109"/>
      <c r="G22" s="109"/>
      <c r="H22" s="109"/>
      <c r="I22" s="109"/>
      <c r="J22" s="109"/>
      <c r="K22" s="109"/>
    </row>
    <row r="23" spans="1:11" s="217" customFormat="1" ht="12.75" customHeight="1">
      <c r="A23" s="474"/>
      <c r="B23" s="158"/>
      <c r="C23" s="158"/>
      <c r="D23" s="158"/>
      <c r="E23" s="110"/>
      <c r="F23" s="109"/>
      <c r="G23" s="109"/>
      <c r="H23" s="109"/>
      <c r="I23" s="109"/>
      <c r="J23" s="109"/>
      <c r="K23" s="109"/>
    </row>
    <row r="24" spans="1:11" s="217" customFormat="1" ht="12.75" customHeight="1">
      <c r="A24" s="474"/>
      <c r="B24" s="158"/>
      <c r="C24" s="158"/>
      <c r="D24" s="158"/>
      <c r="E24" s="110"/>
      <c r="F24" s="109"/>
      <c r="G24" s="109"/>
      <c r="H24" s="109"/>
      <c r="I24" s="109"/>
      <c r="J24" s="109"/>
      <c r="K24" s="109"/>
    </row>
    <row r="25" spans="1:11" s="217" customFormat="1" ht="12.75" customHeight="1">
      <c r="A25" s="474"/>
      <c r="B25" s="158"/>
      <c r="C25" s="158"/>
      <c r="D25" s="158"/>
      <c r="E25" s="110"/>
      <c r="F25" s="109"/>
      <c r="G25" s="109"/>
      <c r="H25" s="109"/>
      <c r="I25" s="109"/>
      <c r="J25" s="109"/>
      <c r="K25" s="109"/>
    </row>
    <row r="26" spans="1:11" s="217" customFormat="1" ht="12.75" customHeight="1">
      <c r="A26" s="474"/>
      <c r="B26" s="158"/>
      <c r="C26" s="158"/>
      <c r="D26" s="158"/>
      <c r="E26" s="110"/>
      <c r="F26" s="109"/>
      <c r="G26" s="109"/>
      <c r="H26" s="109"/>
      <c r="I26" s="109"/>
      <c r="J26" s="109"/>
      <c r="K26" s="109"/>
    </row>
    <row r="27" spans="1:11" s="217" customFormat="1" ht="12.75" customHeight="1">
      <c r="A27" s="474"/>
      <c r="B27" s="158"/>
      <c r="C27" s="158"/>
      <c r="D27" s="158"/>
      <c r="E27" s="110"/>
      <c r="F27" s="109"/>
      <c r="G27" s="109"/>
      <c r="H27" s="109"/>
      <c r="I27" s="109"/>
      <c r="J27" s="109"/>
      <c r="K27" s="109"/>
    </row>
    <row r="28" spans="1:11" s="217" customFormat="1" ht="14.25" customHeight="1">
      <c r="A28" s="474"/>
      <c r="B28" s="158"/>
      <c r="C28" s="158"/>
      <c r="D28" s="158"/>
      <c r="E28" s="110"/>
      <c r="F28" s="109"/>
      <c r="G28" s="109"/>
      <c r="H28" s="109"/>
      <c r="I28" s="109"/>
      <c r="J28" s="109"/>
      <c r="K28" s="109"/>
    </row>
    <row r="29" spans="1:11" s="217" customFormat="1" ht="14.25" customHeight="1">
      <c r="A29" s="474"/>
      <c r="B29" s="158"/>
      <c r="C29" s="158"/>
      <c r="D29" s="158"/>
      <c r="E29" s="110"/>
      <c r="F29" s="109"/>
      <c r="G29" s="109"/>
      <c r="H29" s="109"/>
      <c r="I29" s="109"/>
      <c r="J29" s="109"/>
      <c r="K29" s="109"/>
    </row>
    <row r="30" spans="1:11" s="217" customFormat="1" ht="14.25" customHeight="1">
      <c r="A30" s="474"/>
      <c r="B30" s="158"/>
      <c r="C30" s="158"/>
      <c r="D30" s="158"/>
      <c r="E30" s="110"/>
      <c r="F30" s="109"/>
      <c r="G30" s="109"/>
      <c r="H30" s="109"/>
      <c r="I30" s="109"/>
      <c r="J30" s="109"/>
      <c r="K30" s="109"/>
    </row>
    <row r="31" spans="1:11" s="217" customFormat="1" ht="14.25" customHeight="1">
      <c r="A31" s="474"/>
      <c r="B31" s="158"/>
      <c r="C31" s="158"/>
      <c r="D31" s="158"/>
      <c r="E31" s="110"/>
      <c r="F31" s="109"/>
      <c r="G31" s="109"/>
      <c r="H31" s="109"/>
      <c r="I31" s="109"/>
      <c r="J31" s="109"/>
      <c r="K31" s="109"/>
    </row>
    <row r="32" spans="1:11" s="217" customFormat="1" ht="14.25" customHeight="1">
      <c r="A32" s="474"/>
      <c r="B32" s="158"/>
      <c r="C32" s="158"/>
      <c r="D32" s="158"/>
      <c r="E32" s="110"/>
      <c r="F32" s="109"/>
      <c r="G32" s="109"/>
      <c r="H32" s="109"/>
      <c r="I32" s="109"/>
      <c r="J32" s="109"/>
      <c r="K32" s="109"/>
    </row>
    <row r="33" spans="1:11" s="217" customFormat="1" ht="14.25" customHeight="1">
      <c r="A33" s="474"/>
      <c r="B33" s="158"/>
      <c r="C33" s="158"/>
      <c r="D33" s="158"/>
      <c r="E33" s="110"/>
      <c r="F33" s="109"/>
      <c r="G33" s="109"/>
      <c r="H33" s="109"/>
      <c r="I33" s="109"/>
      <c r="J33" s="109"/>
      <c r="K33" s="109"/>
    </row>
    <row r="34" spans="1:11" s="217" customFormat="1" ht="14.25" customHeight="1">
      <c r="A34" s="474"/>
      <c r="B34" s="158"/>
      <c r="C34" s="158"/>
      <c r="D34" s="158"/>
      <c r="E34" s="110"/>
      <c r="F34" s="109"/>
      <c r="G34" s="109"/>
      <c r="H34" s="109"/>
      <c r="I34" s="109"/>
      <c r="J34" s="109"/>
      <c r="K34" s="109"/>
    </row>
    <row r="35" spans="1:11" s="217" customFormat="1" ht="14.25" customHeight="1">
      <c r="A35" s="474"/>
      <c r="B35" s="158"/>
      <c r="C35" s="158"/>
      <c r="D35" s="158"/>
      <c r="E35" s="110"/>
      <c r="F35" s="109"/>
      <c r="G35" s="109"/>
      <c r="H35" s="109"/>
      <c r="I35" s="109"/>
      <c r="J35" s="109"/>
      <c r="K35" s="109"/>
    </row>
    <row r="36" spans="1:11" s="217" customFormat="1" ht="14.25" customHeight="1">
      <c r="A36" s="474"/>
      <c r="B36" s="158"/>
      <c r="C36" s="158"/>
      <c r="D36" s="158"/>
      <c r="E36" s="110"/>
      <c r="F36" s="109"/>
      <c r="G36" s="109"/>
      <c r="H36" s="109"/>
      <c r="I36" s="109"/>
      <c r="J36" s="109"/>
      <c r="K36" s="109"/>
    </row>
    <row r="37" spans="1:11" s="217" customFormat="1" ht="14.25" customHeight="1">
      <c r="A37" s="474"/>
      <c r="B37" s="158"/>
      <c r="C37" s="158"/>
      <c r="D37" s="158"/>
      <c r="E37" s="110"/>
      <c r="F37" s="109"/>
      <c r="G37" s="109"/>
      <c r="H37" s="109"/>
      <c r="I37" s="109"/>
      <c r="J37" s="109"/>
      <c r="K37" s="109"/>
    </row>
    <row r="38" spans="1:11" s="217" customFormat="1" ht="14.25" customHeight="1">
      <c r="A38" s="474"/>
      <c r="B38" s="158"/>
      <c r="C38" s="158"/>
      <c r="D38" s="158"/>
      <c r="E38" s="110"/>
      <c r="F38" s="109"/>
      <c r="G38" s="109"/>
      <c r="H38" s="109"/>
      <c r="I38" s="109"/>
      <c r="J38" s="109"/>
      <c r="K38" s="109"/>
    </row>
    <row r="39" spans="1:11" s="217" customFormat="1" ht="14.25" customHeight="1">
      <c r="A39" s="474"/>
      <c r="B39" s="158"/>
      <c r="C39" s="158"/>
      <c r="D39" s="158"/>
      <c r="E39" s="110"/>
      <c r="F39" s="109"/>
      <c r="G39" s="109"/>
      <c r="H39" s="109"/>
      <c r="I39" s="109"/>
      <c r="J39" s="109"/>
      <c r="K39" s="109"/>
    </row>
    <row r="40" spans="1:11" ht="15" customHeight="1">
      <c r="A40" s="474"/>
      <c r="B40" s="158"/>
      <c r="C40" s="158"/>
      <c r="D40" s="158"/>
      <c r="E40" s="110"/>
      <c r="F40" s="109"/>
      <c r="G40" s="109"/>
      <c r="H40" s="109"/>
      <c r="I40" s="109"/>
      <c r="J40" s="109"/>
      <c r="K40" s="109"/>
    </row>
    <row r="41" spans="1:11">
      <c r="A41" s="474"/>
      <c r="B41" s="158"/>
      <c r="C41" s="158"/>
      <c r="D41" s="158"/>
      <c r="E41" s="110"/>
      <c r="F41" s="109"/>
      <c r="G41" s="109"/>
      <c r="H41" s="109"/>
      <c r="I41" s="109"/>
      <c r="J41" s="109"/>
      <c r="K41" s="109"/>
    </row>
    <row r="42" spans="1:11">
      <c r="A42" s="474"/>
      <c r="B42" s="158"/>
      <c r="C42" s="158"/>
      <c r="D42" s="158"/>
      <c r="E42" s="110"/>
      <c r="F42" s="109"/>
      <c r="G42" s="109"/>
      <c r="H42" s="109"/>
      <c r="I42" s="109"/>
      <c r="J42" s="109"/>
      <c r="K42" s="109"/>
    </row>
    <row r="43" spans="1:11" s="217" customFormat="1" ht="14.25" customHeight="1">
      <c r="A43" s="474"/>
      <c r="B43" s="158"/>
      <c r="C43" s="158"/>
      <c r="D43" s="158"/>
      <c r="E43" s="110"/>
      <c r="F43" s="109"/>
      <c r="G43" s="109"/>
      <c r="H43" s="109"/>
      <c r="I43" s="109"/>
      <c r="J43" s="109"/>
      <c r="K43" s="109"/>
    </row>
    <row r="44" spans="1:11" s="217" customFormat="1" ht="14.25" customHeight="1">
      <c r="A44" s="474"/>
      <c r="B44" s="158"/>
      <c r="C44" s="158"/>
      <c r="D44" s="158"/>
      <c r="E44" s="110"/>
      <c r="F44" s="109"/>
      <c r="G44" s="109"/>
      <c r="H44" s="109"/>
      <c r="I44" s="109"/>
      <c r="J44" s="109"/>
      <c r="K44" s="109"/>
    </row>
    <row r="45" spans="1:11" s="217" customFormat="1" ht="14.25" customHeight="1">
      <c r="A45" s="474"/>
      <c r="B45" s="158"/>
      <c r="C45" s="158"/>
      <c r="D45" s="158"/>
      <c r="E45" s="110"/>
      <c r="F45" s="109"/>
      <c r="G45" s="109"/>
      <c r="H45" s="109"/>
      <c r="I45" s="109"/>
      <c r="J45" s="109"/>
      <c r="K45" s="109"/>
    </row>
    <row r="46" spans="1:11" s="217" customFormat="1" ht="14.25" customHeight="1">
      <c r="A46" s="474"/>
      <c r="B46" s="158"/>
      <c r="C46" s="158"/>
      <c r="D46" s="158"/>
      <c r="E46" s="110"/>
      <c r="F46" s="109"/>
      <c r="G46" s="109"/>
      <c r="H46" s="109"/>
      <c r="I46" s="109"/>
      <c r="J46" s="109"/>
      <c r="K46" s="109"/>
    </row>
    <row r="47" spans="1:11" s="217" customFormat="1" ht="14.25" customHeight="1">
      <c r="A47" s="474"/>
      <c r="B47" s="158"/>
      <c r="C47" s="158"/>
      <c r="D47" s="158"/>
      <c r="E47" s="110"/>
      <c r="F47" s="109"/>
      <c r="G47" s="109"/>
      <c r="H47" s="109"/>
      <c r="I47" s="109"/>
      <c r="J47" s="109"/>
      <c r="K47" s="109"/>
    </row>
    <row r="48" spans="1:11" s="217" customFormat="1" ht="14.25" customHeight="1">
      <c r="A48" s="474"/>
      <c r="B48" s="158"/>
      <c r="C48" s="158"/>
      <c r="D48" s="158"/>
      <c r="E48" s="110"/>
      <c r="F48" s="109"/>
      <c r="G48" s="109"/>
      <c r="H48" s="109"/>
      <c r="I48" s="109"/>
      <c r="J48" s="109"/>
      <c r="K48" s="109"/>
    </row>
    <row r="49" spans="1:11" s="217" customFormat="1" ht="14.25" customHeight="1">
      <c r="A49" s="474"/>
      <c r="B49" s="158"/>
      <c r="C49" s="158"/>
      <c r="D49" s="158"/>
      <c r="E49" s="110"/>
      <c r="F49" s="109"/>
      <c r="G49" s="109"/>
      <c r="H49" s="109"/>
      <c r="I49" s="109"/>
      <c r="J49" s="109"/>
      <c r="K49" s="109"/>
    </row>
    <row r="50" spans="1:11" s="217" customFormat="1" ht="14.25" customHeight="1">
      <c r="A50" s="474"/>
      <c r="B50" s="158"/>
      <c r="C50" s="158"/>
      <c r="D50" s="158"/>
      <c r="E50" s="110"/>
      <c r="F50" s="109"/>
      <c r="G50" s="109"/>
      <c r="H50" s="109"/>
      <c r="I50" s="109"/>
      <c r="J50" s="109"/>
      <c r="K50" s="109"/>
    </row>
    <row r="51" spans="1:11" s="217" customFormat="1" ht="14.25" customHeight="1">
      <c r="A51" s="474"/>
      <c r="B51" s="158"/>
      <c r="C51" s="158"/>
      <c r="D51" s="158"/>
      <c r="E51" s="110"/>
      <c r="F51" s="109"/>
      <c r="G51" s="109"/>
      <c r="H51" s="109"/>
      <c r="I51" s="109"/>
      <c r="J51" s="109"/>
      <c r="K51" s="109"/>
    </row>
    <row r="52" spans="1:11" s="217" customFormat="1" ht="14.25" customHeight="1">
      <c r="A52" s="474"/>
      <c r="B52" s="158"/>
      <c r="C52" s="158"/>
      <c r="D52" s="158"/>
      <c r="E52" s="110"/>
      <c r="F52" s="109"/>
      <c r="G52" s="109"/>
      <c r="H52" s="109"/>
      <c r="I52" s="109"/>
      <c r="J52" s="109"/>
      <c r="K52" s="109"/>
    </row>
    <row r="53" spans="1:11" s="217" customFormat="1" ht="14.25" customHeight="1">
      <c r="A53" s="474"/>
      <c r="B53" s="158"/>
      <c r="C53" s="158"/>
      <c r="D53" s="158"/>
      <c r="E53" s="110"/>
      <c r="F53" s="109"/>
      <c r="G53" s="109"/>
      <c r="H53" s="109"/>
      <c r="I53" s="109"/>
      <c r="J53" s="109"/>
      <c r="K53" s="109"/>
    </row>
    <row r="54" spans="1:11" s="217" customFormat="1" ht="14.25" customHeight="1">
      <c r="A54" s="474"/>
      <c r="B54" s="158"/>
      <c r="C54" s="158"/>
      <c r="D54" s="158"/>
      <c r="E54" s="110"/>
      <c r="F54" s="109"/>
      <c r="G54" s="109"/>
      <c r="H54" s="109"/>
      <c r="I54" s="109"/>
      <c r="J54" s="109"/>
      <c r="K54" s="109"/>
    </row>
    <row r="55" spans="1:11" s="217" customFormat="1" ht="14.25" customHeight="1">
      <c r="A55" s="474"/>
      <c r="B55" s="158"/>
      <c r="C55" s="158"/>
      <c r="D55" s="158"/>
      <c r="E55" s="110"/>
      <c r="F55" s="109"/>
      <c r="G55" s="109"/>
      <c r="H55" s="109"/>
      <c r="I55" s="109"/>
      <c r="J55" s="109"/>
      <c r="K55" s="109"/>
    </row>
    <row r="56" spans="1:11" s="217" customFormat="1" ht="14.25" customHeight="1">
      <c r="A56" s="474"/>
      <c r="B56" s="158"/>
      <c r="C56" s="158"/>
      <c r="D56" s="158"/>
      <c r="E56" s="110"/>
      <c r="F56" s="109"/>
      <c r="G56" s="109"/>
      <c r="H56" s="109"/>
      <c r="I56" s="109"/>
      <c r="J56" s="109"/>
      <c r="K56" s="109"/>
    </row>
    <row r="57" spans="1:11" s="217" customFormat="1" ht="14.25" customHeight="1">
      <c r="A57" s="474"/>
      <c r="B57" s="158"/>
      <c r="C57" s="158"/>
      <c r="D57" s="158"/>
      <c r="E57" s="110"/>
      <c r="F57" s="109"/>
      <c r="G57" s="109"/>
      <c r="H57" s="109"/>
      <c r="I57" s="109"/>
      <c r="J57" s="109"/>
      <c r="K57" s="109"/>
    </row>
    <row r="58" spans="1:11" s="217" customFormat="1" ht="14.25" customHeight="1">
      <c r="A58" s="474"/>
      <c r="B58" s="158"/>
      <c r="C58" s="158"/>
      <c r="D58" s="158"/>
      <c r="E58" s="110"/>
      <c r="F58" s="109"/>
      <c r="G58" s="109"/>
      <c r="H58" s="109"/>
      <c r="I58" s="109"/>
      <c r="J58" s="109"/>
      <c r="K58" s="109"/>
    </row>
    <row r="59" spans="1:11" s="217" customFormat="1" ht="14.25" customHeight="1">
      <c r="A59" s="474"/>
      <c r="B59" s="158"/>
      <c r="C59" s="158"/>
      <c r="D59" s="158"/>
      <c r="E59" s="110"/>
      <c r="F59" s="109"/>
      <c r="G59" s="109"/>
      <c r="H59" s="109"/>
      <c r="I59" s="109"/>
      <c r="J59" s="109"/>
      <c r="K59" s="109"/>
    </row>
    <row r="60" spans="1:11" s="217" customFormat="1" ht="14.25" customHeight="1">
      <c r="A60" s="474"/>
      <c r="B60" s="158"/>
      <c r="C60" s="158"/>
      <c r="D60" s="158"/>
      <c r="E60" s="110"/>
      <c r="F60" s="109"/>
      <c r="G60" s="109"/>
      <c r="H60" s="109"/>
      <c r="I60" s="109"/>
      <c r="J60" s="109"/>
      <c r="K60" s="109"/>
    </row>
    <row r="61" spans="1:11" s="217" customFormat="1" ht="14.25" customHeight="1">
      <c r="A61" s="474"/>
      <c r="B61" s="158"/>
      <c r="C61" s="158"/>
      <c r="D61" s="158"/>
      <c r="E61" s="110"/>
      <c r="F61" s="109"/>
      <c r="G61" s="109"/>
      <c r="H61" s="109"/>
      <c r="I61" s="109"/>
      <c r="J61" s="109"/>
      <c r="K61" s="109"/>
    </row>
    <row r="62" spans="1:11" s="217" customFormat="1" ht="14.25" customHeight="1">
      <c r="A62" s="474"/>
      <c r="B62" s="158"/>
      <c r="C62" s="158"/>
      <c r="D62" s="158"/>
      <c r="E62" s="110"/>
      <c r="F62" s="109"/>
      <c r="G62" s="109"/>
      <c r="H62" s="109"/>
      <c r="I62" s="109"/>
      <c r="J62" s="109"/>
      <c r="K62" s="109"/>
    </row>
    <row r="63" spans="1:11" s="487" customFormat="1" ht="14.25" customHeight="1">
      <c r="A63" s="474"/>
      <c r="B63" s="158"/>
      <c r="C63" s="158"/>
      <c r="D63" s="158"/>
      <c r="E63" s="110"/>
      <c r="F63" s="109"/>
      <c r="G63" s="109"/>
      <c r="H63" s="109"/>
      <c r="I63" s="109"/>
      <c r="J63" s="109"/>
      <c r="K63" s="109"/>
    </row>
    <row r="64" spans="1:11" s="487" customFormat="1" ht="14.25" customHeight="1">
      <c r="A64" s="474"/>
      <c r="B64" s="158"/>
      <c r="C64" s="158"/>
      <c r="D64" s="158"/>
      <c r="E64" s="110"/>
      <c r="F64" s="109"/>
      <c r="G64" s="109"/>
      <c r="H64" s="109"/>
      <c r="I64" s="109"/>
      <c r="J64" s="109"/>
      <c r="K64" s="109"/>
    </row>
    <row r="65" spans="1:11" s="487" customFormat="1" ht="14.25" customHeight="1">
      <c r="A65" s="474"/>
      <c r="B65" s="158"/>
      <c r="C65" s="158"/>
      <c r="D65" s="158"/>
      <c r="E65" s="110"/>
      <c r="F65" s="109"/>
      <c r="G65" s="109"/>
      <c r="H65" s="109"/>
      <c r="I65" s="109"/>
      <c r="J65" s="109"/>
      <c r="K65" s="109"/>
    </row>
    <row r="66" spans="1:11" s="487" customFormat="1" ht="14.25" customHeight="1">
      <c r="A66" s="474"/>
      <c r="B66" s="158"/>
      <c r="C66" s="158"/>
      <c r="D66" s="158"/>
      <c r="E66" s="110"/>
      <c r="F66" s="109"/>
      <c r="G66" s="109"/>
      <c r="H66" s="109"/>
      <c r="I66" s="109"/>
      <c r="J66" s="109"/>
      <c r="K66" s="109"/>
    </row>
    <row r="67" spans="1:11" s="487" customFormat="1" ht="14.25" customHeight="1">
      <c r="A67" s="474"/>
      <c r="B67" s="158"/>
      <c r="C67" s="158"/>
      <c r="D67" s="158"/>
      <c r="E67" s="110"/>
      <c r="F67" s="109"/>
      <c r="G67" s="109"/>
      <c r="H67" s="109"/>
      <c r="I67" s="109"/>
      <c r="J67" s="109"/>
      <c r="K67" s="109"/>
    </row>
    <row r="68" spans="1:11" s="487" customFormat="1" ht="14.25" customHeight="1">
      <c r="A68" s="474"/>
      <c r="B68" s="158"/>
      <c r="C68" s="158"/>
      <c r="D68" s="158"/>
      <c r="E68" s="110"/>
      <c r="F68" s="109"/>
      <c r="G68" s="109"/>
      <c r="H68" s="109"/>
      <c r="I68" s="109"/>
      <c r="J68" s="109"/>
      <c r="K68" s="109"/>
    </row>
    <row r="69" spans="1:11" s="487" customFormat="1" ht="14.25" customHeight="1">
      <c r="A69" s="474"/>
      <c r="B69" s="158"/>
      <c r="C69" s="158"/>
      <c r="D69" s="158"/>
      <c r="E69" s="110"/>
      <c r="F69" s="109"/>
      <c r="G69" s="109"/>
      <c r="H69" s="109"/>
      <c r="I69" s="109"/>
      <c r="J69" s="109"/>
      <c r="K69" s="109"/>
    </row>
    <row r="70" spans="1:11" s="487" customFormat="1" ht="14.25" customHeight="1">
      <c r="A70" s="474"/>
      <c r="B70" s="158"/>
      <c r="C70" s="158"/>
      <c r="D70" s="158"/>
      <c r="E70" s="110"/>
      <c r="F70" s="109"/>
      <c r="G70" s="109"/>
      <c r="H70" s="109"/>
      <c r="I70" s="109"/>
      <c r="J70" s="109"/>
      <c r="K70" s="109"/>
    </row>
    <row r="71" spans="1:11" s="487" customFormat="1" ht="14.25" customHeight="1">
      <c r="A71" s="474"/>
      <c r="B71" s="158"/>
      <c r="C71" s="158"/>
      <c r="D71" s="158"/>
      <c r="E71" s="110"/>
      <c r="F71" s="109"/>
      <c r="G71" s="109"/>
      <c r="H71" s="109"/>
      <c r="I71" s="109"/>
      <c r="J71" s="109"/>
      <c r="K71" s="109"/>
    </row>
    <row r="72" spans="1:11" s="487" customFormat="1" ht="14.25" customHeight="1">
      <c r="A72" s="474"/>
      <c r="B72" s="158"/>
      <c r="C72" s="158"/>
      <c r="D72" s="158"/>
      <c r="E72" s="110"/>
      <c r="F72" s="109"/>
      <c r="G72" s="109"/>
      <c r="H72" s="109"/>
      <c r="I72" s="109"/>
      <c r="J72" s="109"/>
      <c r="K72" s="109"/>
    </row>
    <row r="73" spans="1:11" s="487" customFormat="1" ht="14.25" customHeight="1">
      <c r="A73" s="474"/>
      <c r="B73" s="158"/>
      <c r="C73" s="158"/>
      <c r="D73" s="158"/>
      <c r="E73" s="110"/>
      <c r="F73" s="109"/>
      <c r="G73" s="109"/>
      <c r="H73" s="109"/>
      <c r="I73" s="109"/>
      <c r="J73" s="109"/>
      <c r="K73" s="109"/>
    </row>
    <row r="74" spans="1:11" s="487" customFormat="1" ht="14.25" customHeight="1">
      <c r="A74" s="474"/>
      <c r="B74" s="158"/>
      <c r="C74" s="158"/>
      <c r="D74" s="158"/>
      <c r="E74" s="110"/>
      <c r="F74" s="109"/>
      <c r="G74" s="109"/>
      <c r="H74" s="109"/>
      <c r="I74" s="109"/>
      <c r="J74" s="109"/>
      <c r="K74" s="109"/>
    </row>
    <row r="75" spans="1:11" s="487" customFormat="1" ht="14.25" customHeight="1">
      <c r="A75" s="474"/>
      <c r="B75" s="158"/>
      <c r="C75" s="158"/>
      <c r="D75" s="158"/>
      <c r="E75" s="110"/>
      <c r="F75" s="109"/>
      <c r="G75" s="109"/>
      <c r="H75" s="109"/>
      <c r="I75" s="109"/>
      <c r="J75" s="109"/>
      <c r="K75" s="109"/>
    </row>
    <row r="76" spans="1:11" s="487" customFormat="1" ht="14.25" customHeight="1">
      <c r="A76" s="474"/>
      <c r="B76" s="158"/>
      <c r="C76" s="158"/>
      <c r="D76" s="158"/>
      <c r="E76" s="110"/>
      <c r="F76" s="109"/>
      <c r="G76" s="109"/>
      <c r="H76" s="109"/>
      <c r="I76" s="109"/>
      <c r="J76" s="109"/>
      <c r="K76" s="109"/>
    </row>
    <row r="77" spans="1:11" s="487" customFormat="1" ht="14.25" customHeight="1">
      <c r="A77" s="474"/>
      <c r="B77" s="158"/>
      <c r="C77" s="158"/>
      <c r="D77" s="158"/>
      <c r="E77" s="110"/>
      <c r="F77" s="109"/>
      <c r="G77" s="109"/>
      <c r="H77" s="109"/>
      <c r="I77" s="109"/>
      <c r="J77" s="109"/>
      <c r="K77" s="109"/>
    </row>
    <row r="78" spans="1:11" s="487" customFormat="1" ht="14.25" customHeight="1">
      <c r="A78" s="474"/>
      <c r="B78" s="158"/>
      <c r="C78" s="158"/>
      <c r="D78" s="158"/>
      <c r="E78" s="110"/>
      <c r="F78" s="109"/>
      <c r="G78" s="109"/>
      <c r="H78" s="109"/>
      <c r="I78" s="109"/>
      <c r="J78" s="109"/>
      <c r="K78" s="109"/>
    </row>
    <row r="79" spans="1:11" s="487" customFormat="1" ht="14.25" customHeight="1">
      <c r="A79" s="474"/>
      <c r="B79" s="158"/>
      <c r="C79" s="158"/>
      <c r="D79" s="158"/>
      <c r="E79" s="110"/>
      <c r="F79" s="109"/>
      <c r="G79" s="109"/>
      <c r="H79" s="109"/>
      <c r="I79" s="109"/>
      <c r="J79" s="109"/>
      <c r="K79" s="109"/>
    </row>
    <row r="80" spans="1:11" s="487" customFormat="1" ht="14.25" customHeight="1">
      <c r="A80" s="474"/>
      <c r="B80" s="158"/>
      <c r="C80" s="158"/>
      <c r="D80" s="158"/>
      <c r="E80" s="110"/>
      <c r="F80" s="109"/>
      <c r="G80" s="109"/>
      <c r="H80" s="109"/>
      <c r="I80" s="109"/>
      <c r="J80" s="109"/>
      <c r="K80" s="109"/>
    </row>
    <row r="81" spans="1:11" s="487" customFormat="1" ht="14.25" customHeight="1">
      <c r="A81" s="474"/>
      <c r="B81" s="158"/>
      <c r="C81" s="158"/>
      <c r="D81" s="158"/>
      <c r="E81" s="110"/>
      <c r="F81" s="109"/>
      <c r="G81" s="109"/>
      <c r="H81" s="109"/>
      <c r="I81" s="109"/>
      <c r="J81" s="109"/>
      <c r="K81" s="109"/>
    </row>
    <row r="82" spans="1:11" s="487" customFormat="1" ht="14.25" customHeight="1">
      <c r="A82" s="474"/>
      <c r="B82" s="158"/>
      <c r="C82" s="158"/>
      <c r="D82" s="158"/>
      <c r="E82" s="110"/>
      <c r="F82" s="109"/>
      <c r="G82" s="109"/>
      <c r="H82" s="109"/>
      <c r="I82" s="109"/>
      <c r="J82" s="109"/>
      <c r="K82" s="109"/>
    </row>
    <row r="83" spans="1:11" s="487" customFormat="1" ht="14.25" customHeight="1">
      <c r="A83" s="474"/>
      <c r="B83" s="158"/>
      <c r="C83" s="158"/>
      <c r="D83" s="158"/>
      <c r="E83" s="110"/>
      <c r="F83" s="109"/>
      <c r="G83" s="109"/>
      <c r="H83" s="109"/>
      <c r="I83" s="109"/>
      <c r="J83" s="109"/>
      <c r="K83" s="109"/>
    </row>
    <row r="84" spans="1:11" s="487" customFormat="1" ht="14.25" customHeight="1">
      <c r="A84" s="474"/>
      <c r="B84" s="158"/>
      <c r="C84" s="158"/>
      <c r="D84" s="158"/>
      <c r="E84" s="110"/>
      <c r="F84" s="109"/>
      <c r="G84" s="109"/>
      <c r="H84" s="109"/>
      <c r="I84" s="109"/>
      <c r="J84" s="109"/>
      <c r="K84" s="109"/>
    </row>
    <row r="85" spans="1:11" s="487" customFormat="1" ht="14.25" customHeight="1">
      <c r="A85" s="474"/>
      <c r="B85" s="158"/>
      <c r="C85" s="158"/>
      <c r="D85" s="158"/>
      <c r="E85" s="110"/>
      <c r="F85" s="109"/>
      <c r="G85" s="109"/>
      <c r="H85" s="109"/>
      <c r="I85" s="109"/>
      <c r="J85" s="109"/>
      <c r="K85" s="109"/>
    </row>
    <row r="86" spans="1:11" s="487" customFormat="1" ht="14.25" customHeight="1">
      <c r="A86" s="474"/>
      <c r="B86" s="158"/>
      <c r="C86" s="158"/>
      <c r="D86" s="158"/>
      <c r="E86" s="110"/>
      <c r="F86" s="109"/>
      <c r="G86" s="109"/>
      <c r="H86" s="109"/>
      <c r="I86" s="109"/>
      <c r="J86" s="109"/>
      <c r="K86" s="109"/>
    </row>
    <row r="87" spans="1:11" s="487" customFormat="1" ht="14.25" customHeight="1">
      <c r="A87" s="474"/>
      <c r="B87" s="158"/>
      <c r="C87" s="158"/>
      <c r="D87" s="158"/>
      <c r="E87" s="110"/>
      <c r="F87" s="109"/>
      <c r="G87" s="109"/>
      <c r="H87" s="109"/>
      <c r="I87" s="109"/>
      <c r="J87" s="109"/>
      <c r="K87" s="109"/>
    </row>
    <row r="88" spans="1:11" s="487" customFormat="1" ht="14.25" customHeight="1">
      <c r="A88" s="474"/>
      <c r="B88" s="158"/>
      <c r="C88" s="158"/>
      <c r="D88" s="158"/>
      <c r="E88" s="110"/>
      <c r="F88" s="109"/>
      <c r="G88" s="109"/>
      <c r="H88" s="109"/>
      <c r="I88" s="109"/>
      <c r="J88" s="109"/>
      <c r="K88" s="109"/>
    </row>
    <row r="89" spans="1:11" s="487" customFormat="1" ht="14.25" customHeight="1">
      <c r="A89" s="474"/>
      <c r="B89" s="158"/>
      <c r="C89" s="158"/>
      <c r="D89" s="158"/>
      <c r="E89" s="110"/>
      <c r="F89" s="109"/>
      <c r="G89" s="109"/>
      <c r="H89" s="109"/>
      <c r="I89" s="109"/>
      <c r="J89" s="109"/>
      <c r="K89" s="109"/>
    </row>
    <row r="90" spans="1:11" s="487" customFormat="1" ht="14.25" customHeight="1">
      <c r="A90" s="474"/>
      <c r="B90" s="158"/>
      <c r="C90" s="158"/>
      <c r="D90" s="158"/>
      <c r="E90" s="110"/>
      <c r="F90" s="109"/>
      <c r="G90" s="109"/>
      <c r="H90" s="109"/>
      <c r="I90" s="109"/>
      <c r="J90" s="109"/>
      <c r="K90" s="109"/>
    </row>
    <row r="91" spans="1:11" s="487" customFormat="1" ht="14.25" customHeight="1">
      <c r="A91" s="474"/>
      <c r="B91" s="158"/>
      <c r="C91" s="158"/>
      <c r="D91" s="158"/>
      <c r="E91" s="110"/>
      <c r="F91" s="109"/>
      <c r="G91" s="109"/>
      <c r="H91" s="109"/>
      <c r="I91" s="109"/>
      <c r="J91" s="109"/>
      <c r="K91" s="109"/>
    </row>
    <row r="92" spans="1:11" s="487" customFormat="1" ht="14.25" customHeight="1">
      <c r="A92" s="474"/>
      <c r="B92" s="158"/>
      <c r="C92" s="158"/>
      <c r="D92" s="158"/>
      <c r="E92" s="110"/>
      <c r="F92" s="109"/>
      <c r="G92" s="109"/>
      <c r="H92" s="109"/>
      <c r="I92" s="109"/>
      <c r="J92" s="109"/>
      <c r="K92" s="109"/>
    </row>
    <row r="93" spans="1:11" s="487" customFormat="1" ht="14.25" customHeight="1">
      <c r="A93" s="474"/>
      <c r="B93" s="158"/>
      <c r="C93" s="158"/>
      <c r="D93" s="158"/>
      <c r="E93" s="110"/>
      <c r="F93" s="109"/>
      <c r="G93" s="109"/>
      <c r="H93" s="109"/>
      <c r="I93" s="109"/>
      <c r="J93" s="109"/>
      <c r="K93" s="109"/>
    </row>
    <row r="94" spans="1:11" s="487" customFormat="1" ht="14.25" customHeight="1">
      <c r="A94" s="474"/>
      <c r="B94" s="158"/>
      <c r="C94" s="158"/>
      <c r="D94" s="158"/>
      <c r="E94" s="110"/>
      <c r="F94" s="109"/>
      <c r="G94" s="109"/>
      <c r="H94" s="109"/>
      <c r="I94" s="109"/>
      <c r="J94" s="109"/>
      <c r="K94" s="109"/>
    </row>
    <row r="95" spans="1:11" s="487" customFormat="1" ht="14.25" customHeight="1">
      <c r="A95" s="474"/>
      <c r="B95" s="158"/>
      <c r="C95" s="158"/>
      <c r="D95" s="158"/>
      <c r="E95" s="110"/>
      <c r="F95" s="109"/>
      <c r="G95" s="109"/>
      <c r="H95" s="109"/>
      <c r="I95" s="109"/>
      <c r="J95" s="109"/>
      <c r="K95" s="109"/>
    </row>
    <row r="96" spans="1:11" s="487" customFormat="1" ht="14.25" customHeight="1">
      <c r="A96" s="474"/>
      <c r="B96" s="158"/>
      <c r="C96" s="158"/>
      <c r="D96" s="158"/>
      <c r="E96" s="110"/>
      <c r="F96" s="109"/>
      <c r="G96" s="109"/>
      <c r="H96" s="109"/>
      <c r="I96" s="109"/>
      <c r="J96" s="109"/>
      <c r="K96" s="109"/>
    </row>
    <row r="97" spans="1:11" s="487" customFormat="1" ht="14.25" customHeight="1">
      <c r="A97" s="474"/>
      <c r="B97" s="158"/>
      <c r="C97" s="158"/>
      <c r="D97" s="158"/>
      <c r="E97" s="110"/>
      <c r="F97" s="109"/>
      <c r="G97" s="109"/>
      <c r="H97" s="109"/>
      <c r="I97" s="109"/>
      <c r="J97" s="109"/>
      <c r="K97" s="109"/>
    </row>
    <row r="98" spans="1:11" s="487" customFormat="1" ht="14.25" customHeight="1">
      <c r="A98" s="474"/>
      <c r="B98" s="158"/>
      <c r="C98" s="158"/>
      <c r="D98" s="158"/>
      <c r="E98" s="110"/>
      <c r="F98" s="109"/>
      <c r="G98" s="109"/>
      <c r="H98" s="109"/>
      <c r="I98" s="109"/>
      <c r="J98" s="109"/>
      <c r="K98" s="109"/>
    </row>
    <row r="99" spans="1:11" s="487" customFormat="1" ht="14.25" customHeight="1">
      <c r="A99" s="474"/>
      <c r="B99" s="158"/>
      <c r="C99" s="158"/>
      <c r="D99" s="158"/>
      <c r="E99" s="110"/>
      <c r="F99" s="109"/>
      <c r="G99" s="109"/>
      <c r="H99" s="109"/>
      <c r="I99" s="109"/>
      <c r="J99" s="109"/>
      <c r="K99" s="109"/>
    </row>
    <row r="100" spans="1:11" s="487" customFormat="1" ht="14.25" customHeight="1">
      <c r="A100" s="474"/>
      <c r="B100" s="158"/>
      <c r="C100" s="158"/>
      <c r="D100" s="158"/>
      <c r="E100" s="110"/>
      <c r="F100" s="109"/>
      <c r="G100" s="109"/>
      <c r="H100" s="109"/>
      <c r="I100" s="109"/>
      <c r="J100" s="109"/>
      <c r="K100" s="109"/>
    </row>
    <row r="101" spans="1:11" s="487" customFormat="1" ht="14.25" customHeight="1">
      <c r="A101" s="474"/>
      <c r="B101" s="158"/>
      <c r="C101" s="158"/>
      <c r="D101" s="158"/>
      <c r="E101" s="110"/>
      <c r="F101" s="109"/>
      <c r="G101" s="109"/>
      <c r="H101" s="109"/>
      <c r="I101" s="109"/>
      <c r="J101" s="109"/>
      <c r="K101" s="109"/>
    </row>
    <row r="102" spans="1:11" s="487" customFormat="1" ht="14.25" customHeight="1">
      <c r="A102" s="474"/>
      <c r="B102" s="158"/>
      <c r="C102" s="158"/>
      <c r="D102" s="158"/>
      <c r="E102" s="110"/>
      <c r="F102" s="109"/>
      <c r="G102" s="109"/>
      <c r="H102" s="109"/>
      <c r="I102" s="109"/>
      <c r="J102" s="109"/>
      <c r="K102" s="109"/>
    </row>
    <row r="103" spans="1:11" s="487" customFormat="1" ht="14.25" customHeight="1">
      <c r="A103" s="474"/>
      <c r="B103" s="158"/>
      <c r="C103" s="158"/>
      <c r="D103" s="158"/>
      <c r="E103" s="110"/>
      <c r="F103" s="109"/>
      <c r="G103" s="109"/>
      <c r="H103" s="109"/>
      <c r="I103" s="109"/>
      <c r="J103" s="109"/>
      <c r="K103" s="109"/>
    </row>
    <row r="104" spans="1:11" s="487" customFormat="1" ht="14.25" customHeight="1">
      <c r="A104" s="474"/>
      <c r="B104" s="158"/>
      <c r="C104" s="158"/>
      <c r="D104" s="158"/>
      <c r="E104" s="110"/>
      <c r="F104" s="109"/>
      <c r="G104" s="109"/>
      <c r="H104" s="109"/>
      <c r="I104" s="109"/>
      <c r="J104" s="109"/>
      <c r="K104" s="109"/>
    </row>
    <row r="105" spans="1:11" s="487" customFormat="1" ht="14.25" customHeight="1">
      <c r="A105" s="474"/>
      <c r="B105" s="158"/>
      <c r="C105" s="158"/>
      <c r="D105" s="158"/>
      <c r="E105" s="110"/>
      <c r="F105" s="109"/>
      <c r="G105" s="109"/>
      <c r="H105" s="109"/>
      <c r="I105" s="109"/>
      <c r="J105" s="109"/>
      <c r="K105" s="109"/>
    </row>
    <row r="106" spans="1:11" s="487" customFormat="1" ht="14.25" customHeight="1">
      <c r="A106" s="474"/>
      <c r="B106" s="158"/>
      <c r="C106" s="158"/>
      <c r="D106" s="158"/>
      <c r="E106" s="160"/>
      <c r="F106" s="109"/>
      <c r="G106" s="109"/>
      <c r="H106" s="109"/>
      <c r="I106" s="109"/>
      <c r="J106" s="109"/>
      <c r="K106" s="109"/>
    </row>
    <row r="107" spans="1:11" s="487" customFormat="1" ht="14.25" customHeight="1">
      <c r="A107" s="474"/>
      <c r="B107" s="158"/>
      <c r="C107" s="158"/>
      <c r="D107" s="158"/>
      <c r="E107" s="160"/>
      <c r="F107" s="109"/>
      <c r="G107" s="109"/>
      <c r="H107" s="109"/>
      <c r="I107" s="109"/>
      <c r="J107" s="109"/>
      <c r="K107" s="109"/>
    </row>
    <row r="108" spans="1:11" s="487" customFormat="1" ht="14.25" customHeight="1">
      <c r="A108" s="474"/>
      <c r="B108" s="158"/>
      <c r="C108" s="158"/>
      <c r="D108" s="158"/>
      <c r="E108" s="160"/>
      <c r="F108" s="109"/>
      <c r="G108" s="109"/>
      <c r="H108" s="109"/>
      <c r="I108" s="109"/>
      <c r="J108" s="109"/>
      <c r="K108" s="109"/>
    </row>
    <row r="109" spans="1:11" s="487" customFormat="1" ht="14.25" customHeight="1">
      <c r="A109" s="474"/>
      <c r="B109" s="158"/>
      <c r="C109" s="158"/>
      <c r="D109" s="158"/>
      <c r="E109" s="160"/>
      <c r="F109" s="109"/>
      <c r="G109" s="109"/>
      <c r="H109" s="109"/>
      <c r="I109" s="109"/>
      <c r="J109" s="109"/>
      <c r="K109" s="109"/>
    </row>
    <row r="110" spans="1:11" s="487" customFormat="1" ht="14.25" customHeight="1">
      <c r="A110" s="474"/>
      <c r="B110" s="158"/>
      <c r="C110" s="158"/>
      <c r="D110" s="158"/>
      <c r="E110" s="160"/>
      <c r="F110" s="109"/>
      <c r="G110" s="109"/>
      <c r="H110" s="109"/>
      <c r="I110" s="109"/>
      <c r="J110" s="109"/>
      <c r="K110" s="109"/>
    </row>
    <row r="111" spans="1:11" s="487" customFormat="1" ht="14.25" customHeight="1">
      <c r="A111" s="474"/>
      <c r="B111" s="158"/>
      <c r="C111" s="158"/>
      <c r="D111" s="158"/>
      <c r="E111" s="160"/>
      <c r="F111" s="109"/>
      <c r="G111" s="109"/>
      <c r="H111" s="109"/>
      <c r="I111" s="109"/>
      <c r="J111" s="109"/>
      <c r="K111" s="109"/>
    </row>
    <row r="112" spans="1:11" s="487" customFormat="1" ht="14.25" customHeight="1">
      <c r="A112" s="474"/>
      <c r="B112" s="158"/>
      <c r="C112" s="158"/>
      <c r="D112" s="158"/>
      <c r="E112" s="160"/>
      <c r="F112" s="109"/>
      <c r="G112" s="109"/>
      <c r="H112" s="109"/>
      <c r="I112" s="109"/>
      <c r="J112" s="109"/>
      <c r="K112" s="109"/>
    </row>
    <row r="113" spans="1:11" s="487" customFormat="1" ht="14.25" customHeight="1">
      <c r="A113" s="474"/>
      <c r="B113" s="158"/>
      <c r="C113" s="158"/>
      <c r="D113" s="158"/>
      <c r="E113" s="160"/>
      <c r="F113" s="109"/>
      <c r="G113" s="109"/>
      <c r="H113" s="109"/>
      <c r="I113" s="109"/>
      <c r="J113" s="109"/>
      <c r="K113" s="109"/>
    </row>
    <row r="114" spans="1:11" s="487" customFormat="1" ht="14.25" customHeight="1">
      <c r="A114" s="474"/>
      <c r="B114" s="158"/>
      <c r="C114" s="158"/>
      <c r="D114" s="158"/>
      <c r="E114" s="160"/>
      <c r="F114" s="109"/>
      <c r="G114" s="109"/>
      <c r="H114" s="109"/>
      <c r="I114" s="109"/>
      <c r="J114" s="109"/>
      <c r="K114" s="109"/>
    </row>
    <row r="115" spans="1:11" s="487" customFormat="1" ht="14.25" customHeight="1">
      <c r="A115" s="474"/>
      <c r="B115" s="158"/>
      <c r="C115" s="158"/>
      <c r="D115" s="158"/>
      <c r="E115" s="160"/>
      <c r="F115" s="109"/>
      <c r="G115" s="109"/>
      <c r="H115" s="109"/>
      <c r="I115" s="109"/>
      <c r="J115" s="109"/>
      <c r="K115" s="109"/>
    </row>
    <row r="116" spans="1:11" s="487" customFormat="1" ht="14.25" customHeight="1">
      <c r="A116" s="474"/>
      <c r="B116" s="158"/>
      <c r="C116" s="158"/>
      <c r="D116" s="158"/>
      <c r="E116" s="160"/>
      <c r="F116" s="109"/>
      <c r="G116" s="109"/>
      <c r="H116" s="109"/>
      <c r="I116" s="109"/>
      <c r="J116" s="109"/>
      <c r="K116" s="109"/>
    </row>
    <row r="117" spans="1:11" s="120" customFormat="1" ht="14.25" customHeight="1">
      <c r="A117" s="474"/>
      <c r="B117" s="158"/>
      <c r="C117" s="158"/>
      <c r="D117" s="158"/>
      <c r="E117" s="160"/>
      <c r="F117" s="109"/>
      <c r="G117" s="109"/>
      <c r="H117" s="109"/>
      <c r="I117" s="109"/>
      <c r="J117" s="109"/>
      <c r="K117" s="109"/>
    </row>
    <row r="118" spans="1:11" s="120" customFormat="1" ht="14.25" customHeight="1">
      <c r="A118" s="474"/>
      <c r="B118" s="158"/>
      <c r="C118" s="158"/>
      <c r="D118" s="158"/>
      <c r="E118" s="160"/>
      <c r="F118" s="109"/>
      <c r="G118" s="109"/>
      <c r="H118" s="109"/>
      <c r="I118" s="109"/>
      <c r="J118" s="109"/>
      <c r="K118" s="109"/>
    </row>
    <row r="119" spans="1:11" s="120" customFormat="1" ht="14.25" customHeight="1">
      <c r="A119" s="474"/>
      <c r="B119" s="158"/>
      <c r="C119" s="158"/>
      <c r="D119" s="158"/>
      <c r="E119" s="160"/>
      <c r="F119" s="109"/>
      <c r="G119" s="109"/>
      <c r="H119" s="109"/>
      <c r="I119" s="109"/>
      <c r="J119" s="109"/>
      <c r="K119" s="109"/>
    </row>
    <row r="120" spans="1:11" s="120" customFormat="1" ht="14.25" customHeight="1">
      <c r="A120" s="474"/>
      <c r="B120" s="158"/>
      <c r="C120" s="158"/>
      <c r="D120" s="158"/>
      <c r="E120" s="160"/>
      <c r="F120" s="109"/>
      <c r="G120" s="109"/>
      <c r="H120" s="109"/>
      <c r="I120" s="109"/>
      <c r="J120" s="109"/>
      <c r="K120" s="109"/>
    </row>
    <row r="121" spans="1:11" s="120" customFormat="1" ht="14.25" customHeight="1">
      <c r="A121" s="474"/>
      <c r="B121" s="158"/>
      <c r="C121" s="158"/>
      <c r="D121" s="158"/>
      <c r="E121" s="160"/>
      <c r="F121" s="109"/>
      <c r="G121" s="109"/>
      <c r="H121" s="109"/>
      <c r="I121" s="109"/>
      <c r="J121" s="109"/>
      <c r="K121" s="109"/>
    </row>
    <row r="122" spans="1:11" s="120" customFormat="1" ht="14.25" customHeight="1">
      <c r="A122" s="474"/>
      <c r="B122" s="158"/>
      <c r="C122" s="158"/>
      <c r="D122" s="158"/>
      <c r="E122" s="160"/>
      <c r="F122" s="109"/>
      <c r="G122" s="109"/>
      <c r="H122" s="109"/>
      <c r="I122" s="109"/>
      <c r="J122" s="109"/>
      <c r="K122" s="109"/>
    </row>
    <row r="123" spans="1:11" s="120" customFormat="1" ht="14.25" customHeight="1">
      <c r="A123" s="474"/>
      <c r="B123" s="158"/>
      <c r="C123" s="158"/>
      <c r="D123" s="158"/>
      <c r="E123" s="160"/>
      <c r="F123" s="109"/>
      <c r="G123" s="109"/>
      <c r="H123" s="109"/>
      <c r="I123" s="109"/>
      <c r="J123" s="109"/>
      <c r="K123" s="109"/>
    </row>
    <row r="124" spans="1:11" s="120" customFormat="1" ht="14.25" customHeight="1">
      <c r="A124" s="474"/>
      <c r="B124" s="158"/>
      <c r="C124" s="158"/>
      <c r="D124" s="158"/>
      <c r="E124" s="160"/>
      <c r="F124" s="109"/>
      <c r="G124" s="109"/>
      <c r="H124" s="109"/>
      <c r="I124" s="109"/>
      <c r="J124" s="109"/>
      <c r="K124" s="109"/>
    </row>
    <row r="125" spans="1:11" s="120" customFormat="1" ht="14.25" customHeight="1">
      <c r="A125" s="474"/>
      <c r="B125" s="158"/>
      <c r="C125" s="158"/>
      <c r="D125" s="158"/>
      <c r="E125" s="160"/>
      <c r="F125" s="109"/>
      <c r="G125" s="109"/>
      <c r="H125" s="109"/>
      <c r="I125" s="109"/>
      <c r="J125" s="109"/>
      <c r="K125" s="109"/>
    </row>
    <row r="126" spans="1:11" s="120" customFormat="1" ht="14.25" customHeight="1">
      <c r="A126" s="474"/>
      <c r="B126" s="158"/>
      <c r="C126" s="158"/>
      <c r="D126" s="158"/>
      <c r="E126" s="160"/>
      <c r="F126" s="109"/>
      <c r="G126" s="109"/>
      <c r="H126" s="109"/>
      <c r="I126" s="109"/>
      <c r="J126" s="109"/>
      <c r="K126" s="109"/>
    </row>
    <row r="127" spans="1:11" s="120" customFormat="1" ht="14.25" customHeight="1">
      <c r="A127" s="474"/>
      <c r="B127" s="158"/>
      <c r="C127" s="158"/>
      <c r="D127" s="158"/>
      <c r="E127" s="160"/>
      <c r="F127" s="109"/>
      <c r="G127" s="109"/>
      <c r="H127" s="109"/>
      <c r="I127" s="109"/>
      <c r="J127" s="109"/>
      <c r="K127" s="109"/>
    </row>
    <row r="128" spans="1:11" s="120" customFormat="1" ht="14.25" customHeight="1">
      <c r="A128" s="474"/>
      <c r="B128" s="158"/>
      <c r="C128" s="158"/>
      <c r="D128" s="158"/>
      <c r="E128" s="160"/>
      <c r="F128" s="109"/>
      <c r="G128" s="109"/>
      <c r="H128" s="109"/>
      <c r="I128" s="109"/>
      <c r="J128" s="109"/>
      <c r="K128" s="109"/>
    </row>
    <row r="129" spans="1:11" s="120" customFormat="1" ht="14.25" customHeight="1">
      <c r="A129" s="474"/>
      <c r="B129" s="158"/>
      <c r="C129" s="158"/>
      <c r="D129" s="158"/>
      <c r="E129" s="160"/>
      <c r="F129" s="109"/>
      <c r="G129" s="109"/>
      <c r="H129" s="109"/>
      <c r="I129" s="109"/>
      <c r="J129" s="109"/>
      <c r="K129" s="109"/>
    </row>
    <row r="130" spans="1:11" s="120" customFormat="1" ht="14.25" customHeight="1">
      <c r="A130" s="474"/>
      <c r="B130" s="158"/>
      <c r="C130" s="158"/>
      <c r="D130" s="158"/>
      <c r="E130" s="160"/>
      <c r="F130" s="109"/>
      <c r="G130" s="109"/>
      <c r="H130" s="109"/>
      <c r="I130" s="109"/>
      <c r="J130" s="109"/>
      <c r="K130" s="109"/>
    </row>
    <row r="131" spans="1:11" s="120" customFormat="1" ht="14.25" customHeight="1">
      <c r="A131" s="474"/>
      <c r="B131" s="158"/>
      <c r="C131" s="158"/>
      <c r="D131" s="158"/>
      <c r="E131" s="160"/>
      <c r="F131" s="109"/>
      <c r="G131" s="109"/>
      <c r="H131" s="109"/>
      <c r="I131" s="109"/>
      <c r="J131" s="109"/>
      <c r="K131" s="109"/>
    </row>
    <row r="132" spans="1:11" s="120" customFormat="1" ht="14.25" customHeight="1">
      <c r="A132" s="474"/>
      <c r="B132" s="158"/>
      <c r="C132" s="158"/>
      <c r="D132" s="158"/>
      <c r="E132" s="160"/>
      <c r="F132" s="109"/>
      <c r="G132" s="109"/>
      <c r="H132" s="109"/>
      <c r="I132" s="109"/>
      <c r="J132" s="109"/>
      <c r="K132" s="109"/>
    </row>
    <row r="133" spans="1:11" s="120" customFormat="1" ht="14.25" customHeight="1">
      <c r="A133" s="474"/>
      <c r="B133" s="158"/>
      <c r="C133" s="158"/>
      <c r="D133" s="158"/>
      <c r="E133" s="160"/>
      <c r="F133" s="109"/>
      <c r="G133" s="109"/>
      <c r="H133" s="109"/>
      <c r="I133" s="109"/>
      <c r="J133" s="109"/>
      <c r="K133" s="109"/>
    </row>
    <row r="134" spans="1:11" ht="14.25" customHeight="1">
      <c r="A134" s="474"/>
      <c r="B134" s="158"/>
      <c r="C134" s="158"/>
      <c r="D134" s="158"/>
      <c r="E134" s="160"/>
      <c r="F134" s="109"/>
      <c r="G134" s="109"/>
      <c r="H134" s="109"/>
      <c r="I134" s="109"/>
      <c r="J134" s="109"/>
      <c r="K134" s="109"/>
    </row>
    <row r="135" spans="1:11" ht="14.25" customHeight="1">
      <c r="A135" s="474"/>
      <c r="B135" s="158"/>
      <c r="C135" s="158"/>
      <c r="D135" s="158"/>
      <c r="E135" s="160"/>
      <c r="F135" s="109"/>
      <c r="G135" s="109"/>
      <c r="H135" s="109"/>
      <c r="I135" s="109"/>
      <c r="J135" s="109"/>
      <c r="K135" s="109"/>
    </row>
    <row r="136" spans="1:11" ht="14.25" customHeight="1">
      <c r="A136" s="474"/>
      <c r="B136" s="158"/>
      <c r="C136" s="158"/>
      <c r="D136" s="158"/>
      <c r="E136" s="160"/>
      <c r="F136" s="109"/>
      <c r="G136" s="109"/>
      <c r="H136" s="109"/>
      <c r="I136" s="109"/>
      <c r="J136" s="109"/>
      <c r="K136" s="109"/>
    </row>
    <row r="137" spans="1:11" ht="14.25" customHeight="1">
      <c r="A137" s="474"/>
      <c r="B137" s="158"/>
      <c r="C137" s="158"/>
      <c r="D137" s="158"/>
      <c r="E137" s="160"/>
      <c r="F137" s="109"/>
      <c r="G137" s="109"/>
      <c r="H137" s="109"/>
      <c r="I137" s="109"/>
      <c r="J137" s="109"/>
      <c r="K137" s="109"/>
    </row>
    <row r="138" spans="1:11" ht="14.25" customHeight="1">
      <c r="A138" s="474"/>
      <c r="B138" s="158"/>
      <c r="C138" s="158"/>
      <c r="D138" s="158"/>
      <c r="E138" s="160"/>
      <c r="F138" s="109"/>
      <c r="G138" s="109"/>
      <c r="H138" s="109"/>
      <c r="I138" s="109"/>
      <c r="J138" s="109"/>
      <c r="K138" s="109"/>
    </row>
    <row r="139" spans="1:11" ht="14.25" customHeight="1">
      <c r="A139" s="474"/>
      <c r="B139" s="158"/>
      <c r="C139" s="158"/>
      <c r="D139" s="158"/>
      <c r="E139" s="160"/>
      <c r="F139" s="109"/>
      <c r="G139" s="109"/>
      <c r="H139" s="109"/>
      <c r="I139" s="109"/>
      <c r="J139" s="109"/>
      <c r="K139" s="109"/>
    </row>
    <row r="140" spans="1:11" ht="14.25" customHeight="1">
      <c r="A140" s="474"/>
      <c r="B140" s="158"/>
      <c r="C140" s="158"/>
      <c r="D140" s="158"/>
      <c r="E140" s="160"/>
      <c r="F140" s="109"/>
      <c r="G140" s="109"/>
      <c r="H140" s="109"/>
      <c r="I140" s="109"/>
      <c r="J140" s="109"/>
      <c r="K140" s="109"/>
    </row>
    <row r="141" spans="1:11" ht="14.25" customHeight="1">
      <c r="A141" s="474"/>
      <c r="B141" s="158"/>
      <c r="C141" s="158"/>
      <c r="D141" s="158"/>
      <c r="E141" s="160"/>
      <c r="F141" s="109"/>
      <c r="G141" s="109"/>
      <c r="H141" s="109"/>
      <c r="I141" s="109"/>
      <c r="J141" s="109"/>
      <c r="K141" s="109"/>
    </row>
    <row r="142" spans="1:11" ht="14.25" customHeight="1">
      <c r="A142" s="474"/>
      <c r="B142" s="158"/>
      <c r="C142" s="158"/>
      <c r="D142" s="158"/>
      <c r="E142" s="160"/>
      <c r="F142" s="109"/>
      <c r="G142" s="109"/>
      <c r="H142" s="109"/>
      <c r="I142" s="109"/>
      <c r="J142" s="109"/>
      <c r="K142" s="109"/>
    </row>
    <row r="143" spans="1:11" ht="14.25" customHeight="1">
      <c r="A143" s="474"/>
      <c r="B143" s="158"/>
      <c r="C143" s="158"/>
      <c r="D143" s="158"/>
      <c r="E143" s="160"/>
      <c r="F143" s="109"/>
      <c r="G143" s="109"/>
      <c r="H143" s="109"/>
      <c r="I143" s="109"/>
      <c r="J143" s="109"/>
      <c r="K143" s="109"/>
    </row>
    <row r="144" spans="1:11" ht="14.25" customHeight="1">
      <c r="A144" s="474"/>
      <c r="B144" s="158"/>
      <c r="C144" s="158"/>
      <c r="D144" s="158"/>
      <c r="E144" s="160"/>
      <c r="F144" s="109"/>
      <c r="G144" s="109"/>
      <c r="H144" s="109"/>
      <c r="I144" s="109"/>
      <c r="J144" s="109"/>
      <c r="K144" s="109"/>
    </row>
    <row r="145" spans="1:11" ht="14.25" customHeight="1">
      <c r="A145" s="474"/>
      <c r="B145" s="158"/>
      <c r="C145" s="158"/>
      <c r="D145" s="158"/>
      <c r="E145" s="160"/>
      <c r="F145" s="109"/>
      <c r="G145" s="109"/>
      <c r="H145" s="109"/>
      <c r="I145" s="109"/>
      <c r="J145" s="109"/>
      <c r="K145" s="109"/>
    </row>
    <row r="146" spans="1:11" ht="14.25" customHeight="1">
      <c r="A146" s="474"/>
      <c r="B146" s="158"/>
      <c r="C146" s="158"/>
      <c r="D146" s="158"/>
      <c r="E146" s="160"/>
      <c r="F146" s="109"/>
      <c r="G146" s="109"/>
      <c r="H146" s="109"/>
      <c r="I146" s="109"/>
      <c r="J146" s="109"/>
      <c r="K146" s="109"/>
    </row>
    <row r="147" spans="1:11" ht="14.25" customHeight="1">
      <c r="A147" s="474"/>
      <c r="B147" s="158"/>
      <c r="C147" s="158"/>
      <c r="D147" s="158"/>
      <c r="E147" s="160"/>
      <c r="F147" s="109"/>
      <c r="G147" s="109"/>
      <c r="H147" s="109"/>
      <c r="I147" s="109"/>
      <c r="J147" s="109"/>
      <c r="K147" s="109"/>
    </row>
    <row r="148" spans="1:11" ht="14.25" customHeight="1">
      <c r="A148" s="474"/>
      <c r="B148" s="158"/>
      <c r="C148" s="158"/>
      <c r="D148" s="158"/>
      <c r="E148" s="160"/>
      <c r="F148" s="109"/>
      <c r="G148" s="109"/>
      <c r="H148" s="109"/>
      <c r="I148" s="109"/>
      <c r="J148" s="109"/>
      <c r="K148" s="109"/>
    </row>
    <row r="149" spans="1:11" ht="14.25" customHeight="1">
      <c r="A149" s="474"/>
      <c r="B149" s="158"/>
      <c r="C149" s="158"/>
      <c r="D149" s="158"/>
      <c r="E149" s="160"/>
      <c r="F149" s="109"/>
      <c r="G149" s="109"/>
      <c r="H149" s="109"/>
      <c r="I149" s="109"/>
      <c r="J149" s="109"/>
      <c r="K149" s="109"/>
    </row>
    <row r="150" spans="1:11" ht="14.25" customHeight="1">
      <c r="A150" s="474"/>
      <c r="B150" s="158"/>
      <c r="C150" s="158"/>
      <c r="D150" s="158"/>
      <c r="E150" s="160"/>
      <c r="F150" s="109"/>
      <c r="G150" s="109"/>
      <c r="H150" s="109"/>
      <c r="I150" s="109"/>
      <c r="J150" s="109"/>
      <c r="K150" s="109"/>
    </row>
    <row r="151" spans="1:11" ht="14.25" customHeight="1">
      <c r="A151" s="474"/>
      <c r="B151" s="158"/>
      <c r="C151" s="158"/>
      <c r="D151" s="158"/>
      <c r="E151" s="160"/>
      <c r="F151" s="109"/>
      <c r="G151" s="109"/>
      <c r="H151" s="109"/>
      <c r="I151" s="109"/>
      <c r="J151" s="109"/>
      <c r="K151" s="109"/>
    </row>
    <row r="152" spans="1:11" ht="14.25" customHeight="1"/>
    <row r="153" spans="1:11" ht="14.25" customHeight="1"/>
    <row r="154" spans="1:11" ht="14.25" customHeight="1"/>
    <row r="155" spans="1:11" ht="14.25" customHeight="1"/>
    <row r="156" spans="1:11" ht="14.25" customHeight="1"/>
    <row r="157" spans="1:11" ht="14.25" customHeight="1"/>
    <row r="158" spans="1:11" ht="14.25" customHeight="1"/>
    <row r="159" spans="1:11" ht="14.25" customHeight="1"/>
    <row r="160" spans="1:11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</sheetData>
  <mergeCells count="10">
    <mergeCell ref="A1:B1"/>
    <mergeCell ref="B12:B15"/>
    <mergeCell ref="C12:C15"/>
    <mergeCell ref="A16:I16"/>
    <mergeCell ref="A10:A11"/>
    <mergeCell ref="B10:B11"/>
    <mergeCell ref="C10:G10"/>
    <mergeCell ref="H10:H11"/>
    <mergeCell ref="I10:I11"/>
    <mergeCell ref="A8:I8"/>
  </mergeCells>
  <hyperlinks>
    <hyperlink ref="H3" r:id="rId1"/>
    <hyperlink ref="H2" r:id="rId2"/>
  </hyperlinks>
  <pageMargins left="0.17" right="0.17" top="0.17" bottom="0.17" header="0.3" footer="0.3"/>
  <pageSetup paperSize="9" orientation="portrait" horizontalDpi="300" verticalDpi="300" r:id="rId3"/>
  <drawing r:id="rId4"/>
</worksheet>
</file>

<file path=xl/worksheets/sheet9.xml><?xml version="1.0" encoding="utf-8"?>
<worksheet xmlns="http://schemas.openxmlformats.org/spreadsheetml/2006/main" xmlns:r="http://schemas.openxmlformats.org/officeDocument/2006/relationships">
  <dimension ref="A1:P178"/>
  <sheetViews>
    <sheetView zoomScale="115" zoomScaleNormal="115" workbookViewId="0">
      <selection activeCell="K13" sqref="K13"/>
    </sheetView>
  </sheetViews>
  <sheetFormatPr defaultRowHeight="11.25"/>
  <cols>
    <col min="1" max="1" width="8.42578125" style="405" customWidth="1"/>
    <col min="2" max="2" width="11.5703125" style="405" customWidth="1"/>
    <col min="3" max="3" width="6.140625" style="405" customWidth="1"/>
    <col min="4" max="4" width="10.140625" style="405" customWidth="1"/>
    <col min="5" max="6" width="6.42578125" style="405" customWidth="1"/>
    <col min="7" max="7" width="8.42578125" style="405" customWidth="1"/>
    <col min="8" max="8" width="5.42578125" style="405" customWidth="1"/>
    <col min="9" max="9" width="5.7109375" style="405" customWidth="1"/>
    <col min="10" max="10" width="6" style="405" customWidth="1"/>
    <col min="11" max="11" width="6.7109375" style="405" customWidth="1"/>
    <col min="12" max="16384" width="9.140625" style="405"/>
  </cols>
  <sheetData>
    <row r="1" spans="1:16" s="160" customFormat="1" ht="30" customHeight="1">
      <c r="A1" s="2583"/>
      <c r="B1" s="2583"/>
    </row>
    <row r="2" spans="1:16">
      <c r="A2" s="359" t="s">
        <v>0</v>
      </c>
      <c r="B2" s="495"/>
      <c r="C2" s="359"/>
      <c r="D2" s="359"/>
      <c r="E2" s="359"/>
      <c r="F2" s="359"/>
      <c r="G2" s="359"/>
      <c r="I2" s="496" t="s">
        <v>2439</v>
      </c>
      <c r="J2" s="497" t="s">
        <v>1</v>
      </c>
      <c r="L2" s="497"/>
      <c r="M2" s="497"/>
      <c r="O2" s="498"/>
      <c r="P2" s="498"/>
    </row>
    <row r="3" spans="1:16" ht="15.75" customHeight="1">
      <c r="A3" s="499" t="s">
        <v>467</v>
      </c>
      <c r="B3" s="500"/>
      <c r="C3" s="499"/>
      <c r="D3" s="499"/>
      <c r="E3" s="499"/>
      <c r="F3" s="499"/>
      <c r="G3" s="499"/>
      <c r="I3" s="496" t="s">
        <v>2440</v>
      </c>
      <c r="J3" s="501" t="s">
        <v>2</v>
      </c>
      <c r="L3" s="501"/>
      <c r="M3" s="501"/>
      <c r="N3" s="501"/>
      <c r="O3" s="502"/>
      <c r="P3" s="502"/>
    </row>
    <row r="4" spans="1:16" ht="15.75" customHeight="1">
      <c r="A4" s="359" t="s">
        <v>2241</v>
      </c>
      <c r="B4" s="495"/>
      <c r="C4" s="359"/>
      <c r="D4" s="359"/>
      <c r="E4" s="359"/>
      <c r="F4" s="359"/>
      <c r="G4" s="359"/>
      <c r="I4" s="503"/>
      <c r="L4" s="503"/>
      <c r="M4" s="504"/>
      <c r="N4" s="498"/>
      <c r="O4" s="498"/>
      <c r="P4" s="498"/>
    </row>
    <row r="5" spans="1:16" ht="15.75" customHeight="1">
      <c r="A5" s="499" t="s">
        <v>467</v>
      </c>
      <c r="B5" s="500"/>
      <c r="C5" s="499"/>
      <c r="D5" s="499"/>
      <c r="E5" s="499"/>
      <c r="F5" s="499"/>
      <c r="G5" s="499"/>
      <c r="I5" s="359" t="s">
        <v>2238</v>
      </c>
      <c r="L5" s="505"/>
      <c r="M5" s="499"/>
      <c r="N5" s="498"/>
      <c r="O5" s="498"/>
      <c r="P5" s="498"/>
    </row>
    <row r="6" spans="1:16" ht="15.75" customHeight="1">
      <c r="A6" s="499" t="s">
        <v>468</v>
      </c>
      <c r="B6" s="500"/>
      <c r="C6" s="499"/>
      <c r="D6" s="499"/>
      <c r="E6" s="499"/>
      <c r="F6" s="499"/>
      <c r="G6" s="499"/>
      <c r="I6" s="359" t="s">
        <v>2240</v>
      </c>
      <c r="L6" s="505"/>
      <c r="M6" s="499"/>
      <c r="N6" s="498"/>
      <c r="O6" s="498"/>
      <c r="P6" s="498"/>
    </row>
    <row r="7" spans="1:16" ht="15.75" customHeight="1">
      <c r="A7" s="506" t="s">
        <v>2536</v>
      </c>
      <c r="B7" s="110"/>
      <c r="C7" s="506"/>
      <c r="D7" s="506"/>
      <c r="E7" s="506"/>
      <c r="F7" s="506"/>
      <c r="G7" s="506"/>
      <c r="I7" s="507" t="s">
        <v>2239</v>
      </c>
      <c r="L7" s="508"/>
      <c r="M7" s="508"/>
      <c r="N7" s="508"/>
    </row>
    <row r="8" spans="1:16" ht="6" customHeight="1">
      <c r="A8" s="506"/>
      <c r="B8" s="110"/>
      <c r="C8" s="506"/>
      <c r="D8" s="506"/>
      <c r="E8" s="506"/>
      <c r="F8" s="506"/>
      <c r="G8" s="506"/>
      <c r="I8" s="507"/>
      <c r="L8" s="508"/>
      <c r="M8" s="508"/>
      <c r="N8" s="508"/>
    </row>
    <row r="9" spans="1:16" ht="15" customHeight="1">
      <c r="A9" s="2586" t="s">
        <v>2444</v>
      </c>
      <c r="B9" s="2586"/>
      <c r="C9" s="2586"/>
      <c r="D9" s="2586"/>
      <c r="E9" s="2586"/>
      <c r="F9" s="2586"/>
      <c r="G9" s="2586"/>
      <c r="H9" s="2586"/>
      <c r="I9" s="2586"/>
      <c r="J9" s="2586"/>
      <c r="K9" s="2586"/>
      <c r="L9" s="359"/>
      <c r="M9" s="359"/>
    </row>
    <row r="10" spans="1:16" ht="6" customHeight="1">
      <c r="A10" s="160"/>
      <c r="B10" s="160"/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</row>
    <row r="11" spans="1:16" s="106" customFormat="1" ht="15" customHeight="1">
      <c r="A11" s="2584" t="s">
        <v>2077</v>
      </c>
      <c r="B11" s="2521" t="s">
        <v>16</v>
      </c>
      <c r="C11" s="2572" t="s">
        <v>17</v>
      </c>
      <c r="D11" s="2572"/>
      <c r="E11" s="2572"/>
      <c r="F11" s="2572"/>
      <c r="G11" s="2572"/>
      <c r="H11" s="2572"/>
      <c r="I11" s="2573"/>
      <c r="J11" s="2520" t="s">
        <v>120</v>
      </c>
      <c r="K11" s="2520" t="s">
        <v>476</v>
      </c>
    </row>
    <row r="12" spans="1:16" s="106" customFormat="1" ht="54.75" customHeight="1">
      <c r="A12" s="2585"/>
      <c r="B12" s="2521"/>
      <c r="C12" s="488" t="s">
        <v>93</v>
      </c>
      <c r="D12" s="472" t="s">
        <v>1408</v>
      </c>
      <c r="E12" s="472" t="s">
        <v>2249</v>
      </c>
      <c r="F12" s="472" t="s">
        <v>1409</v>
      </c>
      <c r="G12" s="472" t="s">
        <v>56</v>
      </c>
      <c r="H12" s="472" t="s">
        <v>19</v>
      </c>
      <c r="I12" s="472" t="s">
        <v>40</v>
      </c>
      <c r="J12" s="2520"/>
      <c r="K12" s="2520"/>
    </row>
    <row r="13" spans="1:16" s="167" customFormat="1" ht="71.25" customHeight="1">
      <c r="A13" s="997" t="s">
        <v>2445</v>
      </c>
      <c r="B13" s="686"/>
      <c r="C13" s="2579">
        <v>5005</v>
      </c>
      <c r="D13" s="999" t="s">
        <v>2451</v>
      </c>
      <c r="E13" s="997">
        <v>150</v>
      </c>
      <c r="F13" s="997">
        <v>220</v>
      </c>
      <c r="G13" s="997" t="s">
        <v>2453</v>
      </c>
      <c r="H13" s="997">
        <v>5.5</v>
      </c>
      <c r="I13" s="997">
        <v>0.32</v>
      </c>
      <c r="J13" s="997">
        <f>CEILING(K13*0.95, 1)</f>
        <v>1877</v>
      </c>
      <c r="K13" s="681">
        <v>1975</v>
      </c>
    </row>
    <row r="14" spans="1:16" s="167" customFormat="1" ht="71.25" customHeight="1">
      <c r="A14" s="997" t="s">
        <v>2446</v>
      </c>
      <c r="B14" s="1137"/>
      <c r="C14" s="2580"/>
      <c r="D14" s="994" t="s">
        <v>2452</v>
      </c>
      <c r="E14" s="997">
        <v>150</v>
      </c>
      <c r="F14" s="997">
        <v>220</v>
      </c>
      <c r="G14" s="997" t="s">
        <v>2454</v>
      </c>
      <c r="H14" s="997">
        <v>5.9</v>
      </c>
      <c r="I14" s="998">
        <v>0.24</v>
      </c>
      <c r="J14" s="998">
        <f>CEILING(K14*0.95, 1)</f>
        <v>2010</v>
      </c>
      <c r="K14" s="1007">
        <v>2115</v>
      </c>
    </row>
    <row r="15" spans="1:16" s="217" customFormat="1" ht="35.25" customHeight="1">
      <c r="A15" s="2576" t="s">
        <v>915</v>
      </c>
      <c r="B15" s="2576"/>
      <c r="C15" s="2576"/>
      <c r="D15" s="2576"/>
      <c r="E15" s="2576"/>
      <c r="F15" s="2576"/>
      <c r="G15" s="2576"/>
      <c r="H15" s="2576"/>
      <c r="I15" s="2576"/>
      <c r="J15" s="2576"/>
      <c r="K15" s="2576"/>
    </row>
    <row r="16" spans="1:16" s="217" customFormat="1" ht="12.75" customHeight="1">
      <c r="A16" s="474"/>
      <c r="B16" s="158"/>
      <c r="C16" s="158"/>
      <c r="D16" s="158"/>
      <c r="E16" s="110"/>
      <c r="F16" s="110"/>
      <c r="G16" s="110"/>
      <c r="H16" s="109"/>
      <c r="I16" s="109"/>
      <c r="J16" s="109"/>
      <c r="K16" s="109"/>
      <c r="L16" s="109"/>
      <c r="M16" s="109"/>
    </row>
    <row r="17" spans="1:13" s="217" customFormat="1" ht="12.75" customHeight="1">
      <c r="A17" s="474"/>
      <c r="B17" s="158"/>
      <c r="C17" s="158"/>
      <c r="D17" s="158"/>
      <c r="E17" s="110"/>
      <c r="F17" s="110"/>
      <c r="G17" s="110"/>
      <c r="H17" s="109"/>
      <c r="I17" s="109"/>
      <c r="J17" s="109"/>
      <c r="K17" s="109"/>
      <c r="L17" s="109"/>
      <c r="M17" s="109"/>
    </row>
    <row r="18" spans="1:13" s="217" customFormat="1" ht="12.75" customHeight="1">
      <c r="A18" s="474"/>
      <c r="B18" s="158"/>
      <c r="C18" s="158"/>
      <c r="D18" s="158"/>
      <c r="E18" s="110"/>
      <c r="F18" s="110"/>
      <c r="G18" s="110"/>
      <c r="H18" s="109"/>
      <c r="I18" s="109"/>
      <c r="J18" s="109"/>
      <c r="K18" s="109"/>
      <c r="L18" s="109"/>
      <c r="M18" s="109"/>
    </row>
    <row r="19" spans="1:13" s="217" customFormat="1" ht="12.75" customHeight="1">
      <c r="A19" s="474"/>
      <c r="B19" s="158"/>
      <c r="C19" s="158"/>
      <c r="D19" s="158"/>
      <c r="E19" s="110"/>
      <c r="F19" s="110"/>
      <c r="G19" s="110"/>
      <c r="H19" s="109"/>
      <c r="I19" s="109"/>
      <c r="J19" s="109"/>
      <c r="K19" s="109"/>
      <c r="L19" s="109"/>
      <c r="M19" s="109"/>
    </row>
    <row r="20" spans="1:13" s="217" customFormat="1" ht="12.75" customHeight="1">
      <c r="A20" s="474"/>
      <c r="B20" s="158"/>
      <c r="C20" s="158"/>
      <c r="D20" s="158"/>
      <c r="E20" s="110"/>
      <c r="F20" s="110"/>
      <c r="G20" s="110"/>
      <c r="H20" s="109"/>
      <c r="I20" s="109"/>
      <c r="J20" s="109"/>
      <c r="K20" s="109"/>
      <c r="L20" s="109"/>
      <c r="M20" s="109"/>
    </row>
    <row r="21" spans="1:13" s="217" customFormat="1" ht="12.75" customHeight="1">
      <c r="A21" s="474"/>
      <c r="B21" s="158"/>
      <c r="C21" s="158"/>
      <c r="D21" s="158"/>
      <c r="E21" s="110"/>
      <c r="F21" s="110"/>
      <c r="G21" s="110"/>
      <c r="H21" s="109"/>
      <c r="I21" s="109"/>
      <c r="J21" s="109"/>
      <c r="K21" s="109"/>
      <c r="L21" s="109"/>
      <c r="M21" s="109"/>
    </row>
    <row r="22" spans="1:13" s="217" customFormat="1" ht="12.75" customHeight="1">
      <c r="A22" s="474"/>
      <c r="B22" s="158"/>
      <c r="C22" s="158"/>
      <c r="D22" s="158"/>
      <c r="E22" s="110"/>
      <c r="F22" s="110"/>
      <c r="G22" s="110"/>
      <c r="H22" s="109"/>
      <c r="I22" s="109"/>
      <c r="J22" s="109"/>
      <c r="K22" s="109"/>
      <c r="L22" s="109"/>
      <c r="M22" s="109"/>
    </row>
    <row r="23" spans="1:13" s="217" customFormat="1" ht="12.75" customHeight="1">
      <c r="A23" s="474"/>
      <c r="B23" s="158"/>
      <c r="C23" s="158"/>
      <c r="D23" s="158"/>
      <c r="E23" s="110"/>
      <c r="F23" s="110"/>
      <c r="G23" s="110"/>
      <c r="H23" s="109"/>
      <c r="I23" s="109"/>
      <c r="J23" s="109"/>
      <c r="K23" s="109"/>
      <c r="L23" s="109"/>
      <c r="M23" s="109"/>
    </row>
    <row r="24" spans="1:13" s="217" customFormat="1" ht="12.75" customHeight="1">
      <c r="A24" s="474"/>
      <c r="B24" s="158"/>
      <c r="C24" s="158"/>
      <c r="D24" s="158"/>
      <c r="E24" s="110"/>
      <c r="F24" s="110"/>
      <c r="G24" s="110"/>
      <c r="H24" s="109"/>
      <c r="I24" s="109"/>
      <c r="J24" s="109"/>
      <c r="K24" s="109"/>
      <c r="L24" s="109"/>
      <c r="M24" s="109"/>
    </row>
    <row r="25" spans="1:13" s="217" customFormat="1" ht="12.75" customHeight="1">
      <c r="A25" s="474"/>
      <c r="B25" s="158"/>
      <c r="C25" s="158"/>
      <c r="D25" s="158"/>
      <c r="E25" s="110"/>
      <c r="F25" s="110"/>
      <c r="G25" s="110"/>
      <c r="H25" s="109"/>
      <c r="I25" s="109"/>
      <c r="J25" s="109"/>
      <c r="K25" s="109"/>
      <c r="L25" s="109"/>
      <c r="M25" s="109"/>
    </row>
    <row r="26" spans="1:13" s="217" customFormat="1" ht="12.75" customHeight="1">
      <c r="A26" s="474"/>
      <c r="B26" s="158"/>
      <c r="C26" s="158"/>
      <c r="D26" s="158"/>
      <c r="E26" s="110"/>
      <c r="F26" s="110"/>
      <c r="G26" s="110"/>
      <c r="H26" s="109"/>
      <c r="I26" s="109"/>
      <c r="J26" s="109"/>
      <c r="K26" s="109"/>
      <c r="L26" s="109"/>
      <c r="M26" s="109"/>
    </row>
    <row r="27" spans="1:13" s="217" customFormat="1" ht="14.25" customHeight="1">
      <c r="A27" s="474"/>
      <c r="B27" s="158"/>
      <c r="C27" s="158"/>
      <c r="D27" s="158"/>
      <c r="E27" s="110"/>
      <c r="F27" s="110"/>
      <c r="G27" s="110"/>
      <c r="H27" s="109"/>
      <c r="I27" s="109"/>
      <c r="J27" s="109"/>
      <c r="K27" s="109"/>
      <c r="L27" s="109"/>
      <c r="M27" s="109"/>
    </row>
    <row r="28" spans="1:13" s="217" customFormat="1" ht="14.25" customHeight="1">
      <c r="A28" s="474"/>
      <c r="B28" s="158"/>
      <c r="C28" s="158"/>
      <c r="D28" s="158"/>
      <c r="E28" s="110"/>
      <c r="F28" s="110"/>
      <c r="G28" s="110"/>
      <c r="H28" s="109"/>
      <c r="I28" s="109"/>
      <c r="J28" s="109"/>
      <c r="K28" s="109"/>
      <c r="L28" s="109"/>
      <c r="M28" s="109"/>
    </row>
    <row r="29" spans="1:13" s="217" customFormat="1" ht="14.25" customHeight="1">
      <c r="A29" s="474"/>
      <c r="B29" s="158"/>
      <c r="C29" s="158"/>
      <c r="D29" s="158"/>
      <c r="E29" s="110"/>
      <c r="F29" s="110"/>
      <c r="G29" s="110"/>
      <c r="H29" s="109"/>
      <c r="I29" s="109"/>
      <c r="J29" s="109"/>
      <c r="K29" s="109"/>
      <c r="L29" s="109"/>
      <c r="M29" s="109"/>
    </row>
    <row r="30" spans="1:13" s="217" customFormat="1" ht="14.25" customHeight="1">
      <c r="A30" s="474"/>
      <c r="B30" s="158"/>
      <c r="C30" s="158"/>
      <c r="D30" s="158"/>
      <c r="E30" s="110"/>
      <c r="F30" s="110"/>
      <c r="G30" s="110"/>
      <c r="H30" s="109"/>
      <c r="I30" s="109"/>
      <c r="J30" s="109"/>
      <c r="K30" s="109"/>
      <c r="L30" s="109"/>
      <c r="M30" s="109"/>
    </row>
    <row r="31" spans="1:13" s="217" customFormat="1" ht="14.25" customHeight="1">
      <c r="A31" s="474"/>
      <c r="B31" s="158"/>
      <c r="C31" s="158"/>
      <c r="D31" s="158"/>
      <c r="E31" s="110"/>
      <c r="F31" s="110"/>
      <c r="G31" s="110"/>
      <c r="H31" s="109"/>
      <c r="I31" s="109"/>
      <c r="J31" s="109"/>
      <c r="K31" s="109"/>
      <c r="L31" s="109"/>
      <c r="M31" s="109"/>
    </row>
    <row r="32" spans="1:13" s="217" customFormat="1" ht="14.25" customHeight="1">
      <c r="A32" s="474"/>
      <c r="B32" s="158"/>
      <c r="C32" s="158"/>
      <c r="D32" s="158"/>
      <c r="E32" s="110"/>
      <c r="F32" s="110"/>
      <c r="G32" s="110"/>
      <c r="H32" s="109"/>
      <c r="I32" s="109"/>
      <c r="J32" s="109"/>
      <c r="K32" s="109"/>
      <c r="L32" s="109"/>
      <c r="M32" s="109"/>
    </row>
    <row r="33" spans="1:13" s="217" customFormat="1" ht="14.25" customHeight="1">
      <c r="A33" s="474"/>
      <c r="B33" s="158"/>
      <c r="C33" s="158"/>
      <c r="D33" s="158"/>
      <c r="E33" s="110"/>
      <c r="F33" s="110"/>
      <c r="G33" s="110"/>
      <c r="H33" s="109"/>
      <c r="I33" s="109"/>
      <c r="J33" s="109"/>
      <c r="K33" s="109"/>
      <c r="L33" s="109"/>
      <c r="M33" s="109"/>
    </row>
    <row r="34" spans="1:13" s="217" customFormat="1" ht="14.25" customHeight="1">
      <c r="A34" s="474"/>
      <c r="B34" s="158"/>
      <c r="C34" s="158"/>
      <c r="D34" s="158"/>
      <c r="E34" s="110"/>
      <c r="F34" s="110"/>
      <c r="G34" s="110"/>
      <c r="H34" s="109"/>
      <c r="I34" s="109"/>
      <c r="J34" s="109"/>
      <c r="K34" s="109"/>
      <c r="L34" s="109"/>
      <c r="M34" s="109"/>
    </row>
    <row r="35" spans="1:13" s="217" customFormat="1" ht="14.25" customHeight="1">
      <c r="A35" s="474"/>
      <c r="B35" s="158"/>
      <c r="C35" s="158"/>
      <c r="D35" s="158"/>
      <c r="E35" s="110"/>
      <c r="F35" s="110"/>
      <c r="G35" s="110"/>
      <c r="H35" s="109"/>
      <c r="I35" s="109"/>
      <c r="J35" s="109"/>
      <c r="K35" s="109"/>
      <c r="L35" s="109"/>
      <c r="M35" s="109"/>
    </row>
    <row r="36" spans="1:13" s="217" customFormat="1" ht="14.25" customHeight="1">
      <c r="A36" s="474"/>
      <c r="B36" s="158"/>
      <c r="C36" s="158"/>
      <c r="D36" s="158"/>
      <c r="E36" s="110"/>
      <c r="F36" s="110"/>
      <c r="G36" s="110"/>
      <c r="H36" s="109"/>
      <c r="I36" s="109"/>
      <c r="J36" s="109"/>
      <c r="K36" s="109"/>
      <c r="L36" s="109"/>
      <c r="M36" s="109"/>
    </row>
    <row r="37" spans="1:13" s="217" customFormat="1" ht="14.25" customHeight="1">
      <c r="A37" s="474"/>
      <c r="B37" s="158"/>
      <c r="C37" s="158"/>
      <c r="D37" s="158"/>
      <c r="E37" s="110"/>
      <c r="F37" s="110"/>
      <c r="G37" s="110"/>
      <c r="H37" s="109"/>
      <c r="I37" s="109"/>
      <c r="J37" s="109"/>
      <c r="K37" s="109"/>
      <c r="L37" s="109"/>
      <c r="M37" s="109"/>
    </row>
    <row r="38" spans="1:13" s="217" customFormat="1" ht="14.25" customHeight="1">
      <c r="A38" s="474"/>
      <c r="B38" s="158"/>
      <c r="C38" s="158"/>
      <c r="D38" s="158"/>
      <c r="E38" s="110"/>
      <c r="F38" s="110"/>
      <c r="G38" s="110"/>
      <c r="H38" s="109"/>
      <c r="I38" s="109"/>
      <c r="J38" s="109"/>
      <c r="K38" s="109"/>
      <c r="L38" s="109"/>
      <c r="M38" s="109"/>
    </row>
    <row r="39" spans="1:13" ht="15" customHeight="1">
      <c r="A39" s="474"/>
      <c r="B39" s="158"/>
      <c r="C39" s="158"/>
      <c r="D39" s="158"/>
      <c r="E39" s="110"/>
      <c r="F39" s="110"/>
      <c r="G39" s="110"/>
      <c r="H39" s="109"/>
      <c r="I39" s="109"/>
      <c r="J39" s="109"/>
      <c r="K39" s="109"/>
      <c r="L39" s="109"/>
      <c r="M39" s="109"/>
    </row>
    <row r="40" spans="1:13">
      <c r="A40" s="474"/>
      <c r="B40" s="158"/>
      <c r="C40" s="158"/>
      <c r="D40" s="158"/>
      <c r="E40" s="110"/>
      <c r="F40" s="110"/>
      <c r="G40" s="110"/>
      <c r="H40" s="109"/>
      <c r="I40" s="109"/>
      <c r="J40" s="109"/>
      <c r="K40" s="109"/>
      <c r="L40" s="109"/>
      <c r="M40" s="109"/>
    </row>
    <row r="41" spans="1:13">
      <c r="A41" s="474"/>
      <c r="B41" s="158"/>
      <c r="C41" s="158"/>
      <c r="D41" s="158"/>
      <c r="E41" s="110"/>
      <c r="F41" s="110"/>
      <c r="G41" s="110"/>
      <c r="H41" s="109"/>
      <c r="I41" s="109"/>
      <c r="J41" s="109"/>
      <c r="K41" s="109"/>
      <c r="L41" s="109"/>
      <c r="M41" s="109"/>
    </row>
    <row r="42" spans="1:13" s="217" customFormat="1" ht="14.25" customHeight="1">
      <c r="A42" s="474"/>
      <c r="B42" s="158"/>
      <c r="C42" s="158"/>
      <c r="D42" s="158"/>
      <c r="E42" s="110"/>
      <c r="F42" s="110"/>
      <c r="G42" s="110"/>
      <c r="H42" s="109"/>
      <c r="I42" s="109"/>
      <c r="J42" s="109"/>
      <c r="K42" s="109"/>
      <c r="L42" s="109"/>
      <c r="M42" s="109"/>
    </row>
    <row r="43" spans="1:13" s="217" customFormat="1" ht="14.25" customHeight="1">
      <c r="A43" s="474"/>
      <c r="B43" s="158"/>
      <c r="C43" s="158"/>
      <c r="D43" s="158"/>
      <c r="E43" s="110"/>
      <c r="F43" s="110"/>
      <c r="G43" s="110"/>
      <c r="H43" s="109"/>
      <c r="I43" s="109"/>
      <c r="J43" s="109"/>
      <c r="K43" s="109"/>
      <c r="L43" s="109"/>
      <c r="M43" s="109"/>
    </row>
    <row r="44" spans="1:13" s="217" customFormat="1" ht="14.25" customHeight="1">
      <c r="A44" s="474"/>
      <c r="B44" s="158"/>
      <c r="C44" s="158"/>
      <c r="D44" s="158"/>
      <c r="E44" s="110"/>
      <c r="F44" s="110"/>
      <c r="G44" s="110"/>
      <c r="H44" s="109"/>
      <c r="I44" s="109"/>
      <c r="J44" s="109"/>
      <c r="K44" s="109"/>
      <c r="L44" s="109"/>
      <c r="M44" s="109"/>
    </row>
    <row r="45" spans="1:13" s="217" customFormat="1" ht="14.25" customHeight="1">
      <c r="A45" s="474"/>
      <c r="B45" s="158"/>
      <c r="C45" s="158"/>
      <c r="D45" s="158"/>
      <c r="E45" s="110"/>
      <c r="F45" s="110"/>
      <c r="G45" s="110"/>
      <c r="H45" s="109"/>
      <c r="I45" s="109"/>
      <c r="J45" s="109"/>
      <c r="K45" s="109"/>
      <c r="L45" s="109"/>
      <c r="M45" s="109"/>
    </row>
    <row r="46" spans="1:13" s="217" customFormat="1" ht="14.25" customHeight="1">
      <c r="A46" s="474"/>
      <c r="B46" s="158"/>
      <c r="C46" s="158"/>
      <c r="D46" s="158"/>
      <c r="E46" s="110"/>
      <c r="F46" s="110"/>
      <c r="G46" s="110"/>
      <c r="H46" s="109"/>
      <c r="I46" s="109"/>
      <c r="J46" s="109"/>
      <c r="K46" s="109"/>
      <c r="L46" s="109"/>
      <c r="M46" s="109"/>
    </row>
    <row r="47" spans="1:13" s="217" customFormat="1" ht="14.25" customHeight="1">
      <c r="A47" s="474"/>
      <c r="B47" s="158"/>
      <c r="C47" s="158"/>
      <c r="D47" s="158"/>
      <c r="E47" s="110"/>
      <c r="F47" s="110"/>
      <c r="G47" s="110"/>
      <c r="H47" s="109"/>
      <c r="I47" s="109"/>
      <c r="J47" s="109"/>
      <c r="K47" s="109"/>
      <c r="L47" s="109"/>
      <c r="M47" s="109"/>
    </row>
    <row r="48" spans="1:13" s="217" customFormat="1" ht="14.25" customHeight="1">
      <c r="A48" s="474"/>
      <c r="B48" s="158"/>
      <c r="C48" s="158"/>
      <c r="D48" s="158"/>
      <c r="E48" s="110"/>
      <c r="F48" s="110"/>
      <c r="G48" s="110"/>
      <c r="H48" s="109"/>
      <c r="I48" s="109"/>
      <c r="J48" s="109"/>
      <c r="K48" s="109"/>
      <c r="L48" s="109"/>
      <c r="M48" s="109"/>
    </row>
    <row r="49" spans="1:13" s="217" customFormat="1" ht="14.25" customHeight="1">
      <c r="A49" s="474"/>
      <c r="B49" s="158"/>
      <c r="C49" s="158"/>
      <c r="D49" s="158"/>
      <c r="E49" s="110"/>
      <c r="F49" s="110"/>
      <c r="G49" s="110"/>
      <c r="H49" s="109"/>
      <c r="I49" s="109"/>
      <c r="J49" s="109"/>
      <c r="K49" s="109"/>
      <c r="L49" s="109"/>
      <c r="M49" s="109"/>
    </row>
    <row r="50" spans="1:13" s="217" customFormat="1" ht="14.25" customHeight="1">
      <c r="A50" s="474"/>
      <c r="B50" s="158"/>
      <c r="C50" s="158"/>
      <c r="D50" s="158"/>
      <c r="E50" s="110"/>
      <c r="F50" s="110"/>
      <c r="G50" s="110"/>
      <c r="H50" s="109"/>
      <c r="I50" s="109"/>
      <c r="J50" s="109"/>
      <c r="K50" s="109"/>
      <c r="L50" s="109"/>
      <c r="M50" s="109"/>
    </row>
    <row r="51" spans="1:13" s="217" customFormat="1" ht="14.25" customHeight="1">
      <c r="A51" s="474"/>
      <c r="B51" s="158"/>
      <c r="C51" s="158"/>
      <c r="D51" s="158"/>
      <c r="E51" s="110"/>
      <c r="F51" s="110"/>
      <c r="G51" s="110"/>
      <c r="H51" s="109"/>
      <c r="I51" s="109"/>
      <c r="J51" s="109"/>
      <c r="K51" s="109"/>
      <c r="L51" s="109"/>
      <c r="M51" s="109"/>
    </row>
    <row r="52" spans="1:13" s="217" customFormat="1" ht="14.25" customHeight="1">
      <c r="A52" s="474"/>
      <c r="B52" s="158"/>
      <c r="C52" s="158"/>
      <c r="D52" s="158"/>
      <c r="E52" s="110"/>
      <c r="F52" s="110"/>
      <c r="G52" s="110"/>
      <c r="H52" s="109"/>
      <c r="I52" s="109"/>
      <c r="J52" s="109"/>
      <c r="K52" s="109"/>
      <c r="L52" s="109"/>
      <c r="M52" s="109"/>
    </row>
    <row r="53" spans="1:13" s="217" customFormat="1" ht="14.25" customHeight="1">
      <c r="A53" s="474"/>
      <c r="B53" s="158"/>
      <c r="C53" s="158"/>
      <c r="D53" s="158"/>
      <c r="E53" s="110"/>
      <c r="F53" s="110"/>
      <c r="G53" s="110"/>
      <c r="H53" s="109"/>
      <c r="I53" s="109"/>
      <c r="J53" s="109"/>
      <c r="K53" s="109"/>
      <c r="L53" s="109"/>
      <c r="M53" s="109"/>
    </row>
    <row r="54" spans="1:13" s="217" customFormat="1" ht="14.25" customHeight="1">
      <c r="A54" s="474"/>
      <c r="B54" s="158"/>
      <c r="C54" s="158"/>
      <c r="D54" s="158"/>
      <c r="E54" s="110"/>
      <c r="F54" s="110"/>
      <c r="G54" s="110"/>
      <c r="H54" s="109"/>
      <c r="I54" s="109"/>
      <c r="J54" s="109"/>
      <c r="K54" s="109"/>
      <c r="L54" s="109"/>
      <c r="M54" s="109"/>
    </row>
    <row r="55" spans="1:13" s="217" customFormat="1" ht="14.25" customHeight="1">
      <c r="A55" s="474"/>
      <c r="B55" s="158"/>
      <c r="C55" s="158"/>
      <c r="D55" s="158"/>
      <c r="E55" s="110"/>
      <c r="F55" s="110"/>
      <c r="G55" s="110"/>
      <c r="H55" s="109"/>
      <c r="I55" s="109"/>
      <c r="J55" s="109"/>
      <c r="K55" s="109"/>
      <c r="L55" s="109"/>
      <c r="M55" s="109"/>
    </row>
    <row r="56" spans="1:13" s="217" customFormat="1" ht="14.25" customHeight="1">
      <c r="A56" s="474"/>
      <c r="B56" s="158"/>
      <c r="C56" s="158"/>
      <c r="D56" s="158"/>
      <c r="E56" s="110"/>
      <c r="F56" s="110"/>
      <c r="G56" s="110"/>
      <c r="H56" s="109"/>
      <c r="I56" s="109"/>
      <c r="J56" s="109"/>
      <c r="K56" s="109"/>
      <c r="L56" s="109"/>
      <c r="M56" s="109"/>
    </row>
    <row r="57" spans="1:13" s="217" customFormat="1" ht="14.25" customHeight="1">
      <c r="A57" s="474"/>
      <c r="B57" s="158"/>
      <c r="C57" s="158"/>
      <c r="D57" s="158"/>
      <c r="E57" s="110"/>
      <c r="F57" s="110"/>
      <c r="G57" s="110"/>
      <c r="H57" s="109"/>
      <c r="I57" s="109"/>
      <c r="J57" s="109"/>
      <c r="K57" s="109"/>
      <c r="L57" s="109"/>
      <c r="M57" s="109"/>
    </row>
    <row r="58" spans="1:13" s="217" customFormat="1" ht="14.25" customHeight="1">
      <c r="A58" s="474"/>
      <c r="B58" s="158"/>
      <c r="C58" s="158"/>
      <c r="D58" s="158"/>
      <c r="E58" s="110"/>
      <c r="F58" s="110"/>
      <c r="G58" s="110"/>
      <c r="H58" s="109"/>
      <c r="I58" s="109"/>
      <c r="J58" s="109"/>
      <c r="K58" s="109"/>
      <c r="L58" s="109"/>
      <c r="M58" s="109"/>
    </row>
    <row r="59" spans="1:13" s="217" customFormat="1" ht="14.25" customHeight="1">
      <c r="A59" s="474"/>
      <c r="B59" s="158"/>
      <c r="C59" s="158"/>
      <c r="D59" s="158"/>
      <c r="E59" s="110"/>
      <c r="F59" s="110"/>
      <c r="G59" s="110"/>
      <c r="H59" s="109"/>
      <c r="I59" s="109"/>
      <c r="J59" s="109"/>
      <c r="K59" s="109"/>
      <c r="L59" s="109"/>
      <c r="M59" s="109"/>
    </row>
    <row r="60" spans="1:13" s="217" customFormat="1" ht="14.25" customHeight="1">
      <c r="A60" s="474"/>
      <c r="B60" s="158"/>
      <c r="C60" s="158"/>
      <c r="D60" s="158"/>
      <c r="E60" s="110"/>
      <c r="F60" s="110"/>
      <c r="G60" s="110"/>
      <c r="H60" s="109"/>
      <c r="I60" s="109"/>
      <c r="J60" s="109"/>
      <c r="K60" s="109"/>
      <c r="L60" s="109"/>
      <c r="M60" s="109"/>
    </row>
    <row r="61" spans="1:13" s="217" customFormat="1" ht="14.25" customHeight="1">
      <c r="A61" s="474"/>
      <c r="B61" s="158"/>
      <c r="C61" s="158"/>
      <c r="D61" s="158"/>
      <c r="E61" s="110"/>
      <c r="F61" s="110"/>
      <c r="G61" s="110"/>
      <c r="H61" s="109"/>
      <c r="I61" s="109"/>
      <c r="J61" s="109"/>
      <c r="K61" s="109"/>
      <c r="L61" s="109"/>
      <c r="M61" s="109"/>
    </row>
    <row r="62" spans="1:13" s="487" customFormat="1" ht="14.25" customHeight="1">
      <c r="A62" s="474"/>
      <c r="B62" s="158"/>
      <c r="C62" s="158"/>
      <c r="D62" s="158"/>
      <c r="E62" s="110"/>
      <c r="F62" s="110"/>
      <c r="G62" s="110"/>
      <c r="H62" s="109"/>
      <c r="I62" s="109"/>
      <c r="J62" s="109"/>
      <c r="K62" s="109"/>
      <c r="L62" s="109"/>
      <c r="M62" s="109"/>
    </row>
    <row r="63" spans="1:13" s="487" customFormat="1" ht="14.25" customHeight="1">
      <c r="A63" s="474"/>
      <c r="B63" s="158"/>
      <c r="C63" s="158"/>
      <c r="D63" s="158"/>
      <c r="E63" s="110"/>
      <c r="F63" s="110"/>
      <c r="G63" s="110"/>
      <c r="H63" s="109"/>
      <c r="I63" s="109"/>
      <c r="J63" s="109"/>
      <c r="K63" s="109"/>
      <c r="L63" s="109"/>
      <c r="M63" s="109"/>
    </row>
    <row r="64" spans="1:13" s="487" customFormat="1" ht="14.25" customHeight="1">
      <c r="A64" s="474"/>
      <c r="B64" s="158"/>
      <c r="C64" s="158"/>
      <c r="D64" s="158"/>
      <c r="E64" s="110"/>
      <c r="F64" s="110"/>
      <c r="G64" s="110"/>
      <c r="H64" s="109"/>
      <c r="I64" s="109"/>
      <c r="J64" s="109"/>
      <c r="K64" s="109"/>
      <c r="L64" s="109"/>
      <c r="M64" s="109"/>
    </row>
    <row r="65" spans="1:13" s="487" customFormat="1" ht="14.25" customHeight="1">
      <c r="A65" s="474"/>
      <c r="B65" s="158"/>
      <c r="C65" s="158"/>
      <c r="D65" s="158"/>
      <c r="E65" s="110"/>
      <c r="F65" s="110"/>
      <c r="G65" s="110"/>
      <c r="H65" s="109"/>
      <c r="I65" s="109"/>
      <c r="J65" s="109"/>
      <c r="K65" s="109"/>
      <c r="L65" s="109"/>
      <c r="M65" s="109"/>
    </row>
    <row r="66" spans="1:13" s="487" customFormat="1" ht="14.25" customHeight="1">
      <c r="A66" s="474"/>
      <c r="B66" s="158"/>
      <c r="C66" s="158"/>
      <c r="D66" s="158"/>
      <c r="E66" s="110"/>
      <c r="F66" s="110"/>
      <c r="G66" s="110"/>
      <c r="H66" s="109"/>
      <c r="I66" s="109"/>
      <c r="J66" s="109"/>
      <c r="K66" s="109"/>
      <c r="L66" s="109"/>
      <c r="M66" s="109"/>
    </row>
    <row r="67" spans="1:13" s="487" customFormat="1" ht="14.25" customHeight="1">
      <c r="A67" s="474"/>
      <c r="B67" s="158"/>
      <c r="C67" s="158"/>
      <c r="D67" s="158"/>
      <c r="E67" s="110"/>
      <c r="F67" s="110"/>
      <c r="G67" s="110"/>
      <c r="H67" s="109"/>
      <c r="I67" s="109"/>
      <c r="J67" s="109"/>
      <c r="K67" s="109"/>
      <c r="L67" s="109"/>
      <c r="M67" s="109"/>
    </row>
    <row r="68" spans="1:13" s="487" customFormat="1" ht="14.25" customHeight="1">
      <c r="A68" s="474"/>
      <c r="B68" s="158"/>
      <c r="C68" s="158"/>
      <c r="D68" s="158"/>
      <c r="E68" s="110"/>
      <c r="F68" s="110"/>
      <c r="G68" s="110"/>
      <c r="H68" s="109"/>
      <c r="I68" s="109"/>
      <c r="J68" s="109"/>
      <c r="K68" s="109"/>
      <c r="L68" s="109"/>
      <c r="M68" s="109"/>
    </row>
    <row r="69" spans="1:13" s="487" customFormat="1" ht="14.25" customHeight="1">
      <c r="A69" s="474"/>
      <c r="B69" s="158"/>
      <c r="C69" s="158"/>
      <c r="D69" s="158"/>
      <c r="E69" s="110"/>
      <c r="F69" s="110"/>
      <c r="G69" s="110"/>
      <c r="H69" s="109"/>
      <c r="I69" s="109"/>
      <c r="J69" s="109"/>
      <c r="K69" s="109"/>
      <c r="L69" s="109"/>
      <c r="M69" s="109"/>
    </row>
    <row r="70" spans="1:13" s="487" customFormat="1" ht="14.25" customHeight="1">
      <c r="A70" s="474"/>
      <c r="B70" s="158"/>
      <c r="C70" s="158"/>
      <c r="D70" s="158"/>
      <c r="E70" s="110"/>
      <c r="F70" s="110"/>
      <c r="G70" s="110"/>
      <c r="H70" s="109"/>
      <c r="I70" s="109"/>
      <c r="J70" s="109"/>
      <c r="K70" s="109"/>
      <c r="L70" s="109"/>
      <c r="M70" s="109"/>
    </row>
    <row r="71" spans="1:13" s="487" customFormat="1" ht="14.25" customHeight="1">
      <c r="A71" s="474"/>
      <c r="B71" s="158"/>
      <c r="C71" s="158"/>
      <c r="D71" s="158"/>
      <c r="E71" s="110"/>
      <c r="F71" s="110"/>
      <c r="G71" s="110"/>
      <c r="H71" s="109"/>
      <c r="I71" s="109"/>
      <c r="J71" s="109"/>
      <c r="K71" s="109"/>
      <c r="L71" s="109"/>
      <c r="M71" s="109"/>
    </row>
    <row r="72" spans="1:13" s="487" customFormat="1" ht="14.25" customHeight="1">
      <c r="A72" s="474"/>
      <c r="B72" s="158"/>
      <c r="C72" s="158"/>
      <c r="D72" s="158"/>
      <c r="E72" s="110"/>
      <c r="F72" s="110"/>
      <c r="G72" s="110"/>
      <c r="H72" s="109"/>
      <c r="I72" s="109"/>
      <c r="J72" s="109"/>
      <c r="K72" s="109"/>
      <c r="L72" s="109"/>
      <c r="M72" s="109"/>
    </row>
    <row r="73" spans="1:13" s="487" customFormat="1" ht="14.25" customHeight="1">
      <c r="A73" s="474"/>
      <c r="B73" s="158"/>
      <c r="C73" s="158"/>
      <c r="D73" s="158"/>
      <c r="E73" s="110"/>
      <c r="F73" s="110"/>
      <c r="G73" s="110"/>
      <c r="H73" s="109"/>
      <c r="I73" s="109"/>
      <c r="J73" s="109"/>
      <c r="K73" s="109"/>
      <c r="L73" s="109"/>
      <c r="M73" s="109"/>
    </row>
    <row r="74" spans="1:13" s="487" customFormat="1" ht="14.25" customHeight="1">
      <c r="A74" s="474"/>
      <c r="B74" s="158"/>
      <c r="C74" s="158"/>
      <c r="D74" s="158"/>
      <c r="E74" s="110"/>
      <c r="F74" s="110"/>
      <c r="G74" s="110"/>
      <c r="H74" s="109"/>
      <c r="I74" s="109"/>
      <c r="J74" s="109"/>
      <c r="K74" s="109"/>
      <c r="L74" s="109"/>
      <c r="M74" s="109"/>
    </row>
    <row r="75" spans="1:13" s="487" customFormat="1" ht="14.25" customHeight="1">
      <c r="A75" s="474"/>
      <c r="B75" s="158"/>
      <c r="C75" s="158"/>
      <c r="D75" s="158"/>
      <c r="E75" s="110"/>
      <c r="F75" s="110"/>
      <c r="G75" s="110"/>
      <c r="H75" s="109"/>
      <c r="I75" s="109"/>
      <c r="J75" s="109"/>
      <c r="K75" s="109"/>
      <c r="L75" s="109"/>
      <c r="M75" s="109"/>
    </row>
    <row r="76" spans="1:13" s="487" customFormat="1" ht="14.25" customHeight="1">
      <c r="A76" s="474"/>
      <c r="B76" s="158"/>
      <c r="C76" s="158"/>
      <c r="D76" s="158"/>
      <c r="E76" s="110"/>
      <c r="F76" s="110"/>
      <c r="G76" s="110"/>
      <c r="H76" s="109"/>
      <c r="I76" s="109"/>
      <c r="J76" s="109"/>
      <c r="K76" s="109"/>
      <c r="L76" s="109"/>
      <c r="M76" s="109"/>
    </row>
    <row r="77" spans="1:13" s="487" customFormat="1" ht="14.25" customHeight="1">
      <c r="A77" s="474"/>
      <c r="B77" s="158"/>
      <c r="C77" s="158"/>
      <c r="D77" s="158"/>
      <c r="E77" s="110"/>
      <c r="F77" s="110"/>
      <c r="G77" s="110"/>
      <c r="H77" s="109"/>
      <c r="I77" s="109"/>
      <c r="J77" s="109"/>
      <c r="K77" s="109"/>
      <c r="L77" s="109"/>
      <c r="M77" s="109"/>
    </row>
    <row r="78" spans="1:13" s="487" customFormat="1" ht="14.25" customHeight="1">
      <c r="A78" s="474"/>
      <c r="B78" s="158"/>
      <c r="C78" s="158"/>
      <c r="D78" s="158"/>
      <c r="E78" s="110"/>
      <c r="F78" s="110"/>
      <c r="G78" s="110"/>
      <c r="H78" s="109"/>
      <c r="I78" s="109"/>
      <c r="J78" s="109"/>
      <c r="K78" s="109"/>
      <c r="L78" s="109"/>
      <c r="M78" s="109"/>
    </row>
    <row r="79" spans="1:13" s="487" customFormat="1" ht="14.25" customHeight="1">
      <c r="A79" s="474"/>
      <c r="B79" s="158"/>
      <c r="C79" s="158"/>
      <c r="D79" s="158"/>
      <c r="E79" s="110"/>
      <c r="F79" s="110"/>
      <c r="G79" s="110"/>
      <c r="H79" s="109"/>
      <c r="I79" s="109"/>
      <c r="J79" s="109"/>
      <c r="K79" s="109"/>
      <c r="L79" s="109"/>
      <c r="M79" s="109"/>
    </row>
    <row r="80" spans="1:13" s="487" customFormat="1" ht="14.25" customHeight="1">
      <c r="A80" s="474"/>
      <c r="B80" s="158"/>
      <c r="C80" s="158"/>
      <c r="D80" s="158"/>
      <c r="E80" s="110"/>
      <c r="F80" s="110"/>
      <c r="G80" s="110"/>
      <c r="H80" s="109"/>
      <c r="I80" s="109"/>
      <c r="J80" s="109"/>
      <c r="K80" s="109"/>
      <c r="L80" s="109"/>
      <c r="M80" s="109"/>
    </row>
    <row r="81" spans="1:13" s="487" customFormat="1" ht="14.25" customHeight="1">
      <c r="A81" s="474"/>
      <c r="B81" s="158"/>
      <c r="C81" s="158"/>
      <c r="D81" s="158"/>
      <c r="E81" s="110"/>
      <c r="F81" s="110"/>
      <c r="G81" s="110"/>
      <c r="H81" s="109"/>
      <c r="I81" s="109"/>
      <c r="J81" s="109"/>
      <c r="K81" s="109"/>
      <c r="L81" s="109"/>
      <c r="M81" s="109"/>
    </row>
    <row r="82" spans="1:13" s="487" customFormat="1" ht="14.25" customHeight="1">
      <c r="A82" s="474"/>
      <c r="B82" s="158"/>
      <c r="C82" s="158"/>
      <c r="D82" s="158"/>
      <c r="E82" s="110"/>
      <c r="F82" s="110"/>
      <c r="G82" s="110"/>
      <c r="H82" s="109"/>
      <c r="I82" s="109"/>
      <c r="J82" s="109"/>
      <c r="K82" s="109"/>
      <c r="L82" s="109"/>
      <c r="M82" s="109"/>
    </row>
    <row r="83" spans="1:13" s="487" customFormat="1" ht="14.25" customHeight="1">
      <c r="A83" s="474"/>
      <c r="B83" s="158"/>
      <c r="C83" s="158"/>
      <c r="D83" s="158"/>
      <c r="E83" s="110"/>
      <c r="F83" s="110"/>
      <c r="G83" s="110"/>
      <c r="H83" s="109"/>
      <c r="I83" s="109"/>
      <c r="J83" s="109"/>
      <c r="K83" s="109"/>
      <c r="L83" s="109"/>
      <c r="M83" s="109"/>
    </row>
    <row r="84" spans="1:13" s="487" customFormat="1" ht="14.25" customHeight="1">
      <c r="A84" s="474"/>
      <c r="B84" s="158"/>
      <c r="C84" s="158"/>
      <c r="D84" s="158"/>
      <c r="E84" s="110"/>
      <c r="F84" s="110"/>
      <c r="G84" s="110"/>
      <c r="H84" s="109"/>
      <c r="I84" s="109"/>
      <c r="J84" s="109"/>
      <c r="K84" s="109"/>
      <c r="L84" s="109"/>
      <c r="M84" s="109"/>
    </row>
    <row r="85" spans="1:13" s="487" customFormat="1" ht="14.25" customHeight="1">
      <c r="A85" s="474"/>
      <c r="B85" s="158"/>
      <c r="C85" s="158"/>
      <c r="D85" s="158"/>
      <c r="E85" s="110"/>
      <c r="F85" s="110"/>
      <c r="G85" s="110"/>
      <c r="H85" s="109"/>
      <c r="I85" s="109"/>
      <c r="J85" s="109"/>
      <c r="K85" s="109"/>
      <c r="L85" s="109"/>
      <c r="M85" s="109"/>
    </row>
    <row r="86" spans="1:13" s="487" customFormat="1" ht="14.25" customHeight="1">
      <c r="A86" s="474"/>
      <c r="B86" s="158"/>
      <c r="C86" s="158"/>
      <c r="D86" s="158"/>
      <c r="E86" s="110"/>
      <c r="F86" s="110"/>
      <c r="G86" s="110"/>
      <c r="H86" s="109"/>
      <c r="I86" s="109"/>
      <c r="J86" s="109"/>
      <c r="K86" s="109"/>
      <c r="L86" s="109"/>
      <c r="M86" s="109"/>
    </row>
    <row r="87" spans="1:13" s="487" customFormat="1" ht="14.25" customHeight="1">
      <c r="A87" s="474"/>
      <c r="B87" s="158"/>
      <c r="C87" s="158"/>
      <c r="D87" s="158"/>
      <c r="E87" s="110"/>
      <c r="F87" s="110"/>
      <c r="G87" s="110"/>
      <c r="H87" s="109"/>
      <c r="I87" s="109"/>
      <c r="J87" s="109"/>
      <c r="K87" s="109"/>
      <c r="L87" s="109"/>
      <c r="M87" s="109"/>
    </row>
    <row r="88" spans="1:13" s="487" customFormat="1" ht="14.25" customHeight="1">
      <c r="A88" s="474"/>
      <c r="B88" s="158"/>
      <c r="C88" s="158"/>
      <c r="D88" s="158"/>
      <c r="E88" s="110"/>
      <c r="F88" s="110"/>
      <c r="G88" s="110"/>
      <c r="H88" s="109"/>
      <c r="I88" s="109"/>
      <c r="J88" s="109"/>
      <c r="K88" s="109"/>
      <c r="L88" s="109"/>
      <c r="M88" s="109"/>
    </row>
    <row r="89" spans="1:13" s="487" customFormat="1" ht="14.25" customHeight="1">
      <c r="A89" s="474"/>
      <c r="B89" s="158"/>
      <c r="C89" s="158"/>
      <c r="D89" s="158"/>
      <c r="E89" s="110"/>
      <c r="F89" s="110"/>
      <c r="G89" s="110"/>
      <c r="H89" s="109"/>
      <c r="I89" s="109"/>
      <c r="J89" s="109"/>
      <c r="K89" s="109"/>
      <c r="L89" s="109"/>
      <c r="M89" s="109"/>
    </row>
    <row r="90" spans="1:13" s="487" customFormat="1" ht="14.25" customHeight="1">
      <c r="A90" s="474"/>
      <c r="B90" s="158"/>
      <c r="C90" s="158"/>
      <c r="D90" s="158"/>
      <c r="E90" s="110"/>
      <c r="F90" s="110"/>
      <c r="G90" s="110"/>
      <c r="H90" s="109"/>
      <c r="I90" s="109"/>
      <c r="J90" s="109"/>
      <c r="K90" s="109"/>
      <c r="L90" s="109"/>
      <c r="M90" s="109"/>
    </row>
    <row r="91" spans="1:13" s="487" customFormat="1" ht="14.25" customHeight="1">
      <c r="A91" s="474"/>
      <c r="B91" s="158"/>
      <c r="C91" s="158"/>
      <c r="D91" s="158"/>
      <c r="E91" s="110"/>
      <c r="F91" s="110"/>
      <c r="G91" s="110"/>
      <c r="H91" s="109"/>
      <c r="I91" s="109"/>
      <c r="J91" s="109"/>
      <c r="K91" s="109"/>
      <c r="L91" s="109"/>
      <c r="M91" s="109"/>
    </row>
    <row r="92" spans="1:13" s="487" customFormat="1" ht="14.25" customHeight="1">
      <c r="A92" s="474"/>
      <c r="B92" s="158"/>
      <c r="C92" s="158"/>
      <c r="D92" s="158"/>
      <c r="E92" s="110"/>
      <c r="F92" s="110"/>
      <c r="G92" s="110"/>
      <c r="H92" s="109"/>
      <c r="I92" s="109"/>
      <c r="J92" s="109"/>
      <c r="K92" s="109"/>
      <c r="L92" s="109"/>
      <c r="M92" s="109"/>
    </row>
    <row r="93" spans="1:13" s="487" customFormat="1" ht="14.25" customHeight="1">
      <c r="A93" s="474"/>
      <c r="B93" s="158"/>
      <c r="C93" s="158"/>
      <c r="D93" s="158"/>
      <c r="E93" s="110"/>
      <c r="F93" s="110"/>
      <c r="G93" s="110"/>
      <c r="H93" s="109"/>
      <c r="I93" s="109"/>
      <c r="J93" s="109"/>
      <c r="K93" s="109"/>
      <c r="L93" s="109"/>
      <c r="M93" s="109"/>
    </row>
    <row r="94" spans="1:13" s="487" customFormat="1" ht="14.25" customHeight="1">
      <c r="A94" s="474"/>
      <c r="B94" s="158"/>
      <c r="C94" s="158"/>
      <c r="D94" s="158"/>
      <c r="E94" s="110"/>
      <c r="F94" s="110"/>
      <c r="G94" s="110"/>
      <c r="H94" s="109"/>
      <c r="I94" s="109"/>
      <c r="J94" s="109"/>
      <c r="K94" s="109"/>
      <c r="L94" s="109"/>
      <c r="M94" s="109"/>
    </row>
    <row r="95" spans="1:13" s="487" customFormat="1" ht="14.25" customHeight="1">
      <c r="A95" s="474"/>
      <c r="B95" s="158"/>
      <c r="C95" s="158"/>
      <c r="D95" s="158"/>
      <c r="E95" s="110"/>
      <c r="F95" s="110"/>
      <c r="G95" s="110"/>
      <c r="H95" s="109"/>
      <c r="I95" s="109"/>
      <c r="J95" s="109"/>
      <c r="K95" s="109"/>
      <c r="L95" s="109"/>
      <c r="M95" s="109"/>
    </row>
    <row r="96" spans="1:13" s="487" customFormat="1" ht="14.25" customHeight="1">
      <c r="A96" s="474"/>
      <c r="B96" s="158"/>
      <c r="C96" s="158"/>
      <c r="D96" s="158"/>
      <c r="E96" s="110"/>
      <c r="F96" s="110"/>
      <c r="G96" s="110"/>
      <c r="H96" s="109"/>
      <c r="I96" s="109"/>
      <c r="J96" s="109"/>
      <c r="K96" s="109"/>
      <c r="L96" s="109"/>
      <c r="M96" s="109"/>
    </row>
    <row r="97" spans="1:13" s="487" customFormat="1" ht="14.25" customHeight="1">
      <c r="A97" s="474"/>
      <c r="B97" s="158"/>
      <c r="C97" s="158"/>
      <c r="D97" s="158"/>
      <c r="E97" s="110"/>
      <c r="F97" s="110"/>
      <c r="G97" s="110"/>
      <c r="H97" s="109"/>
      <c r="I97" s="109"/>
      <c r="J97" s="109"/>
      <c r="K97" s="109"/>
      <c r="L97" s="109"/>
      <c r="M97" s="109"/>
    </row>
    <row r="98" spans="1:13" s="487" customFormat="1" ht="14.25" customHeight="1">
      <c r="A98" s="474"/>
      <c r="B98" s="158"/>
      <c r="C98" s="158"/>
      <c r="D98" s="158"/>
      <c r="E98" s="110"/>
      <c r="F98" s="110"/>
      <c r="G98" s="110"/>
      <c r="H98" s="109"/>
      <c r="I98" s="109"/>
      <c r="J98" s="109"/>
      <c r="K98" s="109"/>
      <c r="L98" s="109"/>
      <c r="M98" s="109"/>
    </row>
    <row r="99" spans="1:13" s="487" customFormat="1" ht="14.25" customHeight="1">
      <c r="A99" s="474"/>
      <c r="B99" s="158"/>
      <c r="C99" s="158"/>
      <c r="D99" s="158"/>
      <c r="E99" s="110"/>
      <c r="F99" s="110"/>
      <c r="G99" s="110"/>
      <c r="H99" s="109"/>
      <c r="I99" s="109"/>
      <c r="J99" s="109"/>
      <c r="K99" s="109"/>
      <c r="L99" s="109"/>
      <c r="M99" s="109"/>
    </row>
    <row r="100" spans="1:13" s="487" customFormat="1" ht="14.25" customHeight="1">
      <c r="A100" s="474"/>
      <c r="B100" s="158"/>
      <c r="C100" s="158"/>
      <c r="D100" s="158"/>
      <c r="E100" s="110"/>
      <c r="F100" s="110"/>
      <c r="G100" s="110"/>
      <c r="H100" s="109"/>
      <c r="I100" s="109"/>
      <c r="J100" s="109"/>
      <c r="K100" s="109"/>
      <c r="L100" s="109"/>
      <c r="M100" s="109"/>
    </row>
    <row r="101" spans="1:13" s="487" customFormat="1" ht="14.25" customHeight="1">
      <c r="A101" s="474"/>
      <c r="B101" s="158"/>
      <c r="C101" s="158"/>
      <c r="D101" s="158"/>
      <c r="E101" s="110"/>
      <c r="F101" s="110"/>
      <c r="G101" s="110"/>
      <c r="H101" s="109"/>
      <c r="I101" s="109"/>
      <c r="J101" s="109"/>
      <c r="K101" s="109"/>
      <c r="L101" s="109"/>
      <c r="M101" s="109"/>
    </row>
    <row r="102" spans="1:13" s="487" customFormat="1" ht="14.25" customHeight="1">
      <c r="A102" s="474"/>
      <c r="B102" s="158"/>
      <c r="C102" s="158"/>
      <c r="D102" s="158"/>
      <c r="E102" s="110"/>
      <c r="F102" s="110"/>
      <c r="G102" s="110"/>
      <c r="H102" s="109"/>
      <c r="I102" s="109"/>
      <c r="J102" s="109"/>
      <c r="K102" s="109"/>
      <c r="L102" s="109"/>
      <c r="M102" s="109"/>
    </row>
    <row r="103" spans="1:13" s="487" customFormat="1" ht="14.25" customHeight="1">
      <c r="A103" s="474"/>
      <c r="B103" s="158"/>
      <c r="C103" s="158"/>
      <c r="D103" s="158"/>
      <c r="E103" s="110"/>
      <c r="F103" s="110"/>
      <c r="G103" s="110"/>
      <c r="H103" s="109"/>
      <c r="I103" s="109"/>
      <c r="J103" s="109"/>
      <c r="K103" s="109"/>
      <c r="L103" s="109"/>
      <c r="M103" s="109"/>
    </row>
    <row r="104" spans="1:13" s="487" customFormat="1" ht="14.25" customHeight="1">
      <c r="A104" s="474"/>
      <c r="B104" s="158"/>
      <c r="C104" s="158"/>
      <c r="D104" s="158"/>
      <c r="E104" s="110"/>
      <c r="F104" s="110"/>
      <c r="G104" s="110"/>
      <c r="H104" s="109"/>
      <c r="I104" s="109"/>
      <c r="J104" s="109"/>
      <c r="K104" s="109"/>
      <c r="L104" s="109"/>
      <c r="M104" s="109"/>
    </row>
    <row r="105" spans="1:13" s="487" customFormat="1" ht="14.25" customHeight="1">
      <c r="A105" s="474"/>
      <c r="B105" s="158"/>
      <c r="C105" s="158"/>
      <c r="D105" s="158"/>
      <c r="E105" s="160"/>
      <c r="F105" s="160"/>
      <c r="G105" s="160"/>
      <c r="H105" s="109"/>
      <c r="I105" s="109"/>
      <c r="J105" s="109"/>
      <c r="K105" s="109"/>
      <c r="L105" s="109"/>
      <c r="M105" s="109"/>
    </row>
    <row r="106" spans="1:13" s="487" customFormat="1" ht="14.25" customHeight="1">
      <c r="A106" s="474"/>
      <c r="B106" s="158"/>
      <c r="C106" s="158"/>
      <c r="D106" s="158"/>
      <c r="E106" s="160"/>
      <c r="F106" s="160"/>
      <c r="G106" s="160"/>
      <c r="H106" s="109"/>
      <c r="I106" s="109"/>
      <c r="J106" s="109"/>
      <c r="K106" s="109"/>
      <c r="L106" s="109"/>
      <c r="M106" s="109"/>
    </row>
    <row r="107" spans="1:13" s="487" customFormat="1" ht="14.25" customHeight="1">
      <c r="A107" s="474"/>
      <c r="B107" s="158"/>
      <c r="C107" s="158"/>
      <c r="D107" s="158"/>
      <c r="E107" s="160"/>
      <c r="F107" s="160"/>
      <c r="G107" s="160"/>
      <c r="H107" s="109"/>
      <c r="I107" s="109"/>
      <c r="J107" s="109"/>
      <c r="K107" s="109"/>
      <c r="L107" s="109"/>
      <c r="M107" s="109"/>
    </row>
    <row r="108" spans="1:13" s="487" customFormat="1" ht="14.25" customHeight="1">
      <c r="A108" s="474"/>
      <c r="B108" s="158"/>
      <c r="C108" s="158"/>
      <c r="D108" s="158"/>
      <c r="E108" s="160"/>
      <c r="F108" s="160"/>
      <c r="G108" s="160"/>
      <c r="H108" s="109"/>
      <c r="I108" s="109"/>
      <c r="J108" s="109"/>
      <c r="K108" s="109"/>
      <c r="L108" s="109"/>
      <c r="M108" s="109"/>
    </row>
    <row r="109" spans="1:13" s="487" customFormat="1" ht="14.25" customHeight="1">
      <c r="A109" s="474"/>
      <c r="B109" s="158"/>
      <c r="C109" s="158"/>
      <c r="D109" s="158"/>
      <c r="E109" s="160"/>
      <c r="F109" s="160"/>
      <c r="G109" s="160"/>
      <c r="H109" s="109"/>
      <c r="I109" s="109"/>
      <c r="J109" s="109"/>
      <c r="K109" s="109"/>
      <c r="L109" s="109"/>
      <c r="M109" s="109"/>
    </row>
    <row r="110" spans="1:13" s="487" customFormat="1" ht="14.25" customHeight="1">
      <c r="A110" s="474"/>
      <c r="B110" s="158"/>
      <c r="C110" s="158"/>
      <c r="D110" s="158"/>
      <c r="E110" s="160"/>
      <c r="F110" s="160"/>
      <c r="G110" s="160"/>
      <c r="H110" s="109"/>
      <c r="I110" s="109"/>
      <c r="J110" s="109"/>
      <c r="K110" s="109"/>
      <c r="L110" s="109"/>
      <c r="M110" s="109"/>
    </row>
    <row r="111" spans="1:13" s="487" customFormat="1" ht="14.25" customHeight="1">
      <c r="A111" s="474"/>
      <c r="B111" s="158"/>
      <c r="C111" s="158"/>
      <c r="D111" s="158"/>
      <c r="E111" s="160"/>
      <c r="F111" s="160"/>
      <c r="G111" s="160"/>
      <c r="H111" s="109"/>
      <c r="I111" s="109"/>
      <c r="J111" s="109"/>
      <c r="K111" s="109"/>
      <c r="L111" s="109"/>
      <c r="M111" s="109"/>
    </row>
    <row r="112" spans="1:13" s="487" customFormat="1" ht="14.25" customHeight="1">
      <c r="A112" s="474"/>
      <c r="B112" s="158"/>
      <c r="C112" s="158"/>
      <c r="D112" s="158"/>
      <c r="E112" s="160"/>
      <c r="F112" s="160"/>
      <c r="G112" s="160"/>
      <c r="H112" s="109"/>
      <c r="I112" s="109"/>
      <c r="J112" s="109"/>
      <c r="K112" s="109"/>
      <c r="L112" s="109"/>
      <c r="M112" s="109"/>
    </row>
    <row r="113" spans="1:13" s="487" customFormat="1" ht="14.25" customHeight="1">
      <c r="A113" s="474"/>
      <c r="B113" s="158"/>
      <c r="C113" s="158"/>
      <c r="D113" s="158"/>
      <c r="E113" s="160"/>
      <c r="F113" s="160"/>
      <c r="G113" s="160"/>
      <c r="H113" s="109"/>
      <c r="I113" s="109"/>
      <c r="J113" s="109"/>
      <c r="K113" s="109"/>
      <c r="L113" s="109"/>
      <c r="M113" s="109"/>
    </row>
    <row r="114" spans="1:13" s="487" customFormat="1" ht="14.25" customHeight="1">
      <c r="A114" s="474"/>
      <c r="B114" s="158"/>
      <c r="C114" s="158"/>
      <c r="D114" s="158"/>
      <c r="E114" s="160"/>
      <c r="F114" s="160"/>
      <c r="G114" s="160"/>
      <c r="H114" s="109"/>
      <c r="I114" s="109"/>
      <c r="J114" s="109"/>
      <c r="K114" s="109"/>
      <c r="L114" s="109"/>
      <c r="M114" s="109"/>
    </row>
    <row r="115" spans="1:13" s="487" customFormat="1" ht="14.25" customHeight="1">
      <c r="A115" s="474"/>
      <c r="B115" s="158"/>
      <c r="C115" s="158"/>
      <c r="D115" s="158"/>
      <c r="E115" s="160"/>
      <c r="F115" s="160"/>
      <c r="G115" s="160"/>
      <c r="H115" s="109"/>
      <c r="I115" s="109"/>
      <c r="J115" s="109"/>
      <c r="K115" s="109"/>
      <c r="L115" s="109"/>
      <c r="M115" s="109"/>
    </row>
    <row r="116" spans="1:13" s="120" customFormat="1" ht="14.25" customHeight="1">
      <c r="A116" s="474"/>
      <c r="B116" s="158"/>
      <c r="C116" s="158"/>
      <c r="D116" s="158"/>
      <c r="E116" s="160"/>
      <c r="F116" s="160"/>
      <c r="G116" s="160"/>
      <c r="H116" s="109"/>
      <c r="I116" s="109"/>
      <c r="J116" s="109"/>
      <c r="K116" s="109"/>
      <c r="L116" s="109"/>
      <c r="M116" s="109"/>
    </row>
    <row r="117" spans="1:13" s="120" customFormat="1" ht="14.25" customHeight="1">
      <c r="A117" s="474"/>
      <c r="B117" s="158"/>
      <c r="C117" s="158"/>
      <c r="D117" s="158"/>
      <c r="E117" s="160"/>
      <c r="F117" s="160"/>
      <c r="G117" s="160"/>
      <c r="H117" s="109"/>
      <c r="I117" s="109"/>
      <c r="J117" s="109"/>
      <c r="K117" s="109"/>
      <c r="L117" s="109"/>
      <c r="M117" s="109"/>
    </row>
    <row r="118" spans="1:13" s="120" customFormat="1" ht="14.25" customHeight="1">
      <c r="A118" s="474"/>
      <c r="B118" s="158"/>
      <c r="C118" s="158"/>
      <c r="D118" s="158"/>
      <c r="E118" s="160"/>
      <c r="F118" s="160"/>
      <c r="G118" s="160"/>
      <c r="H118" s="109"/>
      <c r="I118" s="109"/>
      <c r="J118" s="109"/>
      <c r="K118" s="109"/>
      <c r="L118" s="109"/>
      <c r="M118" s="109"/>
    </row>
    <row r="119" spans="1:13" s="120" customFormat="1" ht="14.25" customHeight="1">
      <c r="A119" s="474"/>
      <c r="B119" s="158"/>
      <c r="C119" s="158"/>
      <c r="D119" s="158"/>
      <c r="E119" s="160"/>
      <c r="F119" s="160"/>
      <c r="G119" s="160"/>
      <c r="H119" s="109"/>
      <c r="I119" s="109"/>
      <c r="J119" s="109"/>
      <c r="K119" s="109"/>
      <c r="L119" s="109"/>
      <c r="M119" s="109"/>
    </row>
    <row r="120" spans="1:13" s="120" customFormat="1" ht="14.25" customHeight="1">
      <c r="A120" s="474"/>
      <c r="B120" s="158"/>
      <c r="C120" s="158"/>
      <c r="D120" s="158"/>
      <c r="E120" s="160"/>
      <c r="F120" s="160"/>
      <c r="G120" s="160"/>
      <c r="H120" s="109"/>
      <c r="I120" s="109"/>
      <c r="J120" s="109"/>
      <c r="K120" s="109"/>
      <c r="L120" s="109"/>
      <c r="M120" s="109"/>
    </row>
    <row r="121" spans="1:13" s="120" customFormat="1" ht="14.25" customHeight="1">
      <c r="A121" s="474"/>
      <c r="B121" s="158"/>
      <c r="C121" s="158"/>
      <c r="D121" s="158"/>
      <c r="E121" s="160"/>
      <c r="F121" s="160"/>
      <c r="G121" s="160"/>
      <c r="H121" s="109"/>
      <c r="I121" s="109"/>
      <c r="J121" s="109"/>
      <c r="K121" s="109"/>
      <c r="L121" s="109"/>
      <c r="M121" s="109"/>
    </row>
    <row r="122" spans="1:13" s="120" customFormat="1" ht="14.25" customHeight="1">
      <c r="A122" s="474"/>
      <c r="B122" s="158"/>
      <c r="C122" s="158"/>
      <c r="D122" s="158"/>
      <c r="E122" s="160"/>
      <c r="F122" s="160"/>
      <c r="G122" s="160"/>
      <c r="H122" s="109"/>
      <c r="I122" s="109"/>
      <c r="J122" s="109"/>
      <c r="K122" s="109"/>
      <c r="L122" s="109"/>
      <c r="M122" s="109"/>
    </row>
    <row r="123" spans="1:13" s="120" customFormat="1" ht="14.25" customHeight="1">
      <c r="A123" s="474"/>
      <c r="B123" s="158"/>
      <c r="C123" s="158"/>
      <c r="D123" s="158"/>
      <c r="E123" s="160"/>
      <c r="F123" s="160"/>
      <c r="G123" s="160"/>
      <c r="H123" s="109"/>
      <c r="I123" s="109"/>
      <c r="J123" s="109"/>
      <c r="K123" s="109"/>
      <c r="L123" s="109"/>
      <c r="M123" s="109"/>
    </row>
    <row r="124" spans="1:13" s="120" customFormat="1" ht="14.25" customHeight="1">
      <c r="A124" s="474"/>
      <c r="B124" s="158"/>
      <c r="C124" s="158"/>
      <c r="D124" s="158"/>
      <c r="E124" s="160"/>
      <c r="F124" s="160"/>
      <c r="G124" s="160"/>
      <c r="H124" s="109"/>
      <c r="I124" s="109"/>
      <c r="J124" s="109"/>
      <c r="K124" s="109"/>
      <c r="L124" s="109"/>
      <c r="M124" s="109"/>
    </row>
    <row r="125" spans="1:13" s="120" customFormat="1" ht="14.25" customHeight="1">
      <c r="A125" s="474"/>
      <c r="B125" s="158"/>
      <c r="C125" s="158"/>
      <c r="D125" s="158"/>
      <c r="E125" s="160"/>
      <c r="F125" s="160"/>
      <c r="G125" s="160"/>
      <c r="H125" s="109"/>
      <c r="I125" s="109"/>
      <c r="J125" s="109"/>
      <c r="K125" s="109"/>
      <c r="L125" s="109"/>
      <c r="M125" s="109"/>
    </row>
    <row r="126" spans="1:13" s="120" customFormat="1" ht="14.25" customHeight="1">
      <c r="A126" s="474"/>
      <c r="B126" s="158"/>
      <c r="C126" s="158"/>
      <c r="D126" s="158"/>
      <c r="E126" s="160"/>
      <c r="F126" s="160"/>
      <c r="G126" s="160"/>
      <c r="H126" s="109"/>
      <c r="I126" s="109"/>
      <c r="J126" s="109"/>
      <c r="K126" s="109"/>
      <c r="L126" s="109"/>
      <c r="M126" s="109"/>
    </row>
    <row r="127" spans="1:13" s="120" customFormat="1" ht="14.25" customHeight="1">
      <c r="A127" s="474"/>
      <c r="B127" s="158"/>
      <c r="C127" s="158"/>
      <c r="D127" s="158"/>
      <c r="E127" s="160"/>
      <c r="F127" s="160"/>
      <c r="G127" s="160"/>
      <c r="H127" s="109"/>
      <c r="I127" s="109"/>
      <c r="J127" s="109"/>
      <c r="K127" s="109"/>
      <c r="L127" s="109"/>
      <c r="M127" s="109"/>
    </row>
    <row r="128" spans="1:13" s="120" customFormat="1" ht="14.25" customHeight="1">
      <c r="A128" s="474"/>
      <c r="B128" s="158"/>
      <c r="C128" s="158"/>
      <c r="D128" s="158"/>
      <c r="E128" s="160"/>
      <c r="F128" s="160"/>
      <c r="G128" s="160"/>
      <c r="H128" s="109"/>
      <c r="I128" s="109"/>
      <c r="J128" s="109"/>
      <c r="K128" s="109"/>
      <c r="L128" s="109"/>
      <c r="M128" s="109"/>
    </row>
    <row r="129" spans="1:13" s="120" customFormat="1" ht="14.25" customHeight="1">
      <c r="A129" s="474"/>
      <c r="B129" s="158"/>
      <c r="C129" s="158"/>
      <c r="D129" s="158"/>
      <c r="E129" s="160"/>
      <c r="F129" s="160"/>
      <c r="G129" s="160"/>
      <c r="H129" s="109"/>
      <c r="I129" s="109"/>
      <c r="J129" s="109"/>
      <c r="K129" s="109"/>
      <c r="L129" s="109"/>
      <c r="M129" s="109"/>
    </row>
    <row r="130" spans="1:13" s="120" customFormat="1" ht="14.25" customHeight="1">
      <c r="A130" s="474"/>
      <c r="B130" s="158"/>
      <c r="C130" s="158"/>
      <c r="D130" s="158"/>
      <c r="E130" s="160"/>
      <c r="F130" s="160"/>
      <c r="G130" s="160"/>
      <c r="H130" s="109"/>
      <c r="I130" s="109"/>
      <c r="J130" s="109"/>
      <c r="K130" s="109"/>
      <c r="L130" s="109"/>
      <c r="M130" s="109"/>
    </row>
    <row r="131" spans="1:13" s="120" customFormat="1" ht="14.25" customHeight="1">
      <c r="A131" s="474"/>
      <c r="B131" s="158"/>
      <c r="C131" s="158"/>
      <c r="D131" s="158"/>
      <c r="E131" s="160"/>
      <c r="F131" s="160"/>
      <c r="G131" s="160"/>
      <c r="H131" s="109"/>
      <c r="I131" s="109"/>
      <c r="J131" s="109"/>
      <c r="K131" s="109"/>
      <c r="L131" s="109"/>
      <c r="M131" s="109"/>
    </row>
    <row r="132" spans="1:13" s="120" customFormat="1" ht="14.25" customHeight="1">
      <c r="A132" s="474"/>
      <c r="B132" s="158"/>
      <c r="C132" s="158"/>
      <c r="D132" s="158"/>
      <c r="E132" s="160"/>
      <c r="F132" s="160"/>
      <c r="G132" s="160"/>
      <c r="H132" s="109"/>
      <c r="I132" s="109"/>
      <c r="J132" s="109"/>
      <c r="K132" s="109"/>
      <c r="L132" s="109"/>
      <c r="M132" s="109"/>
    </row>
    <row r="133" spans="1:13" ht="14.25" customHeight="1">
      <c r="A133" s="474"/>
      <c r="B133" s="158"/>
      <c r="C133" s="158"/>
      <c r="D133" s="158"/>
      <c r="E133" s="160"/>
      <c r="F133" s="160"/>
      <c r="G133" s="160"/>
      <c r="H133" s="109"/>
      <c r="I133" s="109"/>
      <c r="J133" s="109"/>
      <c r="K133" s="109"/>
      <c r="L133" s="109"/>
      <c r="M133" s="109"/>
    </row>
    <row r="134" spans="1:13" ht="14.25" customHeight="1">
      <c r="A134" s="474"/>
      <c r="B134" s="158"/>
      <c r="C134" s="158"/>
      <c r="D134" s="158"/>
      <c r="E134" s="160"/>
      <c r="F134" s="160"/>
      <c r="G134" s="160"/>
      <c r="H134" s="109"/>
      <c r="I134" s="109"/>
      <c r="J134" s="109"/>
      <c r="K134" s="109"/>
      <c r="L134" s="109"/>
      <c r="M134" s="109"/>
    </row>
    <row r="135" spans="1:13" ht="14.25" customHeight="1">
      <c r="A135" s="474"/>
      <c r="B135" s="158"/>
      <c r="C135" s="158"/>
      <c r="D135" s="158"/>
      <c r="E135" s="160"/>
      <c r="F135" s="160"/>
      <c r="G135" s="160"/>
      <c r="H135" s="109"/>
      <c r="I135" s="109"/>
      <c r="J135" s="109"/>
      <c r="K135" s="109"/>
      <c r="L135" s="109"/>
      <c r="M135" s="109"/>
    </row>
    <row r="136" spans="1:13" ht="14.25" customHeight="1">
      <c r="A136" s="474"/>
      <c r="B136" s="158"/>
      <c r="C136" s="158"/>
      <c r="D136" s="158"/>
      <c r="E136" s="160"/>
      <c r="F136" s="160"/>
      <c r="G136" s="160"/>
      <c r="H136" s="109"/>
      <c r="I136" s="109"/>
      <c r="J136" s="109"/>
      <c r="K136" s="109"/>
      <c r="L136" s="109"/>
      <c r="M136" s="109"/>
    </row>
    <row r="137" spans="1:13" ht="14.25" customHeight="1">
      <c r="A137" s="474"/>
      <c r="B137" s="158"/>
      <c r="C137" s="158"/>
      <c r="D137" s="158"/>
      <c r="E137" s="160"/>
      <c r="F137" s="160"/>
      <c r="G137" s="160"/>
      <c r="H137" s="109"/>
      <c r="I137" s="109"/>
      <c r="J137" s="109"/>
      <c r="K137" s="109"/>
      <c r="L137" s="109"/>
      <c r="M137" s="109"/>
    </row>
    <row r="138" spans="1:13" ht="14.25" customHeight="1">
      <c r="A138" s="474"/>
      <c r="B138" s="158"/>
      <c r="C138" s="158"/>
      <c r="D138" s="158"/>
      <c r="E138" s="160"/>
      <c r="F138" s="160"/>
      <c r="G138" s="160"/>
      <c r="H138" s="109"/>
      <c r="I138" s="109"/>
      <c r="J138" s="109"/>
      <c r="K138" s="109"/>
      <c r="L138" s="109"/>
      <c r="M138" s="109"/>
    </row>
    <row r="139" spans="1:13" ht="14.25" customHeight="1">
      <c r="A139" s="474"/>
      <c r="B139" s="158"/>
      <c r="C139" s="158"/>
      <c r="D139" s="158"/>
      <c r="E139" s="160"/>
      <c r="F139" s="160"/>
      <c r="G139" s="160"/>
      <c r="H139" s="109"/>
      <c r="I139" s="109"/>
      <c r="J139" s="109"/>
      <c r="K139" s="109"/>
      <c r="L139" s="109"/>
      <c r="M139" s="109"/>
    </row>
    <row r="140" spans="1:13" ht="14.25" customHeight="1">
      <c r="A140" s="474"/>
      <c r="B140" s="158"/>
      <c r="C140" s="158"/>
      <c r="D140" s="158"/>
      <c r="E140" s="160"/>
      <c r="F140" s="160"/>
      <c r="G140" s="160"/>
      <c r="H140" s="109"/>
      <c r="I140" s="109"/>
      <c r="J140" s="109"/>
      <c r="K140" s="109"/>
      <c r="L140" s="109"/>
      <c r="M140" s="109"/>
    </row>
    <row r="141" spans="1:13" ht="14.25" customHeight="1">
      <c r="A141" s="474"/>
      <c r="B141" s="158"/>
      <c r="C141" s="158"/>
      <c r="D141" s="158"/>
      <c r="E141" s="160"/>
      <c r="F141" s="160"/>
      <c r="G141" s="160"/>
      <c r="H141" s="109"/>
      <c r="I141" s="109"/>
      <c r="J141" s="109"/>
      <c r="K141" s="109"/>
      <c r="L141" s="109"/>
      <c r="M141" s="109"/>
    </row>
    <row r="142" spans="1:13" ht="14.25" customHeight="1">
      <c r="A142" s="474"/>
      <c r="B142" s="158"/>
      <c r="C142" s="158"/>
      <c r="D142" s="158"/>
      <c r="E142" s="160"/>
      <c r="F142" s="160"/>
      <c r="G142" s="160"/>
      <c r="H142" s="109"/>
      <c r="I142" s="109"/>
      <c r="J142" s="109"/>
      <c r="K142" s="109"/>
      <c r="L142" s="109"/>
      <c r="M142" s="109"/>
    </row>
    <row r="143" spans="1:13" ht="14.25" customHeight="1">
      <c r="A143" s="474"/>
      <c r="B143" s="158"/>
      <c r="C143" s="158"/>
      <c r="D143" s="158"/>
      <c r="E143" s="160"/>
      <c r="F143" s="160"/>
      <c r="G143" s="160"/>
      <c r="H143" s="109"/>
      <c r="I143" s="109"/>
      <c r="J143" s="109"/>
      <c r="K143" s="109"/>
      <c r="L143" s="109"/>
      <c r="M143" s="109"/>
    </row>
    <row r="144" spans="1:13" ht="14.25" customHeight="1">
      <c r="A144" s="474"/>
      <c r="B144" s="158"/>
      <c r="C144" s="158"/>
      <c r="D144" s="158"/>
      <c r="E144" s="160"/>
      <c r="F144" s="160"/>
      <c r="G144" s="160"/>
      <c r="H144" s="109"/>
      <c r="I144" s="109"/>
      <c r="J144" s="109"/>
      <c r="K144" s="109"/>
      <c r="L144" s="109"/>
      <c r="M144" s="109"/>
    </row>
    <row r="145" spans="1:13" ht="14.25" customHeight="1">
      <c r="A145" s="474"/>
      <c r="B145" s="158"/>
      <c r="C145" s="158"/>
      <c r="D145" s="158"/>
      <c r="E145" s="160"/>
      <c r="F145" s="160"/>
      <c r="G145" s="160"/>
      <c r="H145" s="109"/>
      <c r="I145" s="109"/>
      <c r="J145" s="109"/>
      <c r="K145" s="109"/>
      <c r="L145" s="109"/>
      <c r="M145" s="109"/>
    </row>
    <row r="146" spans="1:13" ht="14.25" customHeight="1">
      <c r="A146" s="474"/>
      <c r="B146" s="158"/>
      <c r="C146" s="158"/>
      <c r="D146" s="158"/>
      <c r="E146" s="160"/>
      <c r="F146" s="160"/>
      <c r="G146" s="160"/>
      <c r="H146" s="109"/>
      <c r="I146" s="109"/>
      <c r="J146" s="109"/>
      <c r="K146" s="109"/>
      <c r="L146" s="109"/>
      <c r="M146" s="109"/>
    </row>
    <row r="147" spans="1:13" ht="14.25" customHeight="1">
      <c r="A147" s="474"/>
      <c r="B147" s="158"/>
      <c r="C147" s="158"/>
      <c r="D147" s="158"/>
      <c r="E147" s="160"/>
      <c r="F147" s="160"/>
      <c r="G147" s="160"/>
      <c r="H147" s="109"/>
      <c r="I147" s="109"/>
      <c r="J147" s="109"/>
      <c r="K147" s="109"/>
      <c r="L147" s="109"/>
      <c r="M147" s="109"/>
    </row>
    <row r="148" spans="1:13" ht="14.25" customHeight="1">
      <c r="A148" s="474"/>
      <c r="B148" s="158"/>
      <c r="C148" s="158"/>
      <c r="D148" s="158"/>
      <c r="E148" s="160"/>
      <c r="F148" s="160"/>
      <c r="G148" s="160"/>
      <c r="H148" s="109"/>
      <c r="I148" s="109"/>
      <c r="J148" s="109"/>
      <c r="K148" s="109"/>
      <c r="L148" s="109"/>
      <c r="M148" s="109"/>
    </row>
    <row r="149" spans="1:13" ht="14.25" customHeight="1">
      <c r="A149" s="474"/>
      <c r="B149" s="158"/>
      <c r="C149" s="158"/>
      <c r="D149" s="158"/>
      <c r="E149" s="160"/>
      <c r="F149" s="160"/>
      <c r="G149" s="160"/>
      <c r="H149" s="109"/>
      <c r="I149" s="109"/>
      <c r="J149" s="109"/>
      <c r="K149" s="109"/>
      <c r="L149" s="109"/>
      <c r="M149" s="109"/>
    </row>
    <row r="150" spans="1:13" ht="14.25" customHeight="1">
      <c r="A150" s="474"/>
      <c r="B150" s="158"/>
      <c r="C150" s="158"/>
      <c r="D150" s="158"/>
      <c r="E150" s="160"/>
      <c r="F150" s="160"/>
      <c r="G150" s="160"/>
      <c r="H150" s="109"/>
      <c r="I150" s="109"/>
      <c r="J150" s="109"/>
      <c r="K150" s="109"/>
      <c r="L150" s="109"/>
      <c r="M150" s="109"/>
    </row>
    <row r="151" spans="1:13" ht="14.25" customHeight="1"/>
    <row r="152" spans="1:13" ht="14.25" customHeight="1"/>
    <row r="153" spans="1:13" ht="14.25" customHeight="1"/>
    <row r="154" spans="1:13" ht="14.25" customHeight="1"/>
    <row r="155" spans="1:13" ht="14.25" customHeight="1"/>
    <row r="156" spans="1:13" ht="14.25" customHeight="1"/>
    <row r="157" spans="1:13" ht="14.25" customHeight="1"/>
    <row r="158" spans="1:13" ht="14.25" customHeight="1"/>
    <row r="159" spans="1:13" ht="14.25" customHeight="1"/>
    <row r="160" spans="1:13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</sheetData>
  <mergeCells count="9">
    <mergeCell ref="C13:C14"/>
    <mergeCell ref="A15:K15"/>
    <mergeCell ref="A9:K9"/>
    <mergeCell ref="A1:B1"/>
    <mergeCell ref="A11:A12"/>
    <mergeCell ref="B11:B12"/>
    <mergeCell ref="C11:I11"/>
    <mergeCell ref="J11:J12"/>
    <mergeCell ref="K11:K12"/>
  </mergeCells>
  <hyperlinks>
    <hyperlink ref="J3" r:id="rId1"/>
    <hyperlink ref="J2" r:id="rId2"/>
  </hyperlinks>
  <pageMargins left="0.17" right="0.17" top="0.17" bottom="0.17" header="0.3" footer="0.3"/>
  <pageSetup paperSize="9" orientation="portrait" horizontalDpi="300" verticalDpi="300" r:id="rId3"/>
  <drawing r:id="rId4"/>
</worksheet>
</file>

<file path=xl/worksheets/sheet10.xml><?xml version="1.0" encoding="utf-8"?>
<worksheet xmlns="http://schemas.openxmlformats.org/spreadsheetml/2006/main" xmlns:r="http://schemas.openxmlformats.org/officeDocument/2006/relationships">
  <dimension ref="A1:O179"/>
  <sheetViews>
    <sheetView zoomScale="115" zoomScaleNormal="115" workbookViewId="0">
      <selection activeCell="J14" sqref="J14"/>
    </sheetView>
  </sheetViews>
  <sheetFormatPr defaultRowHeight="11.25"/>
  <cols>
    <col min="1" max="1" width="8.42578125" style="405" customWidth="1"/>
    <col min="2" max="2" width="12.7109375" style="405" customWidth="1"/>
    <col min="3" max="3" width="6.140625" style="405" customWidth="1"/>
    <col min="4" max="4" width="6.42578125" style="405" customWidth="1"/>
    <col min="5" max="5" width="6.85546875" style="405" customWidth="1"/>
    <col min="6" max="6" width="8" style="405" customWidth="1"/>
    <col min="7" max="7" width="5.42578125" style="405" customWidth="1"/>
    <col min="8" max="8" width="5.7109375" style="405" customWidth="1"/>
    <col min="9" max="9" width="6" style="405" customWidth="1"/>
    <col min="10" max="10" width="6.7109375" style="405" customWidth="1"/>
    <col min="11" max="16384" width="9.140625" style="405"/>
  </cols>
  <sheetData>
    <row r="1" spans="1:15" s="160" customFormat="1" ht="30" customHeight="1">
      <c r="A1" s="2583"/>
      <c r="B1" s="2583"/>
    </row>
    <row r="2" spans="1:15">
      <c r="A2" s="359" t="s">
        <v>0</v>
      </c>
      <c r="B2" s="495"/>
      <c r="C2" s="359"/>
      <c r="D2" s="359"/>
      <c r="E2" s="359"/>
      <c r="F2" s="359"/>
      <c r="H2" s="496" t="s">
        <v>2439</v>
      </c>
      <c r="I2" s="497" t="s">
        <v>1</v>
      </c>
      <c r="K2" s="497"/>
      <c r="L2" s="497"/>
      <c r="N2" s="498"/>
      <c r="O2" s="498"/>
    </row>
    <row r="3" spans="1:15" ht="15.75" customHeight="1">
      <c r="A3" s="499" t="s">
        <v>467</v>
      </c>
      <c r="B3" s="500"/>
      <c r="C3" s="499"/>
      <c r="D3" s="499"/>
      <c r="E3" s="499"/>
      <c r="F3" s="499"/>
      <c r="H3" s="496" t="s">
        <v>2440</v>
      </c>
      <c r="I3" s="501" t="s">
        <v>2</v>
      </c>
      <c r="K3" s="501"/>
      <c r="L3" s="501"/>
      <c r="M3" s="501"/>
      <c r="N3" s="502"/>
      <c r="O3" s="502"/>
    </row>
    <row r="4" spans="1:15" ht="15.75" customHeight="1">
      <c r="A4" s="359" t="s">
        <v>2241</v>
      </c>
      <c r="B4" s="495"/>
      <c r="C4" s="359"/>
      <c r="D4" s="359"/>
      <c r="E4" s="359"/>
      <c r="F4" s="359"/>
      <c r="H4" s="503"/>
      <c r="K4" s="503"/>
      <c r="L4" s="504"/>
      <c r="M4" s="498"/>
      <c r="N4" s="498"/>
      <c r="O4" s="498"/>
    </row>
    <row r="5" spans="1:15" ht="15.75" customHeight="1">
      <c r="A5" s="499" t="s">
        <v>467</v>
      </c>
      <c r="B5" s="500"/>
      <c r="C5" s="499"/>
      <c r="D5" s="499"/>
      <c r="E5" s="499"/>
      <c r="F5" s="499"/>
      <c r="H5" s="359" t="s">
        <v>2238</v>
      </c>
      <c r="K5" s="505"/>
      <c r="L5" s="499"/>
      <c r="M5" s="498"/>
      <c r="N5" s="498"/>
      <c r="O5" s="498"/>
    </row>
    <row r="6" spans="1:15" ht="15.75" customHeight="1">
      <c r="A6" s="499" t="s">
        <v>468</v>
      </c>
      <c r="B6" s="500"/>
      <c r="C6" s="499"/>
      <c r="D6" s="499"/>
      <c r="E6" s="499"/>
      <c r="F6" s="499"/>
      <c r="H6" s="359" t="s">
        <v>2240</v>
      </c>
      <c r="K6" s="505"/>
      <c r="L6" s="499"/>
      <c r="M6" s="498"/>
      <c r="N6" s="498"/>
      <c r="O6" s="498"/>
    </row>
    <row r="7" spans="1:15" ht="15.75" customHeight="1">
      <c r="A7" s="506" t="s">
        <v>2536</v>
      </c>
      <c r="B7" s="110"/>
      <c r="C7" s="506"/>
      <c r="D7" s="506"/>
      <c r="E7" s="506"/>
      <c r="F7" s="506"/>
      <c r="H7" s="507" t="s">
        <v>2239</v>
      </c>
      <c r="K7" s="508"/>
      <c r="L7" s="508"/>
      <c r="M7" s="508"/>
    </row>
    <row r="8" spans="1:15" ht="6" customHeight="1">
      <c r="A8" s="506"/>
      <c r="B8" s="110"/>
      <c r="C8" s="506"/>
      <c r="D8" s="506"/>
      <c r="E8" s="506"/>
      <c r="F8" s="506"/>
      <c r="H8" s="507"/>
      <c r="K8" s="508"/>
      <c r="L8" s="508"/>
      <c r="M8" s="508"/>
    </row>
    <row r="9" spans="1:15" ht="15" customHeight="1">
      <c r="A9" s="2586" t="s">
        <v>2447</v>
      </c>
      <c r="B9" s="2586"/>
      <c r="C9" s="2586"/>
      <c r="D9" s="2586"/>
      <c r="E9" s="2586"/>
      <c r="F9" s="2586"/>
      <c r="G9" s="2586"/>
      <c r="H9" s="2586"/>
      <c r="I9" s="2586"/>
      <c r="J9" s="2586"/>
      <c r="K9" s="359"/>
      <c r="L9" s="359"/>
    </row>
    <row r="10" spans="1:15" ht="6" customHeight="1">
      <c r="A10" s="160"/>
      <c r="B10" s="160"/>
      <c r="C10" s="160"/>
      <c r="D10" s="160"/>
      <c r="E10" s="160"/>
      <c r="F10" s="160"/>
      <c r="G10" s="160"/>
      <c r="H10" s="160"/>
      <c r="I10" s="160"/>
      <c r="J10" s="160"/>
      <c r="K10" s="160"/>
      <c r="L10" s="160"/>
    </row>
    <row r="11" spans="1:15" s="106" customFormat="1" ht="15" customHeight="1">
      <c r="A11" s="2584" t="s">
        <v>2077</v>
      </c>
      <c r="B11" s="2521" t="s">
        <v>16</v>
      </c>
      <c r="C11" s="2572" t="s">
        <v>17</v>
      </c>
      <c r="D11" s="2572"/>
      <c r="E11" s="2572"/>
      <c r="F11" s="2572"/>
      <c r="G11" s="2572"/>
      <c r="H11" s="2573"/>
      <c r="I11" s="2520" t="s">
        <v>120</v>
      </c>
      <c r="J11" s="2520" t="s">
        <v>476</v>
      </c>
    </row>
    <row r="12" spans="1:15" s="106" customFormat="1" ht="54.75" customHeight="1">
      <c r="A12" s="2585"/>
      <c r="B12" s="2521"/>
      <c r="C12" s="488" t="s">
        <v>93</v>
      </c>
      <c r="D12" s="472" t="s">
        <v>2249</v>
      </c>
      <c r="E12" s="472" t="s">
        <v>1409</v>
      </c>
      <c r="F12" s="472" t="s">
        <v>56</v>
      </c>
      <c r="G12" s="472" t="s">
        <v>19</v>
      </c>
      <c r="H12" s="472" t="s">
        <v>40</v>
      </c>
      <c r="I12" s="2520"/>
      <c r="J12" s="2520"/>
    </row>
    <row r="13" spans="1:15" s="167" customFormat="1" ht="57.75" customHeight="1">
      <c r="A13" s="997" t="s">
        <v>2448</v>
      </c>
      <c r="B13" s="686"/>
      <c r="C13" s="2579">
        <v>5005</v>
      </c>
      <c r="D13" s="997">
        <v>300</v>
      </c>
      <c r="E13" s="997">
        <v>220</v>
      </c>
      <c r="F13" s="997" t="s">
        <v>2455</v>
      </c>
      <c r="G13" s="997">
        <v>4.5999999999999996</v>
      </c>
      <c r="H13" s="997">
        <v>0.6</v>
      </c>
      <c r="I13" s="997"/>
      <c r="J13" s="681"/>
    </row>
    <row r="14" spans="1:15" s="167" customFormat="1" ht="71.25" customHeight="1">
      <c r="A14" s="997" t="s">
        <v>2449</v>
      </c>
      <c r="B14" s="690"/>
      <c r="C14" s="2579"/>
      <c r="D14" s="997">
        <v>150</v>
      </c>
      <c r="E14" s="997">
        <v>220</v>
      </c>
      <c r="F14" s="997" t="s">
        <v>2456</v>
      </c>
      <c r="G14" s="997">
        <v>3.1</v>
      </c>
      <c r="H14" s="997">
        <v>0.28000000000000003</v>
      </c>
      <c r="I14" s="997">
        <f>CEILING(J14*0.9, 1)</f>
        <v>1620</v>
      </c>
      <c r="J14" s="789">
        <v>1800</v>
      </c>
    </row>
    <row r="15" spans="1:15" s="167" customFormat="1" ht="63.75" customHeight="1">
      <c r="A15" s="997" t="s">
        <v>2450</v>
      </c>
      <c r="B15" s="1137"/>
      <c r="C15" s="2580"/>
      <c r="D15" s="997">
        <v>150</v>
      </c>
      <c r="E15" s="997">
        <v>220</v>
      </c>
      <c r="F15" s="997" t="s">
        <v>2457</v>
      </c>
      <c r="G15" s="997">
        <v>8.8000000000000007</v>
      </c>
      <c r="H15" s="998">
        <v>0.61</v>
      </c>
      <c r="I15" s="998">
        <f>CEILING(J15*0.9, 1)</f>
        <v>2250</v>
      </c>
      <c r="J15" s="1007">
        <v>2500</v>
      </c>
    </row>
    <row r="16" spans="1:15" s="217" customFormat="1" ht="35.25" customHeight="1">
      <c r="A16" s="2587" t="s">
        <v>915</v>
      </c>
      <c r="B16" s="2587"/>
      <c r="C16" s="2587"/>
      <c r="D16" s="2587"/>
      <c r="E16" s="2587"/>
      <c r="F16" s="2587"/>
      <c r="G16" s="2587"/>
      <c r="H16" s="2587"/>
      <c r="I16" s="2587"/>
      <c r="J16" s="2587"/>
    </row>
    <row r="17" spans="1:12" s="217" customFormat="1" ht="12.75" customHeight="1">
      <c r="A17" s="474"/>
      <c r="B17" s="158"/>
      <c r="C17" s="158"/>
      <c r="D17" s="110"/>
      <c r="E17" s="110"/>
      <c r="F17" s="110"/>
      <c r="G17" s="109"/>
      <c r="H17" s="109"/>
      <c r="I17" s="109"/>
      <c r="J17" s="109"/>
      <c r="K17" s="109"/>
      <c r="L17" s="109"/>
    </row>
    <row r="18" spans="1:12" s="217" customFormat="1" ht="12.75" customHeight="1">
      <c r="A18" s="474"/>
      <c r="B18" s="158"/>
      <c r="C18" s="158"/>
      <c r="D18" s="110"/>
      <c r="E18" s="110"/>
      <c r="F18" s="110"/>
      <c r="G18" s="109"/>
      <c r="H18" s="109"/>
      <c r="I18" s="109"/>
      <c r="J18" s="109"/>
      <c r="K18" s="109"/>
      <c r="L18" s="109"/>
    </row>
    <row r="19" spans="1:12" s="217" customFormat="1" ht="12.75" customHeight="1">
      <c r="A19" s="474"/>
      <c r="B19" s="158"/>
      <c r="C19" s="158"/>
      <c r="D19" s="110"/>
      <c r="E19" s="110"/>
      <c r="F19" s="110"/>
      <c r="G19" s="109"/>
      <c r="H19" s="109"/>
      <c r="I19" s="109"/>
      <c r="J19" s="109"/>
      <c r="K19" s="109"/>
      <c r="L19" s="109"/>
    </row>
    <row r="20" spans="1:12" s="217" customFormat="1" ht="12.75" customHeight="1">
      <c r="A20" s="474"/>
      <c r="B20" s="158"/>
      <c r="C20" s="158"/>
      <c r="D20" s="110"/>
      <c r="E20" s="110"/>
      <c r="F20" s="110"/>
      <c r="G20" s="109"/>
      <c r="H20" s="109"/>
      <c r="I20" s="109"/>
      <c r="J20" s="109"/>
      <c r="K20" s="109"/>
      <c r="L20" s="109"/>
    </row>
    <row r="21" spans="1:12" s="217" customFormat="1" ht="12.75" customHeight="1">
      <c r="A21" s="474"/>
      <c r="B21" s="158"/>
      <c r="C21" s="158"/>
      <c r="D21" s="110"/>
      <c r="E21" s="110"/>
      <c r="F21" s="110"/>
      <c r="G21" s="109"/>
      <c r="H21" s="109"/>
      <c r="I21" s="109"/>
      <c r="J21" s="109"/>
      <c r="K21" s="109"/>
      <c r="L21" s="109"/>
    </row>
    <row r="22" spans="1:12" s="217" customFormat="1" ht="12.75" customHeight="1">
      <c r="A22" s="474"/>
      <c r="B22" s="158"/>
      <c r="C22" s="158"/>
      <c r="D22" s="110"/>
      <c r="E22" s="110"/>
      <c r="F22" s="110"/>
      <c r="G22" s="109"/>
      <c r="H22" s="109"/>
      <c r="I22" s="109"/>
      <c r="J22" s="109"/>
      <c r="K22" s="109"/>
      <c r="L22" s="109"/>
    </row>
    <row r="23" spans="1:12" s="217" customFormat="1" ht="12.75" customHeight="1">
      <c r="A23" s="474"/>
      <c r="B23" s="158"/>
      <c r="C23" s="158"/>
      <c r="D23" s="110"/>
      <c r="E23" s="110"/>
      <c r="F23" s="110"/>
      <c r="G23" s="109"/>
      <c r="H23" s="109"/>
      <c r="I23" s="109"/>
      <c r="J23" s="109"/>
      <c r="K23" s="109"/>
      <c r="L23" s="109"/>
    </row>
    <row r="24" spans="1:12" s="217" customFormat="1" ht="12.75" customHeight="1">
      <c r="A24" s="474"/>
      <c r="B24" s="158"/>
      <c r="C24" s="158"/>
      <c r="D24" s="110"/>
      <c r="E24" s="110"/>
      <c r="F24" s="110"/>
      <c r="G24" s="109"/>
      <c r="H24" s="109"/>
      <c r="I24" s="109"/>
      <c r="J24" s="109"/>
      <c r="K24" s="109"/>
      <c r="L24" s="109"/>
    </row>
    <row r="25" spans="1:12" s="217" customFormat="1" ht="12.75" customHeight="1">
      <c r="A25" s="474"/>
      <c r="B25" s="158"/>
      <c r="C25" s="158"/>
      <c r="D25" s="110"/>
      <c r="E25" s="110"/>
      <c r="F25" s="110"/>
      <c r="G25" s="109"/>
      <c r="H25" s="109"/>
      <c r="I25" s="109"/>
      <c r="J25" s="109"/>
      <c r="K25" s="109"/>
      <c r="L25" s="109"/>
    </row>
    <row r="26" spans="1:12" s="217" customFormat="1" ht="12.75" customHeight="1">
      <c r="A26" s="474"/>
      <c r="B26" s="158"/>
      <c r="C26" s="158"/>
      <c r="D26" s="110"/>
      <c r="E26" s="110"/>
      <c r="F26" s="110"/>
      <c r="G26" s="109"/>
      <c r="H26" s="109"/>
      <c r="I26" s="109"/>
      <c r="J26" s="109"/>
      <c r="K26" s="109"/>
      <c r="L26" s="109"/>
    </row>
    <row r="27" spans="1:12" s="217" customFormat="1" ht="12.75" customHeight="1">
      <c r="A27" s="474"/>
      <c r="B27" s="158"/>
      <c r="C27" s="158"/>
      <c r="D27" s="110"/>
      <c r="E27" s="110"/>
      <c r="F27" s="110"/>
      <c r="G27" s="109"/>
      <c r="H27" s="109"/>
      <c r="I27" s="109"/>
      <c r="J27" s="109"/>
      <c r="K27" s="109"/>
      <c r="L27" s="109"/>
    </row>
    <row r="28" spans="1:12" s="217" customFormat="1" ht="14.25" customHeight="1">
      <c r="A28" s="474"/>
      <c r="B28" s="158"/>
      <c r="C28" s="158"/>
      <c r="D28" s="110"/>
      <c r="E28" s="110"/>
      <c r="F28" s="110"/>
      <c r="G28" s="109"/>
      <c r="H28" s="109"/>
      <c r="I28" s="109"/>
      <c r="J28" s="109"/>
      <c r="K28" s="109"/>
      <c r="L28" s="109"/>
    </row>
    <row r="29" spans="1:12" s="217" customFormat="1" ht="14.25" customHeight="1">
      <c r="A29" s="474"/>
      <c r="B29" s="158"/>
      <c r="C29" s="158"/>
      <c r="D29" s="110"/>
      <c r="E29" s="110"/>
      <c r="F29" s="110"/>
      <c r="G29" s="109"/>
      <c r="H29" s="109"/>
      <c r="I29" s="109"/>
      <c r="J29" s="109"/>
      <c r="K29" s="109"/>
      <c r="L29" s="109"/>
    </row>
    <row r="30" spans="1:12" s="217" customFormat="1" ht="14.25" customHeight="1">
      <c r="A30" s="474"/>
      <c r="B30" s="158"/>
      <c r="C30" s="158"/>
      <c r="D30" s="110"/>
      <c r="E30" s="110"/>
      <c r="F30" s="110"/>
      <c r="G30" s="109"/>
      <c r="H30" s="109"/>
      <c r="I30" s="109"/>
      <c r="J30" s="109"/>
      <c r="K30" s="109"/>
      <c r="L30" s="109"/>
    </row>
    <row r="31" spans="1:12" s="217" customFormat="1" ht="14.25" customHeight="1">
      <c r="A31" s="474"/>
      <c r="B31" s="158"/>
      <c r="C31" s="158"/>
      <c r="D31" s="110"/>
      <c r="E31" s="110"/>
      <c r="F31" s="110"/>
      <c r="G31" s="109"/>
      <c r="H31" s="109"/>
      <c r="I31" s="109"/>
      <c r="J31" s="109"/>
      <c r="K31" s="109"/>
      <c r="L31" s="109"/>
    </row>
    <row r="32" spans="1:12" s="217" customFormat="1" ht="14.25" customHeight="1">
      <c r="A32" s="474"/>
      <c r="B32" s="158"/>
      <c r="C32" s="158"/>
      <c r="D32" s="110"/>
      <c r="E32" s="110"/>
      <c r="F32" s="110"/>
      <c r="G32" s="109"/>
      <c r="H32" s="109"/>
      <c r="I32" s="109"/>
      <c r="J32" s="109"/>
      <c r="K32" s="109"/>
      <c r="L32" s="109"/>
    </row>
    <row r="33" spans="1:12" s="217" customFormat="1" ht="14.25" customHeight="1">
      <c r="A33" s="474"/>
      <c r="B33" s="158"/>
      <c r="C33" s="158"/>
      <c r="D33" s="110"/>
      <c r="E33" s="110"/>
      <c r="F33" s="110"/>
      <c r="G33" s="109"/>
      <c r="H33" s="109"/>
      <c r="I33" s="109"/>
      <c r="J33" s="109"/>
      <c r="K33" s="109"/>
      <c r="L33" s="109"/>
    </row>
    <row r="34" spans="1:12" s="217" customFormat="1" ht="14.25" customHeight="1">
      <c r="A34" s="474"/>
      <c r="B34" s="158"/>
      <c r="C34" s="158"/>
      <c r="D34" s="110"/>
      <c r="E34" s="110"/>
      <c r="F34" s="110"/>
      <c r="G34" s="109"/>
      <c r="H34" s="109"/>
      <c r="I34" s="109"/>
      <c r="J34" s="109"/>
      <c r="K34" s="109"/>
      <c r="L34" s="109"/>
    </row>
    <row r="35" spans="1:12" s="217" customFormat="1" ht="14.25" customHeight="1">
      <c r="A35" s="474"/>
      <c r="B35" s="158"/>
      <c r="C35" s="158"/>
      <c r="D35" s="110"/>
      <c r="E35" s="110"/>
      <c r="F35" s="110"/>
      <c r="G35" s="109"/>
      <c r="H35" s="109"/>
      <c r="I35" s="109"/>
      <c r="J35" s="109"/>
      <c r="K35" s="109"/>
      <c r="L35" s="109"/>
    </row>
    <row r="36" spans="1:12" s="217" customFormat="1" ht="14.25" customHeight="1">
      <c r="A36" s="474"/>
      <c r="B36" s="158"/>
      <c r="C36" s="158"/>
      <c r="D36" s="110"/>
      <c r="E36" s="110"/>
      <c r="F36" s="110"/>
      <c r="G36" s="109"/>
      <c r="H36" s="109"/>
      <c r="I36" s="109"/>
      <c r="J36" s="109"/>
      <c r="K36" s="109"/>
      <c r="L36" s="109"/>
    </row>
    <row r="37" spans="1:12" s="217" customFormat="1" ht="14.25" customHeight="1">
      <c r="A37" s="474"/>
      <c r="B37" s="158"/>
      <c r="C37" s="158"/>
      <c r="D37" s="110"/>
      <c r="E37" s="110"/>
      <c r="F37" s="110"/>
      <c r="G37" s="109"/>
      <c r="H37" s="109"/>
      <c r="I37" s="109"/>
      <c r="J37" s="109"/>
      <c r="K37" s="109"/>
      <c r="L37" s="109"/>
    </row>
    <row r="38" spans="1:12" s="217" customFormat="1" ht="14.25" customHeight="1">
      <c r="A38" s="474"/>
      <c r="B38" s="158"/>
      <c r="C38" s="158"/>
      <c r="D38" s="110"/>
      <c r="E38" s="110"/>
      <c r="F38" s="110"/>
      <c r="G38" s="109"/>
      <c r="H38" s="109"/>
      <c r="I38" s="109"/>
      <c r="J38" s="109"/>
      <c r="K38" s="109"/>
      <c r="L38" s="109"/>
    </row>
    <row r="39" spans="1:12" s="217" customFormat="1" ht="14.25" customHeight="1">
      <c r="A39" s="474"/>
      <c r="B39" s="158"/>
      <c r="C39" s="158"/>
      <c r="D39" s="110"/>
      <c r="E39" s="110"/>
      <c r="F39" s="110"/>
      <c r="G39" s="109"/>
      <c r="H39" s="109"/>
      <c r="I39" s="109"/>
      <c r="J39" s="109"/>
      <c r="K39" s="109"/>
      <c r="L39" s="109"/>
    </row>
    <row r="40" spans="1:12" ht="15" customHeight="1">
      <c r="A40" s="474"/>
      <c r="B40" s="158"/>
      <c r="C40" s="158"/>
      <c r="D40" s="110"/>
      <c r="E40" s="110"/>
      <c r="F40" s="110"/>
      <c r="G40" s="109"/>
      <c r="H40" s="109"/>
      <c r="I40" s="109"/>
      <c r="J40" s="109"/>
      <c r="K40" s="109"/>
      <c r="L40" s="109"/>
    </row>
    <row r="41" spans="1:12">
      <c r="A41" s="474"/>
      <c r="B41" s="158"/>
      <c r="C41" s="158"/>
      <c r="D41" s="110"/>
      <c r="E41" s="110"/>
      <c r="F41" s="110"/>
      <c r="G41" s="109"/>
      <c r="H41" s="109"/>
      <c r="I41" s="109"/>
      <c r="J41" s="109"/>
      <c r="K41" s="109"/>
      <c r="L41" s="109"/>
    </row>
    <row r="42" spans="1:12">
      <c r="A42" s="474"/>
      <c r="B42" s="158"/>
      <c r="C42" s="158"/>
      <c r="D42" s="110"/>
      <c r="E42" s="110"/>
      <c r="F42" s="110"/>
      <c r="G42" s="109"/>
      <c r="H42" s="109"/>
      <c r="I42" s="109"/>
      <c r="J42" s="109"/>
      <c r="K42" s="109"/>
      <c r="L42" s="109"/>
    </row>
    <row r="43" spans="1:12" s="217" customFormat="1" ht="14.25" customHeight="1">
      <c r="A43" s="474"/>
      <c r="B43" s="158"/>
      <c r="C43" s="158"/>
      <c r="D43" s="110"/>
      <c r="E43" s="110"/>
      <c r="F43" s="110"/>
      <c r="G43" s="109"/>
      <c r="H43" s="109"/>
      <c r="I43" s="109"/>
      <c r="J43" s="109"/>
      <c r="K43" s="109"/>
      <c r="L43" s="109"/>
    </row>
    <row r="44" spans="1:12" s="217" customFormat="1" ht="14.25" customHeight="1">
      <c r="A44" s="474"/>
      <c r="B44" s="158"/>
      <c r="C44" s="158"/>
      <c r="D44" s="110"/>
      <c r="E44" s="110"/>
      <c r="F44" s="110"/>
      <c r="G44" s="109"/>
      <c r="H44" s="109"/>
      <c r="I44" s="109"/>
      <c r="J44" s="109"/>
      <c r="K44" s="109"/>
      <c r="L44" s="109"/>
    </row>
    <row r="45" spans="1:12" s="217" customFormat="1" ht="14.25" customHeight="1">
      <c r="A45" s="474"/>
      <c r="B45" s="158"/>
      <c r="C45" s="158"/>
      <c r="D45" s="110"/>
      <c r="E45" s="110"/>
      <c r="F45" s="110"/>
      <c r="G45" s="109"/>
      <c r="H45" s="109"/>
      <c r="I45" s="109"/>
      <c r="J45" s="109"/>
      <c r="K45" s="109"/>
      <c r="L45" s="109"/>
    </row>
    <row r="46" spans="1:12" s="217" customFormat="1" ht="14.25" customHeight="1">
      <c r="A46" s="474"/>
      <c r="B46" s="158"/>
      <c r="C46" s="158"/>
      <c r="D46" s="110"/>
      <c r="E46" s="110"/>
      <c r="F46" s="110"/>
      <c r="G46" s="109"/>
      <c r="H46" s="109"/>
      <c r="I46" s="109"/>
      <c r="J46" s="109"/>
      <c r="K46" s="109"/>
      <c r="L46" s="109"/>
    </row>
    <row r="47" spans="1:12" s="217" customFormat="1" ht="14.25" customHeight="1">
      <c r="A47" s="474"/>
      <c r="B47" s="158"/>
      <c r="C47" s="158"/>
      <c r="D47" s="110"/>
      <c r="E47" s="110"/>
      <c r="F47" s="110"/>
      <c r="G47" s="109"/>
      <c r="H47" s="109"/>
      <c r="I47" s="109"/>
      <c r="J47" s="109"/>
      <c r="K47" s="109"/>
      <c r="L47" s="109"/>
    </row>
    <row r="48" spans="1:12" s="217" customFormat="1" ht="14.25" customHeight="1">
      <c r="A48" s="474"/>
      <c r="B48" s="158"/>
      <c r="C48" s="158"/>
      <c r="D48" s="110"/>
      <c r="E48" s="110"/>
      <c r="F48" s="110"/>
      <c r="G48" s="109"/>
      <c r="H48" s="109"/>
      <c r="I48" s="109"/>
      <c r="J48" s="109"/>
      <c r="K48" s="109"/>
      <c r="L48" s="109"/>
    </row>
    <row r="49" spans="1:12" s="217" customFormat="1" ht="14.25" customHeight="1">
      <c r="A49" s="474"/>
      <c r="B49" s="158"/>
      <c r="C49" s="158"/>
      <c r="D49" s="110"/>
      <c r="E49" s="110"/>
      <c r="F49" s="110"/>
      <c r="G49" s="109"/>
      <c r="H49" s="109"/>
      <c r="I49" s="109"/>
      <c r="J49" s="109"/>
      <c r="K49" s="109"/>
      <c r="L49" s="109"/>
    </row>
    <row r="50" spans="1:12" s="217" customFormat="1" ht="14.25" customHeight="1">
      <c r="A50" s="474"/>
      <c r="B50" s="158"/>
      <c r="C50" s="158"/>
      <c r="D50" s="110"/>
      <c r="E50" s="110"/>
      <c r="F50" s="110"/>
      <c r="G50" s="109"/>
      <c r="H50" s="109"/>
      <c r="I50" s="109"/>
      <c r="J50" s="109"/>
      <c r="K50" s="109"/>
      <c r="L50" s="109"/>
    </row>
    <row r="51" spans="1:12" s="217" customFormat="1" ht="14.25" customHeight="1">
      <c r="A51" s="474"/>
      <c r="B51" s="158"/>
      <c r="C51" s="158"/>
      <c r="D51" s="110"/>
      <c r="E51" s="110"/>
      <c r="F51" s="110"/>
      <c r="G51" s="109"/>
      <c r="H51" s="109"/>
      <c r="I51" s="109"/>
      <c r="J51" s="109"/>
      <c r="K51" s="109"/>
      <c r="L51" s="109"/>
    </row>
    <row r="52" spans="1:12" s="217" customFormat="1" ht="14.25" customHeight="1">
      <c r="A52" s="474"/>
      <c r="B52" s="158"/>
      <c r="C52" s="158"/>
      <c r="D52" s="110"/>
      <c r="E52" s="110"/>
      <c r="F52" s="110"/>
      <c r="G52" s="109"/>
      <c r="H52" s="109"/>
      <c r="I52" s="109"/>
      <c r="J52" s="109"/>
      <c r="K52" s="109"/>
      <c r="L52" s="109"/>
    </row>
    <row r="53" spans="1:12" s="217" customFormat="1" ht="14.25" customHeight="1">
      <c r="A53" s="474"/>
      <c r="B53" s="158"/>
      <c r="C53" s="158"/>
      <c r="D53" s="110"/>
      <c r="E53" s="110"/>
      <c r="F53" s="110"/>
      <c r="G53" s="109"/>
      <c r="H53" s="109"/>
      <c r="I53" s="109"/>
      <c r="J53" s="109"/>
      <c r="K53" s="109"/>
      <c r="L53" s="109"/>
    </row>
    <row r="54" spans="1:12" s="217" customFormat="1" ht="14.25" customHeight="1">
      <c r="A54" s="474"/>
      <c r="B54" s="158"/>
      <c r="C54" s="158"/>
      <c r="D54" s="110"/>
      <c r="E54" s="110"/>
      <c r="F54" s="110"/>
      <c r="G54" s="109"/>
      <c r="H54" s="109"/>
      <c r="I54" s="109"/>
      <c r="J54" s="109"/>
      <c r="K54" s="109"/>
      <c r="L54" s="109"/>
    </row>
    <row r="55" spans="1:12" s="217" customFormat="1" ht="14.25" customHeight="1">
      <c r="A55" s="474"/>
      <c r="B55" s="158"/>
      <c r="C55" s="158"/>
      <c r="D55" s="110"/>
      <c r="E55" s="110"/>
      <c r="F55" s="110"/>
      <c r="G55" s="109"/>
      <c r="H55" s="109"/>
      <c r="I55" s="109"/>
      <c r="J55" s="109"/>
      <c r="K55" s="109"/>
      <c r="L55" s="109"/>
    </row>
    <row r="56" spans="1:12" s="217" customFormat="1" ht="14.25" customHeight="1">
      <c r="A56" s="474"/>
      <c r="B56" s="158"/>
      <c r="C56" s="158"/>
      <c r="D56" s="110"/>
      <c r="E56" s="110"/>
      <c r="F56" s="110"/>
      <c r="G56" s="109"/>
      <c r="H56" s="109"/>
      <c r="I56" s="109"/>
      <c r="J56" s="109"/>
      <c r="K56" s="109"/>
      <c r="L56" s="109"/>
    </row>
    <row r="57" spans="1:12" s="217" customFormat="1" ht="14.25" customHeight="1">
      <c r="A57" s="474"/>
      <c r="B57" s="158"/>
      <c r="C57" s="158"/>
      <c r="D57" s="110"/>
      <c r="E57" s="110"/>
      <c r="F57" s="110"/>
      <c r="G57" s="109"/>
      <c r="H57" s="109"/>
      <c r="I57" s="109"/>
      <c r="J57" s="109"/>
      <c r="K57" s="109"/>
      <c r="L57" s="109"/>
    </row>
    <row r="58" spans="1:12" s="217" customFormat="1" ht="14.25" customHeight="1">
      <c r="A58" s="474"/>
      <c r="B58" s="158"/>
      <c r="C58" s="158"/>
      <c r="D58" s="110"/>
      <c r="E58" s="110"/>
      <c r="F58" s="110"/>
      <c r="G58" s="109"/>
      <c r="H58" s="109"/>
      <c r="I58" s="109"/>
      <c r="J58" s="109"/>
      <c r="K58" s="109"/>
      <c r="L58" s="109"/>
    </row>
    <row r="59" spans="1:12" s="217" customFormat="1" ht="14.25" customHeight="1">
      <c r="A59" s="474"/>
      <c r="B59" s="158"/>
      <c r="C59" s="158"/>
      <c r="D59" s="110"/>
      <c r="E59" s="110"/>
      <c r="F59" s="110"/>
      <c r="G59" s="109"/>
      <c r="H59" s="109"/>
      <c r="I59" s="109"/>
      <c r="J59" s="109"/>
      <c r="K59" s="109"/>
      <c r="L59" s="109"/>
    </row>
    <row r="60" spans="1:12" s="217" customFormat="1" ht="14.25" customHeight="1">
      <c r="A60" s="474"/>
      <c r="B60" s="158"/>
      <c r="C60" s="158"/>
      <c r="D60" s="110"/>
      <c r="E60" s="110"/>
      <c r="F60" s="110"/>
      <c r="G60" s="109"/>
      <c r="H60" s="109"/>
      <c r="I60" s="109"/>
      <c r="J60" s="109"/>
      <c r="K60" s="109"/>
      <c r="L60" s="109"/>
    </row>
    <row r="61" spans="1:12" s="217" customFormat="1" ht="14.25" customHeight="1">
      <c r="A61" s="474"/>
      <c r="B61" s="158"/>
      <c r="C61" s="158"/>
      <c r="D61" s="110"/>
      <c r="E61" s="110"/>
      <c r="F61" s="110"/>
      <c r="G61" s="109"/>
      <c r="H61" s="109"/>
      <c r="I61" s="109"/>
      <c r="J61" s="109"/>
      <c r="K61" s="109"/>
      <c r="L61" s="109"/>
    </row>
    <row r="62" spans="1:12" s="217" customFormat="1" ht="14.25" customHeight="1">
      <c r="A62" s="474"/>
      <c r="B62" s="158"/>
      <c r="C62" s="158"/>
      <c r="D62" s="110"/>
      <c r="E62" s="110"/>
      <c r="F62" s="110"/>
      <c r="G62" s="109"/>
      <c r="H62" s="109"/>
      <c r="I62" s="109"/>
      <c r="J62" s="109"/>
      <c r="K62" s="109"/>
      <c r="L62" s="109"/>
    </row>
    <row r="63" spans="1:12" s="487" customFormat="1" ht="14.25" customHeight="1">
      <c r="A63" s="474"/>
      <c r="B63" s="158"/>
      <c r="C63" s="158"/>
      <c r="D63" s="110"/>
      <c r="E63" s="110"/>
      <c r="F63" s="110"/>
      <c r="G63" s="109"/>
      <c r="H63" s="109"/>
      <c r="I63" s="109"/>
      <c r="J63" s="109"/>
      <c r="K63" s="109"/>
      <c r="L63" s="109"/>
    </row>
    <row r="64" spans="1:12" s="487" customFormat="1" ht="14.25" customHeight="1">
      <c r="A64" s="474"/>
      <c r="B64" s="158"/>
      <c r="C64" s="158"/>
      <c r="D64" s="110"/>
      <c r="E64" s="110"/>
      <c r="F64" s="110"/>
      <c r="G64" s="109"/>
      <c r="H64" s="109"/>
      <c r="I64" s="109"/>
      <c r="J64" s="109"/>
      <c r="K64" s="109"/>
      <c r="L64" s="109"/>
    </row>
    <row r="65" spans="1:12" s="487" customFormat="1" ht="14.25" customHeight="1">
      <c r="A65" s="474"/>
      <c r="B65" s="158"/>
      <c r="C65" s="158"/>
      <c r="D65" s="110"/>
      <c r="E65" s="110"/>
      <c r="F65" s="110"/>
      <c r="G65" s="109"/>
      <c r="H65" s="109"/>
      <c r="I65" s="109"/>
      <c r="J65" s="109"/>
      <c r="K65" s="109"/>
      <c r="L65" s="109"/>
    </row>
    <row r="66" spans="1:12" s="487" customFormat="1" ht="14.25" customHeight="1">
      <c r="A66" s="474"/>
      <c r="B66" s="158"/>
      <c r="C66" s="158"/>
      <c r="D66" s="110"/>
      <c r="E66" s="110"/>
      <c r="F66" s="110"/>
      <c r="G66" s="109"/>
      <c r="H66" s="109"/>
      <c r="I66" s="109"/>
      <c r="J66" s="109"/>
      <c r="K66" s="109"/>
      <c r="L66" s="109"/>
    </row>
    <row r="67" spans="1:12" s="487" customFormat="1" ht="14.25" customHeight="1">
      <c r="A67" s="474"/>
      <c r="B67" s="158"/>
      <c r="C67" s="158"/>
      <c r="D67" s="110"/>
      <c r="E67" s="110"/>
      <c r="F67" s="110"/>
      <c r="G67" s="109"/>
      <c r="H67" s="109"/>
      <c r="I67" s="109"/>
      <c r="J67" s="109"/>
      <c r="K67" s="109"/>
      <c r="L67" s="109"/>
    </row>
    <row r="68" spans="1:12" s="487" customFormat="1" ht="14.25" customHeight="1">
      <c r="A68" s="474"/>
      <c r="B68" s="158"/>
      <c r="C68" s="158"/>
      <c r="D68" s="110"/>
      <c r="E68" s="110"/>
      <c r="F68" s="110"/>
      <c r="G68" s="109"/>
      <c r="H68" s="109"/>
      <c r="I68" s="109"/>
      <c r="J68" s="109"/>
      <c r="K68" s="109"/>
      <c r="L68" s="109"/>
    </row>
    <row r="69" spans="1:12" s="487" customFormat="1" ht="14.25" customHeight="1">
      <c r="A69" s="474"/>
      <c r="B69" s="158"/>
      <c r="C69" s="158"/>
      <c r="D69" s="110"/>
      <c r="E69" s="110"/>
      <c r="F69" s="110"/>
      <c r="G69" s="109"/>
      <c r="H69" s="109"/>
      <c r="I69" s="109"/>
      <c r="J69" s="109"/>
      <c r="K69" s="109"/>
      <c r="L69" s="109"/>
    </row>
    <row r="70" spans="1:12" s="487" customFormat="1" ht="14.25" customHeight="1">
      <c r="A70" s="474"/>
      <c r="B70" s="158"/>
      <c r="C70" s="158"/>
      <c r="D70" s="110"/>
      <c r="E70" s="110"/>
      <c r="F70" s="110"/>
      <c r="G70" s="109"/>
      <c r="H70" s="109"/>
      <c r="I70" s="109"/>
      <c r="J70" s="109"/>
      <c r="K70" s="109"/>
      <c r="L70" s="109"/>
    </row>
    <row r="71" spans="1:12" s="487" customFormat="1" ht="14.25" customHeight="1">
      <c r="A71" s="474"/>
      <c r="B71" s="158"/>
      <c r="C71" s="158"/>
      <c r="D71" s="110"/>
      <c r="E71" s="110"/>
      <c r="F71" s="110"/>
      <c r="G71" s="109"/>
      <c r="H71" s="109"/>
      <c r="I71" s="109"/>
      <c r="J71" s="109"/>
      <c r="K71" s="109"/>
      <c r="L71" s="109"/>
    </row>
    <row r="72" spans="1:12" s="487" customFormat="1" ht="14.25" customHeight="1">
      <c r="A72" s="474"/>
      <c r="B72" s="158"/>
      <c r="C72" s="158"/>
      <c r="D72" s="110"/>
      <c r="E72" s="110"/>
      <c r="F72" s="110"/>
      <c r="G72" s="109"/>
      <c r="H72" s="109"/>
      <c r="I72" s="109"/>
      <c r="J72" s="109"/>
      <c r="K72" s="109"/>
      <c r="L72" s="109"/>
    </row>
    <row r="73" spans="1:12" s="487" customFormat="1" ht="14.25" customHeight="1">
      <c r="A73" s="474"/>
      <c r="B73" s="158"/>
      <c r="C73" s="158"/>
      <c r="D73" s="110"/>
      <c r="E73" s="110"/>
      <c r="F73" s="110"/>
      <c r="G73" s="109"/>
      <c r="H73" s="109"/>
      <c r="I73" s="109"/>
      <c r="J73" s="109"/>
      <c r="K73" s="109"/>
      <c r="L73" s="109"/>
    </row>
    <row r="74" spans="1:12" s="487" customFormat="1" ht="14.25" customHeight="1">
      <c r="A74" s="474"/>
      <c r="B74" s="158"/>
      <c r="C74" s="158"/>
      <c r="D74" s="110"/>
      <c r="E74" s="110"/>
      <c r="F74" s="110"/>
      <c r="G74" s="109"/>
      <c r="H74" s="109"/>
      <c r="I74" s="109"/>
      <c r="J74" s="109"/>
      <c r="K74" s="109"/>
      <c r="L74" s="109"/>
    </row>
    <row r="75" spans="1:12" s="487" customFormat="1" ht="14.25" customHeight="1">
      <c r="A75" s="474"/>
      <c r="B75" s="158"/>
      <c r="C75" s="158"/>
      <c r="D75" s="110"/>
      <c r="E75" s="110"/>
      <c r="F75" s="110"/>
      <c r="G75" s="109"/>
      <c r="H75" s="109"/>
      <c r="I75" s="109"/>
      <c r="J75" s="109"/>
      <c r="K75" s="109"/>
      <c r="L75" s="109"/>
    </row>
    <row r="76" spans="1:12" s="487" customFormat="1" ht="14.25" customHeight="1">
      <c r="A76" s="474"/>
      <c r="B76" s="158"/>
      <c r="C76" s="158"/>
      <c r="D76" s="110"/>
      <c r="E76" s="110"/>
      <c r="F76" s="110"/>
      <c r="G76" s="109"/>
      <c r="H76" s="109"/>
      <c r="I76" s="109"/>
      <c r="J76" s="109"/>
      <c r="K76" s="109"/>
      <c r="L76" s="109"/>
    </row>
    <row r="77" spans="1:12" s="487" customFormat="1" ht="14.25" customHeight="1">
      <c r="A77" s="474"/>
      <c r="B77" s="158"/>
      <c r="C77" s="158"/>
      <c r="D77" s="110"/>
      <c r="E77" s="110"/>
      <c r="F77" s="110"/>
      <c r="G77" s="109"/>
      <c r="H77" s="109"/>
      <c r="I77" s="109"/>
      <c r="J77" s="109"/>
      <c r="K77" s="109"/>
      <c r="L77" s="109"/>
    </row>
    <row r="78" spans="1:12" s="487" customFormat="1" ht="14.25" customHeight="1">
      <c r="A78" s="474"/>
      <c r="B78" s="158"/>
      <c r="C78" s="158"/>
      <c r="D78" s="110"/>
      <c r="E78" s="110"/>
      <c r="F78" s="110"/>
      <c r="G78" s="109"/>
      <c r="H78" s="109"/>
      <c r="I78" s="109"/>
      <c r="J78" s="109"/>
      <c r="K78" s="109"/>
      <c r="L78" s="109"/>
    </row>
    <row r="79" spans="1:12" s="487" customFormat="1" ht="14.25" customHeight="1">
      <c r="A79" s="474"/>
      <c r="B79" s="158"/>
      <c r="C79" s="158"/>
      <c r="D79" s="110"/>
      <c r="E79" s="110"/>
      <c r="F79" s="110"/>
      <c r="G79" s="109"/>
      <c r="H79" s="109"/>
      <c r="I79" s="109"/>
      <c r="J79" s="109"/>
      <c r="K79" s="109"/>
      <c r="L79" s="109"/>
    </row>
    <row r="80" spans="1:12" s="487" customFormat="1" ht="14.25" customHeight="1">
      <c r="A80" s="474"/>
      <c r="B80" s="158"/>
      <c r="C80" s="158"/>
      <c r="D80" s="110"/>
      <c r="E80" s="110"/>
      <c r="F80" s="110"/>
      <c r="G80" s="109"/>
      <c r="H80" s="109"/>
      <c r="I80" s="109"/>
      <c r="J80" s="109"/>
      <c r="K80" s="109"/>
      <c r="L80" s="109"/>
    </row>
    <row r="81" spans="1:12" s="487" customFormat="1" ht="14.25" customHeight="1">
      <c r="A81" s="474"/>
      <c r="B81" s="158"/>
      <c r="C81" s="158"/>
      <c r="D81" s="110"/>
      <c r="E81" s="110"/>
      <c r="F81" s="110"/>
      <c r="G81" s="109"/>
      <c r="H81" s="109"/>
      <c r="I81" s="109"/>
      <c r="J81" s="109"/>
      <c r="K81" s="109"/>
      <c r="L81" s="109"/>
    </row>
    <row r="82" spans="1:12" s="487" customFormat="1" ht="14.25" customHeight="1">
      <c r="A82" s="474"/>
      <c r="B82" s="158"/>
      <c r="C82" s="158"/>
      <c r="D82" s="110"/>
      <c r="E82" s="110"/>
      <c r="F82" s="110"/>
      <c r="G82" s="109"/>
      <c r="H82" s="109"/>
      <c r="I82" s="109"/>
      <c r="J82" s="109"/>
      <c r="K82" s="109"/>
      <c r="L82" s="109"/>
    </row>
    <row r="83" spans="1:12" s="487" customFormat="1" ht="14.25" customHeight="1">
      <c r="A83" s="474"/>
      <c r="B83" s="158"/>
      <c r="C83" s="158"/>
      <c r="D83" s="110"/>
      <c r="E83" s="110"/>
      <c r="F83" s="110"/>
      <c r="G83" s="109"/>
      <c r="H83" s="109"/>
      <c r="I83" s="109"/>
      <c r="J83" s="109"/>
      <c r="K83" s="109"/>
      <c r="L83" s="109"/>
    </row>
    <row r="84" spans="1:12" s="487" customFormat="1" ht="14.25" customHeight="1">
      <c r="A84" s="474"/>
      <c r="B84" s="158"/>
      <c r="C84" s="158"/>
      <c r="D84" s="110"/>
      <c r="E84" s="110"/>
      <c r="F84" s="110"/>
      <c r="G84" s="109"/>
      <c r="H84" s="109"/>
      <c r="I84" s="109"/>
      <c r="J84" s="109"/>
      <c r="K84" s="109"/>
      <c r="L84" s="109"/>
    </row>
    <row r="85" spans="1:12" s="487" customFormat="1" ht="14.25" customHeight="1">
      <c r="A85" s="474"/>
      <c r="B85" s="158"/>
      <c r="C85" s="158"/>
      <c r="D85" s="110"/>
      <c r="E85" s="110"/>
      <c r="F85" s="110"/>
      <c r="G85" s="109"/>
      <c r="H85" s="109"/>
      <c r="I85" s="109"/>
      <c r="J85" s="109"/>
      <c r="K85" s="109"/>
      <c r="L85" s="109"/>
    </row>
    <row r="86" spans="1:12" s="487" customFormat="1" ht="14.25" customHeight="1">
      <c r="A86" s="474"/>
      <c r="B86" s="158"/>
      <c r="C86" s="158"/>
      <c r="D86" s="110"/>
      <c r="E86" s="110"/>
      <c r="F86" s="110"/>
      <c r="G86" s="109"/>
      <c r="H86" s="109"/>
      <c r="I86" s="109"/>
      <c r="J86" s="109"/>
      <c r="K86" s="109"/>
      <c r="L86" s="109"/>
    </row>
    <row r="87" spans="1:12" s="487" customFormat="1" ht="14.25" customHeight="1">
      <c r="A87" s="474"/>
      <c r="B87" s="158"/>
      <c r="C87" s="158"/>
      <c r="D87" s="110"/>
      <c r="E87" s="110"/>
      <c r="F87" s="110"/>
      <c r="G87" s="109"/>
      <c r="H87" s="109"/>
      <c r="I87" s="109"/>
      <c r="J87" s="109"/>
      <c r="K87" s="109"/>
      <c r="L87" s="109"/>
    </row>
    <row r="88" spans="1:12" s="487" customFormat="1" ht="14.25" customHeight="1">
      <c r="A88" s="474"/>
      <c r="B88" s="158"/>
      <c r="C88" s="158"/>
      <c r="D88" s="110"/>
      <c r="E88" s="110"/>
      <c r="F88" s="110"/>
      <c r="G88" s="109"/>
      <c r="H88" s="109"/>
      <c r="I88" s="109"/>
      <c r="J88" s="109"/>
      <c r="K88" s="109"/>
      <c r="L88" s="109"/>
    </row>
    <row r="89" spans="1:12" s="487" customFormat="1" ht="14.25" customHeight="1">
      <c r="A89" s="474"/>
      <c r="B89" s="158"/>
      <c r="C89" s="158"/>
      <c r="D89" s="110"/>
      <c r="E89" s="110"/>
      <c r="F89" s="110"/>
      <c r="G89" s="109"/>
      <c r="H89" s="109"/>
      <c r="I89" s="109"/>
      <c r="J89" s="109"/>
      <c r="K89" s="109"/>
      <c r="L89" s="109"/>
    </row>
    <row r="90" spans="1:12" s="487" customFormat="1" ht="14.25" customHeight="1">
      <c r="A90" s="474"/>
      <c r="B90" s="158"/>
      <c r="C90" s="158"/>
      <c r="D90" s="110"/>
      <c r="E90" s="110"/>
      <c r="F90" s="110"/>
      <c r="G90" s="109"/>
      <c r="H90" s="109"/>
      <c r="I90" s="109"/>
      <c r="J90" s="109"/>
      <c r="K90" s="109"/>
      <c r="L90" s="109"/>
    </row>
    <row r="91" spans="1:12" s="487" customFormat="1" ht="14.25" customHeight="1">
      <c r="A91" s="474"/>
      <c r="B91" s="158"/>
      <c r="C91" s="158"/>
      <c r="D91" s="110"/>
      <c r="E91" s="110"/>
      <c r="F91" s="110"/>
      <c r="G91" s="109"/>
      <c r="H91" s="109"/>
      <c r="I91" s="109"/>
      <c r="J91" s="109"/>
      <c r="K91" s="109"/>
      <c r="L91" s="109"/>
    </row>
    <row r="92" spans="1:12" s="487" customFormat="1" ht="14.25" customHeight="1">
      <c r="A92" s="474"/>
      <c r="B92" s="158"/>
      <c r="C92" s="158"/>
      <c r="D92" s="110"/>
      <c r="E92" s="110"/>
      <c r="F92" s="110"/>
      <c r="G92" s="109"/>
      <c r="H92" s="109"/>
      <c r="I92" s="109"/>
      <c r="J92" s="109"/>
      <c r="K92" s="109"/>
      <c r="L92" s="109"/>
    </row>
    <row r="93" spans="1:12" s="487" customFormat="1" ht="14.25" customHeight="1">
      <c r="A93" s="474"/>
      <c r="B93" s="158"/>
      <c r="C93" s="158"/>
      <c r="D93" s="110"/>
      <c r="E93" s="110"/>
      <c r="F93" s="110"/>
      <c r="G93" s="109"/>
      <c r="H93" s="109"/>
      <c r="I93" s="109"/>
      <c r="J93" s="109"/>
      <c r="K93" s="109"/>
      <c r="L93" s="109"/>
    </row>
    <row r="94" spans="1:12" s="487" customFormat="1" ht="14.25" customHeight="1">
      <c r="A94" s="474"/>
      <c r="B94" s="158"/>
      <c r="C94" s="158"/>
      <c r="D94" s="110"/>
      <c r="E94" s="110"/>
      <c r="F94" s="110"/>
      <c r="G94" s="109"/>
      <c r="H94" s="109"/>
      <c r="I94" s="109"/>
      <c r="J94" s="109"/>
      <c r="K94" s="109"/>
      <c r="L94" s="109"/>
    </row>
    <row r="95" spans="1:12" s="487" customFormat="1" ht="14.25" customHeight="1">
      <c r="A95" s="474"/>
      <c r="B95" s="158"/>
      <c r="C95" s="158"/>
      <c r="D95" s="110"/>
      <c r="E95" s="110"/>
      <c r="F95" s="110"/>
      <c r="G95" s="109"/>
      <c r="H95" s="109"/>
      <c r="I95" s="109"/>
      <c r="J95" s="109"/>
      <c r="K95" s="109"/>
      <c r="L95" s="109"/>
    </row>
    <row r="96" spans="1:12" s="487" customFormat="1" ht="14.25" customHeight="1">
      <c r="A96" s="474"/>
      <c r="B96" s="158"/>
      <c r="C96" s="158"/>
      <c r="D96" s="110"/>
      <c r="E96" s="110"/>
      <c r="F96" s="110"/>
      <c r="G96" s="109"/>
      <c r="H96" s="109"/>
      <c r="I96" s="109"/>
      <c r="J96" s="109"/>
      <c r="K96" s="109"/>
      <c r="L96" s="109"/>
    </row>
    <row r="97" spans="1:12" s="487" customFormat="1" ht="14.25" customHeight="1">
      <c r="A97" s="474"/>
      <c r="B97" s="158"/>
      <c r="C97" s="158"/>
      <c r="D97" s="110"/>
      <c r="E97" s="110"/>
      <c r="F97" s="110"/>
      <c r="G97" s="109"/>
      <c r="H97" s="109"/>
      <c r="I97" s="109"/>
      <c r="J97" s="109"/>
      <c r="K97" s="109"/>
      <c r="L97" s="109"/>
    </row>
    <row r="98" spans="1:12" s="487" customFormat="1" ht="14.25" customHeight="1">
      <c r="A98" s="474"/>
      <c r="B98" s="158"/>
      <c r="C98" s="158"/>
      <c r="D98" s="110"/>
      <c r="E98" s="110"/>
      <c r="F98" s="110"/>
      <c r="G98" s="109"/>
      <c r="H98" s="109"/>
      <c r="I98" s="109"/>
      <c r="J98" s="109"/>
      <c r="K98" s="109"/>
      <c r="L98" s="109"/>
    </row>
    <row r="99" spans="1:12" s="487" customFormat="1" ht="14.25" customHeight="1">
      <c r="A99" s="474"/>
      <c r="B99" s="158"/>
      <c r="C99" s="158"/>
      <c r="D99" s="110"/>
      <c r="E99" s="110"/>
      <c r="F99" s="110"/>
      <c r="G99" s="109"/>
      <c r="H99" s="109"/>
      <c r="I99" s="109"/>
      <c r="J99" s="109"/>
      <c r="K99" s="109"/>
      <c r="L99" s="109"/>
    </row>
    <row r="100" spans="1:12" s="487" customFormat="1" ht="14.25" customHeight="1">
      <c r="A100" s="474"/>
      <c r="B100" s="158"/>
      <c r="C100" s="158"/>
      <c r="D100" s="110"/>
      <c r="E100" s="110"/>
      <c r="F100" s="110"/>
      <c r="G100" s="109"/>
      <c r="H100" s="109"/>
      <c r="I100" s="109"/>
      <c r="J100" s="109"/>
      <c r="K100" s="109"/>
      <c r="L100" s="109"/>
    </row>
    <row r="101" spans="1:12" s="487" customFormat="1" ht="14.25" customHeight="1">
      <c r="A101" s="474"/>
      <c r="B101" s="158"/>
      <c r="C101" s="158"/>
      <c r="D101" s="110"/>
      <c r="E101" s="110"/>
      <c r="F101" s="110"/>
      <c r="G101" s="109"/>
      <c r="H101" s="109"/>
      <c r="I101" s="109"/>
      <c r="J101" s="109"/>
      <c r="K101" s="109"/>
      <c r="L101" s="109"/>
    </row>
    <row r="102" spans="1:12" s="487" customFormat="1" ht="14.25" customHeight="1">
      <c r="A102" s="474"/>
      <c r="B102" s="158"/>
      <c r="C102" s="158"/>
      <c r="D102" s="110"/>
      <c r="E102" s="110"/>
      <c r="F102" s="110"/>
      <c r="G102" s="109"/>
      <c r="H102" s="109"/>
      <c r="I102" s="109"/>
      <c r="J102" s="109"/>
      <c r="K102" s="109"/>
      <c r="L102" s="109"/>
    </row>
    <row r="103" spans="1:12" s="487" customFormat="1" ht="14.25" customHeight="1">
      <c r="A103" s="474"/>
      <c r="B103" s="158"/>
      <c r="C103" s="158"/>
      <c r="D103" s="110"/>
      <c r="E103" s="110"/>
      <c r="F103" s="110"/>
      <c r="G103" s="109"/>
      <c r="H103" s="109"/>
      <c r="I103" s="109"/>
      <c r="J103" s="109"/>
      <c r="K103" s="109"/>
      <c r="L103" s="109"/>
    </row>
    <row r="104" spans="1:12" s="487" customFormat="1" ht="14.25" customHeight="1">
      <c r="A104" s="474"/>
      <c r="B104" s="158"/>
      <c r="C104" s="158"/>
      <c r="D104" s="110"/>
      <c r="E104" s="110"/>
      <c r="F104" s="110"/>
      <c r="G104" s="109"/>
      <c r="H104" s="109"/>
      <c r="I104" s="109"/>
      <c r="J104" s="109"/>
      <c r="K104" s="109"/>
      <c r="L104" s="109"/>
    </row>
    <row r="105" spans="1:12" s="487" customFormat="1" ht="14.25" customHeight="1">
      <c r="A105" s="474"/>
      <c r="B105" s="158"/>
      <c r="C105" s="158"/>
      <c r="D105" s="110"/>
      <c r="E105" s="110"/>
      <c r="F105" s="110"/>
      <c r="G105" s="109"/>
      <c r="H105" s="109"/>
      <c r="I105" s="109"/>
      <c r="J105" s="109"/>
      <c r="K105" s="109"/>
      <c r="L105" s="109"/>
    </row>
    <row r="106" spans="1:12" s="487" customFormat="1" ht="14.25" customHeight="1">
      <c r="A106" s="474"/>
      <c r="B106" s="158"/>
      <c r="C106" s="158"/>
      <c r="D106" s="160"/>
      <c r="E106" s="160"/>
      <c r="F106" s="160"/>
      <c r="G106" s="109"/>
      <c r="H106" s="109"/>
      <c r="I106" s="109"/>
      <c r="J106" s="109"/>
      <c r="K106" s="109"/>
      <c r="L106" s="109"/>
    </row>
    <row r="107" spans="1:12" s="487" customFormat="1" ht="14.25" customHeight="1">
      <c r="A107" s="474"/>
      <c r="B107" s="158"/>
      <c r="C107" s="158"/>
      <c r="D107" s="160"/>
      <c r="E107" s="160"/>
      <c r="F107" s="160"/>
      <c r="G107" s="109"/>
      <c r="H107" s="109"/>
      <c r="I107" s="109"/>
      <c r="J107" s="109"/>
      <c r="K107" s="109"/>
      <c r="L107" s="109"/>
    </row>
    <row r="108" spans="1:12" s="487" customFormat="1" ht="14.25" customHeight="1">
      <c r="A108" s="474"/>
      <c r="B108" s="158"/>
      <c r="C108" s="158"/>
      <c r="D108" s="160"/>
      <c r="E108" s="160"/>
      <c r="F108" s="160"/>
      <c r="G108" s="109"/>
      <c r="H108" s="109"/>
      <c r="I108" s="109"/>
      <c r="J108" s="109"/>
      <c r="K108" s="109"/>
      <c r="L108" s="109"/>
    </row>
    <row r="109" spans="1:12" s="487" customFormat="1" ht="14.25" customHeight="1">
      <c r="A109" s="474"/>
      <c r="B109" s="158"/>
      <c r="C109" s="158"/>
      <c r="D109" s="160"/>
      <c r="E109" s="160"/>
      <c r="F109" s="160"/>
      <c r="G109" s="109"/>
      <c r="H109" s="109"/>
      <c r="I109" s="109"/>
      <c r="J109" s="109"/>
      <c r="K109" s="109"/>
      <c r="L109" s="109"/>
    </row>
    <row r="110" spans="1:12" s="487" customFormat="1" ht="14.25" customHeight="1">
      <c r="A110" s="474"/>
      <c r="B110" s="158"/>
      <c r="C110" s="158"/>
      <c r="D110" s="160"/>
      <c r="E110" s="160"/>
      <c r="F110" s="160"/>
      <c r="G110" s="109"/>
      <c r="H110" s="109"/>
      <c r="I110" s="109"/>
      <c r="J110" s="109"/>
      <c r="K110" s="109"/>
      <c r="L110" s="109"/>
    </row>
    <row r="111" spans="1:12" s="487" customFormat="1" ht="14.25" customHeight="1">
      <c r="A111" s="474"/>
      <c r="B111" s="158"/>
      <c r="C111" s="158"/>
      <c r="D111" s="160"/>
      <c r="E111" s="160"/>
      <c r="F111" s="160"/>
      <c r="G111" s="109"/>
      <c r="H111" s="109"/>
      <c r="I111" s="109"/>
      <c r="J111" s="109"/>
      <c r="K111" s="109"/>
      <c r="L111" s="109"/>
    </row>
    <row r="112" spans="1:12" s="487" customFormat="1" ht="14.25" customHeight="1">
      <c r="A112" s="474"/>
      <c r="B112" s="158"/>
      <c r="C112" s="158"/>
      <c r="D112" s="160"/>
      <c r="E112" s="160"/>
      <c r="F112" s="160"/>
      <c r="G112" s="109"/>
      <c r="H112" s="109"/>
      <c r="I112" s="109"/>
      <c r="J112" s="109"/>
      <c r="K112" s="109"/>
      <c r="L112" s="109"/>
    </row>
    <row r="113" spans="1:12" s="487" customFormat="1" ht="14.25" customHeight="1">
      <c r="A113" s="474"/>
      <c r="B113" s="158"/>
      <c r="C113" s="158"/>
      <c r="D113" s="160"/>
      <c r="E113" s="160"/>
      <c r="F113" s="160"/>
      <c r="G113" s="109"/>
      <c r="H113" s="109"/>
      <c r="I113" s="109"/>
      <c r="J113" s="109"/>
      <c r="K113" s="109"/>
      <c r="L113" s="109"/>
    </row>
    <row r="114" spans="1:12" s="487" customFormat="1" ht="14.25" customHeight="1">
      <c r="A114" s="474"/>
      <c r="B114" s="158"/>
      <c r="C114" s="158"/>
      <c r="D114" s="160"/>
      <c r="E114" s="160"/>
      <c r="F114" s="160"/>
      <c r="G114" s="109"/>
      <c r="H114" s="109"/>
      <c r="I114" s="109"/>
      <c r="J114" s="109"/>
      <c r="K114" s="109"/>
      <c r="L114" s="109"/>
    </row>
    <row r="115" spans="1:12" s="487" customFormat="1" ht="14.25" customHeight="1">
      <c r="A115" s="474"/>
      <c r="B115" s="158"/>
      <c r="C115" s="158"/>
      <c r="D115" s="160"/>
      <c r="E115" s="160"/>
      <c r="F115" s="160"/>
      <c r="G115" s="109"/>
      <c r="H115" s="109"/>
      <c r="I115" s="109"/>
      <c r="J115" s="109"/>
      <c r="K115" s="109"/>
      <c r="L115" s="109"/>
    </row>
    <row r="116" spans="1:12" s="487" customFormat="1" ht="14.25" customHeight="1">
      <c r="A116" s="474"/>
      <c r="B116" s="158"/>
      <c r="C116" s="158"/>
      <c r="D116" s="160"/>
      <c r="E116" s="160"/>
      <c r="F116" s="160"/>
      <c r="G116" s="109"/>
      <c r="H116" s="109"/>
      <c r="I116" s="109"/>
      <c r="J116" s="109"/>
      <c r="K116" s="109"/>
      <c r="L116" s="109"/>
    </row>
    <row r="117" spans="1:12" s="120" customFormat="1" ht="14.25" customHeight="1">
      <c r="A117" s="474"/>
      <c r="B117" s="158"/>
      <c r="C117" s="158"/>
      <c r="D117" s="160"/>
      <c r="E117" s="160"/>
      <c r="F117" s="160"/>
      <c r="G117" s="109"/>
      <c r="H117" s="109"/>
      <c r="I117" s="109"/>
      <c r="J117" s="109"/>
      <c r="K117" s="109"/>
      <c r="L117" s="109"/>
    </row>
    <row r="118" spans="1:12" s="120" customFormat="1" ht="14.25" customHeight="1">
      <c r="A118" s="474"/>
      <c r="B118" s="158"/>
      <c r="C118" s="158"/>
      <c r="D118" s="160"/>
      <c r="E118" s="160"/>
      <c r="F118" s="160"/>
      <c r="G118" s="109"/>
      <c r="H118" s="109"/>
      <c r="I118" s="109"/>
      <c r="J118" s="109"/>
      <c r="K118" s="109"/>
      <c r="L118" s="109"/>
    </row>
    <row r="119" spans="1:12" s="120" customFormat="1" ht="14.25" customHeight="1">
      <c r="A119" s="474"/>
      <c r="B119" s="158"/>
      <c r="C119" s="158"/>
      <c r="D119" s="160"/>
      <c r="E119" s="160"/>
      <c r="F119" s="160"/>
      <c r="G119" s="109"/>
      <c r="H119" s="109"/>
      <c r="I119" s="109"/>
      <c r="J119" s="109"/>
      <c r="K119" s="109"/>
      <c r="L119" s="109"/>
    </row>
    <row r="120" spans="1:12" s="120" customFormat="1" ht="14.25" customHeight="1">
      <c r="A120" s="474"/>
      <c r="B120" s="158"/>
      <c r="C120" s="158"/>
      <c r="D120" s="160"/>
      <c r="E120" s="160"/>
      <c r="F120" s="160"/>
      <c r="G120" s="109"/>
      <c r="H120" s="109"/>
      <c r="I120" s="109"/>
      <c r="J120" s="109"/>
      <c r="K120" s="109"/>
      <c r="L120" s="109"/>
    </row>
    <row r="121" spans="1:12" s="120" customFormat="1" ht="14.25" customHeight="1">
      <c r="A121" s="474"/>
      <c r="B121" s="158"/>
      <c r="C121" s="158"/>
      <c r="D121" s="160"/>
      <c r="E121" s="160"/>
      <c r="F121" s="160"/>
      <c r="G121" s="109"/>
      <c r="H121" s="109"/>
      <c r="I121" s="109"/>
      <c r="J121" s="109"/>
      <c r="K121" s="109"/>
      <c r="L121" s="109"/>
    </row>
    <row r="122" spans="1:12" s="120" customFormat="1" ht="14.25" customHeight="1">
      <c r="A122" s="474"/>
      <c r="B122" s="158"/>
      <c r="C122" s="158"/>
      <c r="D122" s="160"/>
      <c r="E122" s="160"/>
      <c r="F122" s="160"/>
      <c r="G122" s="109"/>
      <c r="H122" s="109"/>
      <c r="I122" s="109"/>
      <c r="J122" s="109"/>
      <c r="K122" s="109"/>
      <c r="L122" s="109"/>
    </row>
    <row r="123" spans="1:12" s="120" customFormat="1" ht="14.25" customHeight="1">
      <c r="A123" s="474"/>
      <c r="B123" s="158"/>
      <c r="C123" s="158"/>
      <c r="D123" s="160"/>
      <c r="E123" s="160"/>
      <c r="F123" s="160"/>
      <c r="G123" s="109"/>
      <c r="H123" s="109"/>
      <c r="I123" s="109"/>
      <c r="J123" s="109"/>
      <c r="K123" s="109"/>
      <c r="L123" s="109"/>
    </row>
    <row r="124" spans="1:12" s="120" customFormat="1" ht="14.25" customHeight="1">
      <c r="A124" s="474"/>
      <c r="B124" s="158"/>
      <c r="C124" s="158"/>
      <c r="D124" s="160"/>
      <c r="E124" s="160"/>
      <c r="F124" s="160"/>
      <c r="G124" s="109"/>
      <c r="H124" s="109"/>
      <c r="I124" s="109"/>
      <c r="J124" s="109"/>
      <c r="K124" s="109"/>
      <c r="L124" s="109"/>
    </row>
    <row r="125" spans="1:12" s="120" customFormat="1" ht="14.25" customHeight="1">
      <c r="A125" s="474"/>
      <c r="B125" s="158"/>
      <c r="C125" s="158"/>
      <c r="D125" s="160"/>
      <c r="E125" s="160"/>
      <c r="F125" s="160"/>
      <c r="G125" s="109"/>
      <c r="H125" s="109"/>
      <c r="I125" s="109"/>
      <c r="J125" s="109"/>
      <c r="K125" s="109"/>
      <c r="L125" s="109"/>
    </row>
    <row r="126" spans="1:12" s="120" customFormat="1" ht="14.25" customHeight="1">
      <c r="A126" s="474"/>
      <c r="B126" s="158"/>
      <c r="C126" s="158"/>
      <c r="D126" s="160"/>
      <c r="E126" s="160"/>
      <c r="F126" s="160"/>
      <c r="G126" s="109"/>
      <c r="H126" s="109"/>
      <c r="I126" s="109"/>
      <c r="J126" s="109"/>
      <c r="K126" s="109"/>
      <c r="L126" s="109"/>
    </row>
    <row r="127" spans="1:12" s="120" customFormat="1" ht="14.25" customHeight="1">
      <c r="A127" s="474"/>
      <c r="B127" s="158"/>
      <c r="C127" s="158"/>
      <c r="D127" s="160"/>
      <c r="E127" s="160"/>
      <c r="F127" s="160"/>
      <c r="G127" s="109"/>
      <c r="H127" s="109"/>
      <c r="I127" s="109"/>
      <c r="J127" s="109"/>
      <c r="K127" s="109"/>
      <c r="L127" s="109"/>
    </row>
    <row r="128" spans="1:12" s="120" customFormat="1" ht="14.25" customHeight="1">
      <c r="A128" s="474"/>
      <c r="B128" s="158"/>
      <c r="C128" s="158"/>
      <c r="D128" s="160"/>
      <c r="E128" s="160"/>
      <c r="F128" s="160"/>
      <c r="G128" s="109"/>
      <c r="H128" s="109"/>
      <c r="I128" s="109"/>
      <c r="J128" s="109"/>
      <c r="K128" s="109"/>
      <c r="L128" s="109"/>
    </row>
    <row r="129" spans="1:12" s="120" customFormat="1" ht="14.25" customHeight="1">
      <c r="A129" s="474"/>
      <c r="B129" s="158"/>
      <c r="C129" s="158"/>
      <c r="D129" s="160"/>
      <c r="E129" s="160"/>
      <c r="F129" s="160"/>
      <c r="G129" s="109"/>
      <c r="H129" s="109"/>
      <c r="I129" s="109"/>
      <c r="J129" s="109"/>
      <c r="K129" s="109"/>
      <c r="L129" s="109"/>
    </row>
    <row r="130" spans="1:12" s="120" customFormat="1" ht="14.25" customHeight="1">
      <c r="A130" s="474"/>
      <c r="B130" s="158"/>
      <c r="C130" s="158"/>
      <c r="D130" s="160"/>
      <c r="E130" s="160"/>
      <c r="F130" s="160"/>
      <c r="G130" s="109"/>
      <c r="H130" s="109"/>
      <c r="I130" s="109"/>
      <c r="J130" s="109"/>
      <c r="K130" s="109"/>
      <c r="L130" s="109"/>
    </row>
    <row r="131" spans="1:12" s="120" customFormat="1" ht="14.25" customHeight="1">
      <c r="A131" s="474"/>
      <c r="B131" s="158"/>
      <c r="C131" s="158"/>
      <c r="D131" s="160"/>
      <c r="E131" s="160"/>
      <c r="F131" s="160"/>
      <c r="G131" s="109"/>
      <c r="H131" s="109"/>
      <c r="I131" s="109"/>
      <c r="J131" s="109"/>
      <c r="K131" s="109"/>
      <c r="L131" s="109"/>
    </row>
    <row r="132" spans="1:12" s="120" customFormat="1" ht="14.25" customHeight="1">
      <c r="A132" s="474"/>
      <c r="B132" s="158"/>
      <c r="C132" s="158"/>
      <c r="D132" s="160"/>
      <c r="E132" s="160"/>
      <c r="F132" s="160"/>
      <c r="G132" s="109"/>
      <c r="H132" s="109"/>
      <c r="I132" s="109"/>
      <c r="J132" s="109"/>
      <c r="K132" s="109"/>
      <c r="L132" s="109"/>
    </row>
    <row r="133" spans="1:12" s="120" customFormat="1" ht="14.25" customHeight="1">
      <c r="A133" s="474"/>
      <c r="B133" s="158"/>
      <c r="C133" s="158"/>
      <c r="D133" s="160"/>
      <c r="E133" s="160"/>
      <c r="F133" s="160"/>
      <c r="G133" s="109"/>
      <c r="H133" s="109"/>
      <c r="I133" s="109"/>
      <c r="J133" s="109"/>
      <c r="K133" s="109"/>
      <c r="L133" s="109"/>
    </row>
    <row r="134" spans="1:12" ht="14.25" customHeight="1">
      <c r="A134" s="474"/>
      <c r="B134" s="158"/>
      <c r="C134" s="158"/>
      <c r="D134" s="160"/>
      <c r="E134" s="160"/>
      <c r="F134" s="160"/>
      <c r="G134" s="109"/>
      <c r="H134" s="109"/>
      <c r="I134" s="109"/>
      <c r="J134" s="109"/>
      <c r="K134" s="109"/>
      <c r="L134" s="109"/>
    </row>
    <row r="135" spans="1:12" ht="14.25" customHeight="1">
      <c r="A135" s="474"/>
      <c r="B135" s="158"/>
      <c r="C135" s="158"/>
      <c r="D135" s="160"/>
      <c r="E135" s="160"/>
      <c r="F135" s="160"/>
      <c r="G135" s="109"/>
      <c r="H135" s="109"/>
      <c r="I135" s="109"/>
      <c r="J135" s="109"/>
      <c r="K135" s="109"/>
      <c r="L135" s="109"/>
    </row>
    <row r="136" spans="1:12" ht="14.25" customHeight="1">
      <c r="A136" s="474"/>
      <c r="B136" s="158"/>
      <c r="C136" s="158"/>
      <c r="D136" s="160"/>
      <c r="E136" s="160"/>
      <c r="F136" s="160"/>
      <c r="G136" s="109"/>
      <c r="H136" s="109"/>
      <c r="I136" s="109"/>
      <c r="J136" s="109"/>
      <c r="K136" s="109"/>
      <c r="L136" s="109"/>
    </row>
    <row r="137" spans="1:12" ht="14.25" customHeight="1">
      <c r="A137" s="474"/>
      <c r="B137" s="158"/>
      <c r="C137" s="158"/>
      <c r="D137" s="160"/>
      <c r="E137" s="160"/>
      <c r="F137" s="160"/>
      <c r="G137" s="109"/>
      <c r="H137" s="109"/>
      <c r="I137" s="109"/>
      <c r="J137" s="109"/>
      <c r="K137" s="109"/>
      <c r="L137" s="109"/>
    </row>
    <row r="138" spans="1:12" ht="14.25" customHeight="1">
      <c r="A138" s="474"/>
      <c r="B138" s="158"/>
      <c r="C138" s="158"/>
      <c r="D138" s="160"/>
      <c r="E138" s="160"/>
      <c r="F138" s="160"/>
      <c r="G138" s="109"/>
      <c r="H138" s="109"/>
      <c r="I138" s="109"/>
      <c r="J138" s="109"/>
      <c r="K138" s="109"/>
      <c r="L138" s="109"/>
    </row>
    <row r="139" spans="1:12" ht="14.25" customHeight="1">
      <c r="A139" s="474"/>
      <c r="B139" s="158"/>
      <c r="C139" s="158"/>
      <c r="D139" s="160"/>
      <c r="E139" s="160"/>
      <c r="F139" s="160"/>
      <c r="G139" s="109"/>
      <c r="H139" s="109"/>
      <c r="I139" s="109"/>
      <c r="J139" s="109"/>
      <c r="K139" s="109"/>
      <c r="L139" s="109"/>
    </row>
    <row r="140" spans="1:12" ht="14.25" customHeight="1">
      <c r="A140" s="474"/>
      <c r="B140" s="158"/>
      <c r="C140" s="158"/>
      <c r="D140" s="160"/>
      <c r="E140" s="160"/>
      <c r="F140" s="160"/>
      <c r="G140" s="109"/>
      <c r="H140" s="109"/>
      <c r="I140" s="109"/>
      <c r="J140" s="109"/>
      <c r="K140" s="109"/>
      <c r="L140" s="109"/>
    </row>
    <row r="141" spans="1:12" ht="14.25" customHeight="1">
      <c r="A141" s="474"/>
      <c r="B141" s="158"/>
      <c r="C141" s="158"/>
      <c r="D141" s="160"/>
      <c r="E141" s="160"/>
      <c r="F141" s="160"/>
      <c r="G141" s="109"/>
      <c r="H141" s="109"/>
      <c r="I141" s="109"/>
      <c r="J141" s="109"/>
      <c r="K141" s="109"/>
      <c r="L141" s="109"/>
    </row>
    <row r="142" spans="1:12" ht="14.25" customHeight="1">
      <c r="A142" s="474"/>
      <c r="B142" s="158"/>
      <c r="C142" s="158"/>
      <c r="D142" s="160"/>
      <c r="E142" s="160"/>
      <c r="F142" s="160"/>
      <c r="G142" s="109"/>
      <c r="H142" s="109"/>
      <c r="I142" s="109"/>
      <c r="J142" s="109"/>
      <c r="K142" s="109"/>
      <c r="L142" s="109"/>
    </row>
    <row r="143" spans="1:12" ht="14.25" customHeight="1">
      <c r="A143" s="474"/>
      <c r="B143" s="158"/>
      <c r="C143" s="158"/>
      <c r="D143" s="160"/>
      <c r="E143" s="160"/>
      <c r="F143" s="160"/>
      <c r="G143" s="109"/>
      <c r="H143" s="109"/>
      <c r="I143" s="109"/>
      <c r="J143" s="109"/>
      <c r="K143" s="109"/>
      <c r="L143" s="109"/>
    </row>
    <row r="144" spans="1:12" ht="14.25" customHeight="1">
      <c r="A144" s="474"/>
      <c r="B144" s="158"/>
      <c r="C144" s="158"/>
      <c r="D144" s="160"/>
      <c r="E144" s="160"/>
      <c r="F144" s="160"/>
      <c r="G144" s="109"/>
      <c r="H144" s="109"/>
      <c r="I144" s="109"/>
      <c r="J144" s="109"/>
      <c r="K144" s="109"/>
      <c r="L144" s="109"/>
    </row>
    <row r="145" spans="1:12" ht="14.25" customHeight="1">
      <c r="A145" s="474"/>
      <c r="B145" s="158"/>
      <c r="C145" s="158"/>
      <c r="D145" s="160"/>
      <c r="E145" s="160"/>
      <c r="F145" s="160"/>
      <c r="G145" s="109"/>
      <c r="H145" s="109"/>
      <c r="I145" s="109"/>
      <c r="J145" s="109"/>
      <c r="K145" s="109"/>
      <c r="L145" s="109"/>
    </row>
    <row r="146" spans="1:12" ht="14.25" customHeight="1">
      <c r="A146" s="474"/>
      <c r="B146" s="158"/>
      <c r="C146" s="158"/>
      <c r="D146" s="160"/>
      <c r="E146" s="160"/>
      <c r="F146" s="160"/>
      <c r="G146" s="109"/>
      <c r="H146" s="109"/>
      <c r="I146" s="109"/>
      <c r="J146" s="109"/>
      <c r="K146" s="109"/>
      <c r="L146" s="109"/>
    </row>
    <row r="147" spans="1:12" ht="14.25" customHeight="1">
      <c r="A147" s="474"/>
      <c r="B147" s="158"/>
      <c r="C147" s="158"/>
      <c r="D147" s="160"/>
      <c r="E147" s="160"/>
      <c r="F147" s="160"/>
      <c r="G147" s="109"/>
      <c r="H147" s="109"/>
      <c r="I147" s="109"/>
      <c r="J147" s="109"/>
      <c r="K147" s="109"/>
      <c r="L147" s="109"/>
    </row>
    <row r="148" spans="1:12" ht="14.25" customHeight="1">
      <c r="A148" s="474"/>
      <c r="B148" s="158"/>
      <c r="C148" s="158"/>
      <c r="D148" s="160"/>
      <c r="E148" s="160"/>
      <c r="F148" s="160"/>
      <c r="G148" s="109"/>
      <c r="H148" s="109"/>
      <c r="I148" s="109"/>
      <c r="J148" s="109"/>
      <c r="K148" s="109"/>
      <c r="L148" s="109"/>
    </row>
    <row r="149" spans="1:12" ht="14.25" customHeight="1">
      <c r="A149" s="474"/>
      <c r="B149" s="158"/>
      <c r="C149" s="158"/>
      <c r="D149" s="160"/>
      <c r="E149" s="160"/>
      <c r="F149" s="160"/>
      <c r="G149" s="109"/>
      <c r="H149" s="109"/>
      <c r="I149" s="109"/>
      <c r="J149" s="109"/>
      <c r="K149" s="109"/>
      <c r="L149" s="109"/>
    </row>
    <row r="150" spans="1:12" ht="14.25" customHeight="1">
      <c r="A150" s="474"/>
      <c r="B150" s="158"/>
      <c r="C150" s="158"/>
      <c r="D150" s="160"/>
      <c r="E150" s="160"/>
      <c r="F150" s="160"/>
      <c r="G150" s="109"/>
      <c r="H150" s="109"/>
      <c r="I150" s="109"/>
      <c r="J150" s="109"/>
      <c r="K150" s="109"/>
      <c r="L150" s="109"/>
    </row>
    <row r="151" spans="1:12" ht="14.25" customHeight="1">
      <c r="A151" s="474"/>
      <c r="B151" s="158"/>
      <c r="C151" s="158"/>
      <c r="D151" s="160"/>
      <c r="E151" s="160"/>
      <c r="F151" s="160"/>
      <c r="G151" s="109"/>
      <c r="H151" s="109"/>
      <c r="I151" s="109"/>
      <c r="J151" s="109"/>
      <c r="K151" s="109"/>
      <c r="L151" s="109"/>
    </row>
    <row r="152" spans="1:12" ht="14.25" customHeight="1"/>
    <row r="153" spans="1:12" ht="14.25" customHeight="1"/>
    <row r="154" spans="1:12" ht="14.25" customHeight="1"/>
    <row r="155" spans="1:12" ht="14.25" customHeight="1"/>
    <row r="156" spans="1:12" ht="14.25" customHeight="1"/>
    <row r="157" spans="1:12" ht="14.25" customHeight="1"/>
    <row r="158" spans="1:12" ht="14.25" customHeight="1"/>
    <row r="159" spans="1:12" ht="14.25" customHeight="1"/>
    <row r="160" spans="1:12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</sheetData>
  <mergeCells count="9">
    <mergeCell ref="C13:C15"/>
    <mergeCell ref="A16:J16"/>
    <mergeCell ref="A1:B1"/>
    <mergeCell ref="A9:J9"/>
    <mergeCell ref="A11:A12"/>
    <mergeCell ref="B11:B12"/>
    <mergeCell ref="C11:H11"/>
    <mergeCell ref="I11:I12"/>
    <mergeCell ref="J11:J12"/>
  </mergeCells>
  <hyperlinks>
    <hyperlink ref="I3" r:id="rId1"/>
    <hyperlink ref="I2" r:id="rId2"/>
  </hyperlinks>
  <pageMargins left="0.17" right="0.17" top="0.17" bottom="0.17" header="0.3" footer="0.3"/>
  <pageSetup paperSize="9" orientation="portrait" horizontalDpi="300" verticalDpi="300" r:id="rId3"/>
  <drawing r:id="rId4"/>
</worksheet>
</file>

<file path=xl/worksheets/sheet11.xml><?xml version="1.0" encoding="utf-8"?>
<worksheet xmlns="http://schemas.openxmlformats.org/spreadsheetml/2006/main" xmlns:r="http://schemas.openxmlformats.org/officeDocument/2006/relationships">
  <dimension ref="A1:N58"/>
  <sheetViews>
    <sheetView zoomScaleNormal="100" workbookViewId="0">
      <selection activeCell="A31" sqref="A31"/>
    </sheetView>
  </sheetViews>
  <sheetFormatPr defaultRowHeight="15"/>
  <cols>
    <col min="1" max="1" width="11.85546875" customWidth="1"/>
    <col min="2" max="2" width="8.140625" customWidth="1"/>
    <col min="3" max="3" width="10.5703125" customWidth="1"/>
    <col min="4" max="4" width="9.5703125" style="200" customWidth="1"/>
    <col min="5" max="5" width="8.7109375" style="200" customWidth="1"/>
    <col min="6" max="6" width="10.7109375" style="665" customWidth="1"/>
    <col min="7" max="9" width="9.140625" style="665"/>
    <col min="10" max="10" width="15" style="665" customWidth="1"/>
    <col min="11" max="11" width="12.5703125" style="665" customWidth="1"/>
    <col min="12" max="12" width="6.140625" style="669" customWidth="1"/>
    <col min="13" max="13" width="6.42578125" style="669" customWidth="1"/>
    <col min="14" max="14" width="7" style="669" customWidth="1"/>
  </cols>
  <sheetData>
    <row r="1" spans="1:14" s="200" customFormat="1" ht="30" customHeight="1">
      <c r="A1" s="2526"/>
      <c r="B1" s="2526"/>
      <c r="F1" s="665"/>
      <c r="G1" s="665"/>
      <c r="H1" s="665"/>
      <c r="I1" s="665"/>
      <c r="J1" s="665"/>
      <c r="K1" s="665"/>
      <c r="L1" s="669"/>
      <c r="M1" s="669"/>
      <c r="N1" s="669"/>
    </row>
    <row r="2" spans="1:14" s="203" customFormat="1" ht="12.75">
      <c r="A2" s="204" t="s">
        <v>0</v>
      </c>
      <c r="B2" s="116"/>
      <c r="C2" s="204"/>
      <c r="D2" s="204"/>
      <c r="E2" s="204"/>
      <c r="F2" s="378"/>
      <c r="G2" s="378"/>
      <c r="H2" s="378"/>
      <c r="I2" s="378"/>
      <c r="J2" s="543" t="s">
        <v>474</v>
      </c>
      <c r="K2" s="659" t="s">
        <v>1</v>
      </c>
      <c r="L2" s="543"/>
      <c r="M2" s="678"/>
      <c r="N2" s="111"/>
    </row>
    <row r="3" spans="1:14" s="203" customFormat="1" ht="15.75" customHeight="1">
      <c r="A3" s="207" t="s">
        <v>467</v>
      </c>
      <c r="B3" s="117"/>
      <c r="C3" s="207"/>
      <c r="D3" s="207"/>
      <c r="E3" s="207"/>
      <c r="F3" s="378"/>
      <c r="G3" s="378"/>
      <c r="H3" s="378"/>
      <c r="I3" s="378"/>
      <c r="J3" s="543" t="s">
        <v>475</v>
      </c>
      <c r="K3" s="660" t="s">
        <v>2</v>
      </c>
      <c r="L3" s="543"/>
      <c r="M3" s="679"/>
      <c r="N3" s="111"/>
    </row>
    <row r="4" spans="1:14" s="203" customFormat="1" ht="15.75" customHeight="1">
      <c r="A4" s="204" t="s">
        <v>2241</v>
      </c>
      <c r="B4" s="116"/>
      <c r="C4" s="204"/>
      <c r="D4" s="204"/>
      <c r="E4" s="204"/>
      <c r="F4" s="378"/>
      <c r="G4" s="378"/>
      <c r="H4" s="378"/>
      <c r="I4" s="378"/>
      <c r="J4" s="543"/>
      <c r="K4" s="111"/>
      <c r="L4" s="543"/>
      <c r="M4" s="111"/>
      <c r="N4" s="111"/>
    </row>
    <row r="5" spans="1:14" s="203" customFormat="1" ht="15.75" customHeight="1">
      <c r="A5" s="207" t="s">
        <v>467</v>
      </c>
      <c r="B5" s="117"/>
      <c r="C5" s="207"/>
      <c r="D5" s="207"/>
      <c r="E5" s="207"/>
      <c r="F5" s="378"/>
      <c r="G5" s="378"/>
      <c r="H5" s="378"/>
      <c r="I5" s="378"/>
      <c r="J5" s="543" t="s">
        <v>2238</v>
      </c>
      <c r="K5" s="111"/>
      <c r="L5" s="543"/>
      <c r="M5" s="111"/>
      <c r="N5" s="111"/>
    </row>
    <row r="6" spans="1:14" s="203" customFormat="1" ht="15.75" customHeight="1">
      <c r="A6" s="207" t="s">
        <v>468</v>
      </c>
      <c r="B6" s="117"/>
      <c r="C6" s="207"/>
      <c r="D6" s="207"/>
      <c r="E6" s="207"/>
      <c r="F6" s="378"/>
      <c r="G6" s="378"/>
      <c r="H6" s="378"/>
      <c r="I6" s="378"/>
      <c r="J6" s="543" t="s">
        <v>2240</v>
      </c>
      <c r="K6" s="111"/>
      <c r="L6" s="543"/>
      <c r="M6" s="111"/>
      <c r="N6" s="111"/>
    </row>
    <row r="7" spans="1:14" s="203" customFormat="1" ht="15.75" customHeight="1">
      <c r="A7" s="210" t="s">
        <v>2536</v>
      </c>
      <c r="B7" s="213"/>
      <c r="C7" s="210"/>
      <c r="D7" s="210"/>
      <c r="E7" s="210"/>
      <c r="F7" s="378"/>
      <c r="G7" s="378"/>
      <c r="H7" s="378"/>
      <c r="I7" s="378"/>
      <c r="J7" s="544" t="s">
        <v>2239</v>
      </c>
      <c r="K7" s="111"/>
      <c r="L7" s="544"/>
      <c r="M7" s="111"/>
      <c r="N7" s="111"/>
    </row>
    <row r="8" spans="1:14" s="203" customFormat="1" ht="12.75">
      <c r="A8" s="210"/>
      <c r="B8" s="213"/>
      <c r="C8" s="210"/>
      <c r="D8" s="210"/>
      <c r="E8" s="210"/>
      <c r="F8" s="378"/>
      <c r="G8" s="378"/>
      <c r="H8" s="378"/>
      <c r="I8" s="378"/>
      <c r="J8" s="378"/>
      <c r="K8" s="378"/>
      <c r="L8" s="414"/>
      <c r="M8" s="111"/>
      <c r="N8" s="111"/>
    </row>
    <row r="9" spans="1:14" s="80" customFormat="1" ht="14.25">
      <c r="A9" s="2591" t="s">
        <v>1179</v>
      </c>
      <c r="B9" s="2591"/>
      <c r="C9" s="2591"/>
      <c r="D9" s="2591"/>
      <c r="E9" s="2591"/>
      <c r="F9" s="2591"/>
      <c r="G9" s="2591"/>
      <c r="H9" s="2591"/>
      <c r="I9" s="2591"/>
      <c r="J9" s="2591"/>
      <c r="K9" s="2591"/>
      <c r="L9" s="2591"/>
      <c r="M9" s="2591"/>
      <c r="N9" s="2591"/>
    </row>
    <row r="10" spans="1:14" s="86" customFormat="1" ht="11.25">
      <c r="A10" s="89"/>
      <c r="B10" s="89"/>
      <c r="C10" s="89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</row>
    <row r="11" spans="1:14" s="120" customFormat="1" ht="15.75" customHeight="1">
      <c r="A11" s="2584" t="s">
        <v>20</v>
      </c>
      <c r="B11" s="2577" t="s">
        <v>2803</v>
      </c>
      <c r="C11" s="2521" t="s">
        <v>17</v>
      </c>
      <c r="D11" s="2521"/>
      <c r="E11" s="2521"/>
      <c r="F11" s="2521"/>
      <c r="G11" s="2521"/>
      <c r="H11" s="2521"/>
      <c r="I11" s="2521"/>
      <c r="J11" s="2521"/>
      <c r="K11" s="2521"/>
      <c r="L11" s="2521"/>
      <c r="M11" s="2520" t="s">
        <v>1064</v>
      </c>
      <c r="N11" s="2520" t="s">
        <v>946</v>
      </c>
    </row>
    <row r="12" spans="1:14" s="120" customFormat="1" ht="33.75">
      <c r="A12" s="2585"/>
      <c r="B12" s="2578"/>
      <c r="C12" s="87" t="s">
        <v>2807</v>
      </c>
      <c r="D12" s="87" t="s">
        <v>1060</v>
      </c>
      <c r="E12" s="87" t="s">
        <v>2814</v>
      </c>
      <c r="F12" s="545" t="s">
        <v>2841</v>
      </c>
      <c r="G12" s="545" t="s">
        <v>2812</v>
      </c>
      <c r="H12" s="545" t="s">
        <v>2815</v>
      </c>
      <c r="I12" s="545" t="s">
        <v>2816</v>
      </c>
      <c r="J12" s="545" t="s">
        <v>670</v>
      </c>
      <c r="K12" s="545" t="s">
        <v>56</v>
      </c>
      <c r="L12" s="545" t="s">
        <v>19</v>
      </c>
      <c r="M12" s="2520"/>
      <c r="N12" s="2520"/>
    </row>
    <row r="13" spans="1:14" s="405" customFormat="1" ht="11.25">
      <c r="A13" s="2312" t="s">
        <v>2804</v>
      </c>
      <c r="B13" s="2594" t="s">
        <v>2805</v>
      </c>
      <c r="C13" s="2312">
        <v>2000</v>
      </c>
      <c r="D13" s="760">
        <v>210</v>
      </c>
      <c r="E13" s="760">
        <v>85</v>
      </c>
      <c r="F13" s="761" t="s">
        <v>1054</v>
      </c>
      <c r="G13" s="1138" t="s">
        <v>2808</v>
      </c>
      <c r="H13" s="1139"/>
      <c r="I13" s="761"/>
      <c r="J13" s="761" t="s">
        <v>2828</v>
      </c>
      <c r="K13" s="760" t="s">
        <v>2820</v>
      </c>
      <c r="L13" s="2312">
        <v>58</v>
      </c>
      <c r="M13" s="2308">
        <v>14350</v>
      </c>
      <c r="N13" s="675">
        <v>15080</v>
      </c>
    </row>
    <row r="14" spans="1:14" s="405" customFormat="1" ht="11.25">
      <c r="A14" s="699" t="s">
        <v>2806</v>
      </c>
      <c r="B14" s="2595"/>
      <c r="C14" s="699">
        <v>2500</v>
      </c>
      <c r="D14" s="760">
        <v>210</v>
      </c>
      <c r="E14" s="760">
        <v>85</v>
      </c>
      <c r="F14" s="760" t="s">
        <v>2821</v>
      </c>
      <c r="G14" s="699" t="s">
        <v>2808</v>
      </c>
      <c r="H14" s="760"/>
      <c r="I14" s="760"/>
      <c r="J14" s="761" t="s">
        <v>2828</v>
      </c>
      <c r="K14" s="760" t="s">
        <v>2820</v>
      </c>
      <c r="L14" s="699">
        <v>68</v>
      </c>
      <c r="M14" s="2307">
        <v>15975</v>
      </c>
      <c r="N14" s="2310">
        <v>16790</v>
      </c>
    </row>
    <row r="15" spans="1:14" s="405" customFormat="1" ht="11.25">
      <c r="A15" s="699" t="s">
        <v>2806</v>
      </c>
      <c r="B15" s="2595"/>
      <c r="C15" s="699">
        <v>2500</v>
      </c>
      <c r="D15" s="760">
        <v>210</v>
      </c>
      <c r="E15" s="760">
        <v>85</v>
      </c>
      <c r="F15" s="760" t="s">
        <v>2821</v>
      </c>
      <c r="G15" s="699" t="s">
        <v>145</v>
      </c>
      <c r="H15" s="760"/>
      <c r="I15" s="760"/>
      <c r="J15" s="761" t="s">
        <v>2828</v>
      </c>
      <c r="K15" s="760" t="s">
        <v>2820</v>
      </c>
      <c r="L15" s="699">
        <v>68</v>
      </c>
      <c r="M15" s="2307">
        <v>15975</v>
      </c>
      <c r="N15" s="2310">
        <v>16790</v>
      </c>
    </row>
    <row r="16" spans="1:14" s="405" customFormat="1" ht="11.25">
      <c r="A16" s="759" t="s">
        <v>2809</v>
      </c>
      <c r="B16" s="2595"/>
      <c r="C16" s="699">
        <v>2500</v>
      </c>
      <c r="D16" s="760"/>
      <c r="E16" s="760"/>
      <c r="F16" s="760" t="s">
        <v>1054</v>
      </c>
      <c r="G16" s="1149"/>
      <c r="H16" s="766"/>
      <c r="I16" s="760"/>
      <c r="J16" s="761" t="s">
        <v>2828</v>
      </c>
      <c r="K16" s="760"/>
      <c r="L16" s="699">
        <v>84</v>
      </c>
      <c r="M16" s="2307">
        <v>15685</v>
      </c>
      <c r="N16" s="2310">
        <v>16480</v>
      </c>
    </row>
    <row r="17" spans="1:14" s="405" customFormat="1" ht="11.25">
      <c r="A17" s="759" t="s">
        <v>2810</v>
      </c>
      <c r="B17" s="2595"/>
      <c r="C17" s="699">
        <v>3500</v>
      </c>
      <c r="D17" s="760"/>
      <c r="E17" s="760"/>
      <c r="F17" s="760" t="s">
        <v>1054</v>
      </c>
      <c r="G17" s="699" t="s">
        <v>2808</v>
      </c>
      <c r="H17" s="760"/>
      <c r="I17" s="760"/>
      <c r="J17" s="761" t="s">
        <v>2828</v>
      </c>
      <c r="K17" s="760"/>
      <c r="L17" s="699">
        <v>100</v>
      </c>
      <c r="M17" s="2307">
        <v>17160</v>
      </c>
      <c r="N17" s="2310">
        <v>18035</v>
      </c>
    </row>
    <row r="18" spans="1:14" s="405" customFormat="1" ht="11.25">
      <c r="A18" s="759" t="s">
        <v>2811</v>
      </c>
      <c r="B18" s="2595"/>
      <c r="C18" s="699">
        <v>2500</v>
      </c>
      <c r="D18" s="760">
        <v>175</v>
      </c>
      <c r="E18" s="760">
        <v>65</v>
      </c>
      <c r="F18" s="760" t="s">
        <v>1054</v>
      </c>
      <c r="G18" s="699" t="s">
        <v>2808</v>
      </c>
      <c r="H18" s="760" t="s">
        <v>2817</v>
      </c>
      <c r="I18" s="760" t="s">
        <v>1032</v>
      </c>
      <c r="J18" s="760" t="s">
        <v>2827</v>
      </c>
      <c r="K18" s="760" t="s">
        <v>2813</v>
      </c>
      <c r="L18" s="699">
        <v>95</v>
      </c>
      <c r="M18" s="2307">
        <v>24700</v>
      </c>
      <c r="N18" s="2310">
        <v>25955</v>
      </c>
    </row>
    <row r="19" spans="1:14" s="405" customFormat="1" ht="11.25">
      <c r="A19" s="759" t="s">
        <v>2818</v>
      </c>
      <c r="B19" s="2595"/>
      <c r="C19" s="699">
        <v>1000</v>
      </c>
      <c r="D19" s="760"/>
      <c r="E19" s="760">
        <v>35</v>
      </c>
      <c r="F19" s="760" t="s">
        <v>1054</v>
      </c>
      <c r="G19" s="760"/>
      <c r="H19" s="760"/>
      <c r="I19" s="760"/>
      <c r="J19" s="760" t="s">
        <v>2827</v>
      </c>
      <c r="K19" s="760"/>
      <c r="L19" s="699">
        <v>75</v>
      </c>
      <c r="M19" s="2307">
        <v>32770</v>
      </c>
      <c r="N19" s="2310">
        <v>34435</v>
      </c>
    </row>
    <row r="20" spans="1:14" s="405" customFormat="1" ht="11.25">
      <c r="A20" s="759" t="s">
        <v>2819</v>
      </c>
      <c r="B20" s="2595"/>
      <c r="C20" s="699">
        <v>1500</v>
      </c>
      <c r="D20" s="760"/>
      <c r="E20" s="760">
        <v>60</v>
      </c>
      <c r="F20" s="760" t="s">
        <v>1054</v>
      </c>
      <c r="G20" s="760" t="s">
        <v>145</v>
      </c>
      <c r="H20" s="760"/>
      <c r="I20" s="760"/>
      <c r="J20" s="760" t="s">
        <v>2827</v>
      </c>
      <c r="K20" s="760"/>
      <c r="L20" s="699">
        <v>75</v>
      </c>
      <c r="M20" s="2307">
        <v>25890</v>
      </c>
      <c r="N20" s="2310">
        <v>27205</v>
      </c>
    </row>
    <row r="21" spans="1:14" s="405" customFormat="1" ht="22.5">
      <c r="A21" s="759" t="s">
        <v>2822</v>
      </c>
      <c r="B21" s="2595"/>
      <c r="C21" s="699">
        <v>2500</v>
      </c>
      <c r="D21" s="760">
        <v>195</v>
      </c>
      <c r="E21" s="760">
        <v>85</v>
      </c>
      <c r="F21" s="760" t="s">
        <v>1054</v>
      </c>
      <c r="G21" s="760"/>
      <c r="H21" s="760">
        <v>180</v>
      </c>
      <c r="I21" s="760"/>
      <c r="J21" s="760" t="s">
        <v>2996</v>
      </c>
      <c r="K21" s="760" t="s">
        <v>2813</v>
      </c>
      <c r="L21" s="699"/>
      <c r="M21" s="2307">
        <v>63985</v>
      </c>
      <c r="N21" s="2310">
        <v>67240</v>
      </c>
    </row>
    <row r="22" spans="1:14" s="405" customFormat="1" ht="22.5">
      <c r="A22" s="759" t="s">
        <v>2823</v>
      </c>
      <c r="B22" s="2595"/>
      <c r="C22" s="699">
        <v>2000</v>
      </c>
      <c r="D22" s="760">
        <v>195</v>
      </c>
      <c r="E22" s="760">
        <v>85</v>
      </c>
      <c r="F22" s="760" t="s">
        <v>1054</v>
      </c>
      <c r="G22" s="760"/>
      <c r="H22" s="760"/>
      <c r="I22" s="760"/>
      <c r="J22" s="760" t="s">
        <v>2996</v>
      </c>
      <c r="K22" s="760" t="s">
        <v>2813</v>
      </c>
      <c r="L22" s="699"/>
      <c r="M22" s="2307">
        <v>62105</v>
      </c>
      <c r="N22" s="2310">
        <v>65260</v>
      </c>
    </row>
    <row r="23" spans="1:14" s="405" customFormat="1" ht="11.25">
      <c r="A23" s="759" t="s">
        <v>2824</v>
      </c>
      <c r="B23" s="2595"/>
      <c r="C23" s="699">
        <v>2500</v>
      </c>
      <c r="D23" s="760"/>
      <c r="E23" s="760"/>
      <c r="F23" s="760" t="s">
        <v>1054</v>
      </c>
      <c r="G23" s="760"/>
      <c r="H23" s="760"/>
      <c r="I23" s="760"/>
      <c r="J23" s="760" t="s">
        <v>2996</v>
      </c>
      <c r="K23" s="760" t="s">
        <v>2813</v>
      </c>
      <c r="L23" s="699"/>
      <c r="M23" s="2307">
        <v>65870</v>
      </c>
      <c r="N23" s="2310">
        <v>69215</v>
      </c>
    </row>
    <row r="24" spans="1:14" s="405" customFormat="1" ht="11.25">
      <c r="A24" s="759" t="s">
        <v>2811</v>
      </c>
      <c r="B24" s="2595"/>
      <c r="C24" s="699">
        <v>2500</v>
      </c>
      <c r="D24" s="760">
        <v>210</v>
      </c>
      <c r="E24" s="760">
        <v>85</v>
      </c>
      <c r="F24" s="760" t="s">
        <v>2825</v>
      </c>
      <c r="G24" s="699" t="s">
        <v>2808</v>
      </c>
      <c r="H24" s="760" t="s">
        <v>2817</v>
      </c>
      <c r="I24" s="760" t="s">
        <v>1032</v>
      </c>
      <c r="J24" s="760" t="s">
        <v>2826</v>
      </c>
      <c r="K24" s="760"/>
      <c r="L24" s="2307">
        <v>70</v>
      </c>
      <c r="M24" s="2307">
        <v>18225</v>
      </c>
      <c r="N24" s="1141">
        <v>19150</v>
      </c>
    </row>
    <row r="25" spans="1:14" s="405" customFormat="1" ht="11.25">
      <c r="A25" s="759" t="s">
        <v>2829</v>
      </c>
      <c r="B25" s="2595"/>
      <c r="C25" s="699">
        <v>2500</v>
      </c>
      <c r="D25" s="760">
        <v>175</v>
      </c>
      <c r="E25" s="760">
        <v>85</v>
      </c>
      <c r="F25" s="760" t="s">
        <v>2832</v>
      </c>
      <c r="G25" s="699" t="s">
        <v>2808</v>
      </c>
      <c r="H25" s="760" t="s">
        <v>2817</v>
      </c>
      <c r="I25" s="760" t="s">
        <v>1032</v>
      </c>
      <c r="J25" s="760" t="s">
        <v>2830</v>
      </c>
      <c r="K25" s="760" t="s">
        <v>2831</v>
      </c>
      <c r="L25" s="699">
        <v>175</v>
      </c>
      <c r="M25" s="2307">
        <v>44865</v>
      </c>
      <c r="N25" s="2310">
        <v>47145</v>
      </c>
    </row>
    <row r="26" spans="1:14" s="405" customFormat="1" ht="11.25">
      <c r="A26" s="759" t="s">
        <v>2833</v>
      </c>
      <c r="B26" s="2595"/>
      <c r="C26" s="699">
        <v>1500</v>
      </c>
      <c r="D26" s="760">
        <v>175</v>
      </c>
      <c r="E26" s="760">
        <v>85</v>
      </c>
      <c r="F26" s="760" t="s">
        <v>2835</v>
      </c>
      <c r="G26" s="699" t="s">
        <v>2808</v>
      </c>
      <c r="H26" s="760" t="s">
        <v>2817</v>
      </c>
      <c r="I26" s="760" t="s">
        <v>1032</v>
      </c>
      <c r="J26" s="760" t="s">
        <v>2830</v>
      </c>
      <c r="K26" s="760" t="s">
        <v>2834</v>
      </c>
      <c r="L26" s="699">
        <v>135</v>
      </c>
      <c r="M26" s="2307">
        <v>38730</v>
      </c>
      <c r="N26" s="2310">
        <v>40700</v>
      </c>
    </row>
    <row r="27" spans="1:14" s="405" customFormat="1" ht="11.25">
      <c r="A27" s="759" t="s">
        <v>2836</v>
      </c>
      <c r="B27" s="2595"/>
      <c r="C27" s="699">
        <v>1500</v>
      </c>
      <c r="D27" s="760">
        <v>223</v>
      </c>
      <c r="E27" s="760"/>
      <c r="F27" s="760" t="s">
        <v>2840</v>
      </c>
      <c r="G27" s="699" t="s">
        <v>145</v>
      </c>
      <c r="H27" s="760" t="s">
        <v>1844</v>
      </c>
      <c r="I27" s="760" t="s">
        <v>2839</v>
      </c>
      <c r="J27" s="760" t="s">
        <v>2838</v>
      </c>
      <c r="K27" s="760" t="s">
        <v>2837</v>
      </c>
      <c r="L27" s="699">
        <v>195</v>
      </c>
      <c r="M27" s="2307">
        <v>103590</v>
      </c>
      <c r="N27" s="2310">
        <v>108860</v>
      </c>
    </row>
    <row r="28" spans="1:14" s="405" customFormat="1" ht="11.25">
      <c r="A28" s="759" t="s">
        <v>2842</v>
      </c>
      <c r="B28" s="2595"/>
      <c r="C28" s="699">
        <v>2500</v>
      </c>
      <c r="D28" s="760"/>
      <c r="E28" s="760"/>
      <c r="F28" s="760" t="s">
        <v>2821</v>
      </c>
      <c r="G28" s="760" t="s">
        <v>1036</v>
      </c>
      <c r="H28" s="760">
        <v>200</v>
      </c>
      <c r="I28" s="760"/>
      <c r="J28" s="760" t="s">
        <v>2843</v>
      </c>
      <c r="K28" s="760"/>
      <c r="L28" s="699">
        <v>75</v>
      </c>
      <c r="M28" s="2307">
        <v>39320</v>
      </c>
      <c r="N28" s="2310">
        <v>41320</v>
      </c>
    </row>
    <row r="29" spans="1:14" s="405" customFormat="1" ht="11.25">
      <c r="A29" s="759" t="s">
        <v>2811</v>
      </c>
      <c r="B29" s="2595"/>
      <c r="C29" s="699">
        <v>2500</v>
      </c>
      <c r="D29" s="760">
        <v>195</v>
      </c>
      <c r="E29" s="760">
        <v>85</v>
      </c>
      <c r="F29" s="760" t="s">
        <v>1058</v>
      </c>
      <c r="G29" s="699" t="s">
        <v>2808</v>
      </c>
      <c r="H29" s="760" t="s">
        <v>2817</v>
      </c>
      <c r="I29" s="760" t="s">
        <v>1032</v>
      </c>
      <c r="J29" s="760" t="s">
        <v>2845</v>
      </c>
      <c r="K29" s="760" t="s">
        <v>2844</v>
      </c>
      <c r="L29" s="699">
        <v>120</v>
      </c>
      <c r="M29" s="2307">
        <v>28110</v>
      </c>
      <c r="N29" s="2310">
        <v>29535</v>
      </c>
    </row>
    <row r="30" spans="1:14" s="405" customFormat="1" ht="11.25">
      <c r="A30" s="759" t="s">
        <v>2811</v>
      </c>
      <c r="B30" s="2595"/>
      <c r="C30" s="699">
        <v>2500</v>
      </c>
      <c r="D30" s="760">
        <v>195</v>
      </c>
      <c r="E30" s="760">
        <v>85</v>
      </c>
      <c r="F30" s="760" t="s">
        <v>1056</v>
      </c>
      <c r="G30" s="699" t="s">
        <v>2808</v>
      </c>
      <c r="H30" s="760" t="s">
        <v>2817</v>
      </c>
      <c r="I30" s="760" t="s">
        <v>1032</v>
      </c>
      <c r="J30" s="760" t="s">
        <v>2845</v>
      </c>
      <c r="K30" s="760" t="s">
        <v>2846</v>
      </c>
      <c r="L30" s="699">
        <v>110</v>
      </c>
      <c r="M30" s="2307">
        <v>22635</v>
      </c>
      <c r="N30" s="2310">
        <v>23785</v>
      </c>
    </row>
    <row r="31" spans="1:14" s="405" customFormat="1" ht="11.25">
      <c r="A31" s="759" t="s">
        <v>2811</v>
      </c>
      <c r="B31" s="2595"/>
      <c r="C31" s="699">
        <v>2500</v>
      </c>
      <c r="D31" s="760">
        <v>195</v>
      </c>
      <c r="E31" s="760">
        <v>85</v>
      </c>
      <c r="F31" s="760" t="s">
        <v>1055</v>
      </c>
      <c r="G31" s="699" t="s">
        <v>2808</v>
      </c>
      <c r="H31" s="760" t="s">
        <v>2817</v>
      </c>
      <c r="I31" s="760" t="s">
        <v>1032</v>
      </c>
      <c r="J31" s="760" t="s">
        <v>2847</v>
      </c>
      <c r="K31" s="760" t="s">
        <v>3917</v>
      </c>
      <c r="L31" s="699">
        <v>70</v>
      </c>
      <c r="M31" s="2307">
        <v>16570</v>
      </c>
      <c r="N31" s="2310">
        <v>17410</v>
      </c>
    </row>
    <row r="32" spans="1:14" s="405" customFormat="1" ht="11.25">
      <c r="A32" s="759" t="s">
        <v>2848</v>
      </c>
      <c r="B32" s="2595"/>
      <c r="C32" s="699">
        <v>3000</v>
      </c>
      <c r="D32" s="760">
        <v>175</v>
      </c>
      <c r="E32" s="760">
        <v>65</v>
      </c>
      <c r="F32" s="760" t="s">
        <v>1054</v>
      </c>
      <c r="G32" s="699" t="s">
        <v>2808</v>
      </c>
      <c r="H32" s="760" t="s">
        <v>2817</v>
      </c>
      <c r="I32" s="760"/>
      <c r="J32" s="760" t="s">
        <v>2827</v>
      </c>
      <c r="K32" s="760" t="s">
        <v>2813</v>
      </c>
      <c r="L32" s="699">
        <v>95</v>
      </c>
      <c r="M32" s="2307">
        <v>17890</v>
      </c>
      <c r="N32" s="2310">
        <v>18795</v>
      </c>
    </row>
    <row r="33" spans="1:14" s="405" customFormat="1" ht="11.25">
      <c r="A33" s="759" t="s">
        <v>2849</v>
      </c>
      <c r="B33" s="2595"/>
      <c r="C33" s="699">
        <v>5000</v>
      </c>
      <c r="D33" s="760"/>
      <c r="E33" s="760">
        <v>85</v>
      </c>
      <c r="F33" s="760" t="s">
        <v>1054</v>
      </c>
      <c r="G33" s="699" t="s">
        <v>2808</v>
      </c>
      <c r="H33" s="760" t="s">
        <v>2817</v>
      </c>
      <c r="I33" s="760" t="s">
        <v>1032</v>
      </c>
      <c r="J33" s="761" t="s">
        <v>2828</v>
      </c>
      <c r="K33" s="760" t="s">
        <v>2813</v>
      </c>
      <c r="L33" s="699">
        <v>150</v>
      </c>
      <c r="M33" s="2307">
        <v>57395</v>
      </c>
      <c r="N33" s="2310">
        <v>60315</v>
      </c>
    </row>
    <row r="34" spans="1:14" s="405" customFormat="1" ht="22.5">
      <c r="A34" s="759" t="s">
        <v>2811</v>
      </c>
      <c r="B34" s="2595"/>
      <c r="C34" s="699">
        <v>2500</v>
      </c>
      <c r="D34" s="760">
        <v>210</v>
      </c>
      <c r="E34" s="760">
        <v>85</v>
      </c>
      <c r="F34" s="760" t="s">
        <v>2821</v>
      </c>
      <c r="G34" s="699" t="s">
        <v>2808</v>
      </c>
      <c r="H34" s="1140" t="s">
        <v>2850</v>
      </c>
      <c r="I34" s="760" t="s">
        <v>1032</v>
      </c>
      <c r="J34" s="761" t="s">
        <v>2828</v>
      </c>
      <c r="K34" s="760" t="s">
        <v>2820</v>
      </c>
      <c r="L34" s="699">
        <v>80</v>
      </c>
      <c r="M34" s="2307">
        <v>16570</v>
      </c>
      <c r="N34" s="1141">
        <v>17410</v>
      </c>
    </row>
    <row r="35" spans="1:14" s="217" customFormat="1" ht="11.25">
      <c r="A35" s="759" t="s">
        <v>2851</v>
      </c>
      <c r="B35" s="2595"/>
      <c r="C35" s="699">
        <v>1000</v>
      </c>
      <c r="D35" s="760">
        <v>715</v>
      </c>
      <c r="E35" s="760">
        <v>85</v>
      </c>
      <c r="F35" s="760" t="s">
        <v>1054</v>
      </c>
      <c r="G35" s="760"/>
      <c r="H35" s="1140"/>
      <c r="I35" s="760"/>
      <c r="J35" s="761" t="s">
        <v>2852</v>
      </c>
      <c r="K35" s="760" t="s">
        <v>2853</v>
      </c>
      <c r="L35" s="699">
        <v>112</v>
      </c>
      <c r="M35" s="2307">
        <v>47540</v>
      </c>
      <c r="N35" s="2310">
        <v>49960</v>
      </c>
    </row>
    <row r="36" spans="1:14" s="217" customFormat="1" ht="11.25">
      <c r="A36" s="759" t="s">
        <v>2854</v>
      </c>
      <c r="B36" s="2595"/>
      <c r="C36" s="699">
        <v>1000</v>
      </c>
      <c r="D36" s="760">
        <v>800</v>
      </c>
      <c r="E36" s="760">
        <v>85</v>
      </c>
      <c r="F36" s="760" t="s">
        <v>1054</v>
      </c>
      <c r="G36" s="760"/>
      <c r="H36" s="1140"/>
      <c r="I36" s="760"/>
      <c r="J36" s="761" t="s">
        <v>2852</v>
      </c>
      <c r="K36" s="760" t="s">
        <v>2853</v>
      </c>
      <c r="L36" s="699">
        <v>125</v>
      </c>
      <c r="M36" s="2307">
        <v>38675</v>
      </c>
      <c r="N36" s="2310">
        <v>40640</v>
      </c>
    </row>
    <row r="37" spans="1:14" s="217" customFormat="1" ht="11.25">
      <c r="A37" s="762" t="s">
        <v>2855</v>
      </c>
      <c r="B37" s="2596"/>
      <c r="C37" s="694">
        <v>1500</v>
      </c>
      <c r="D37" s="2443">
        <v>800</v>
      </c>
      <c r="E37" s="2443">
        <v>85</v>
      </c>
      <c r="F37" s="2443" t="s">
        <v>1054</v>
      </c>
      <c r="G37" s="2443"/>
      <c r="H37" s="2445"/>
      <c r="I37" s="2443"/>
      <c r="J37" s="2446" t="s">
        <v>2852</v>
      </c>
      <c r="K37" s="2443"/>
      <c r="L37" s="694">
        <v>126</v>
      </c>
      <c r="M37" s="2444">
        <v>49310</v>
      </c>
      <c r="N37" s="2442">
        <v>51815</v>
      </c>
    </row>
    <row r="38" spans="1:14" s="86" customFormat="1" ht="11.25">
      <c r="A38" s="2441" t="s">
        <v>1052</v>
      </c>
      <c r="B38" s="2592" t="s">
        <v>2989</v>
      </c>
      <c r="C38" s="2441">
        <v>2000</v>
      </c>
      <c r="D38" s="761">
        <v>185</v>
      </c>
      <c r="E38" s="761">
        <v>75</v>
      </c>
      <c r="F38" s="761" t="s">
        <v>1054</v>
      </c>
      <c r="G38" s="2441" t="s">
        <v>2808</v>
      </c>
      <c r="H38" s="761" t="s">
        <v>4042</v>
      </c>
      <c r="I38" s="761" t="s">
        <v>2956</v>
      </c>
      <c r="J38" s="761" t="s">
        <v>2828</v>
      </c>
      <c r="K38" s="761"/>
      <c r="L38" s="2441"/>
      <c r="M38" s="2440">
        <v>13435</v>
      </c>
      <c r="N38" s="1143">
        <v>14225</v>
      </c>
    </row>
    <row r="39" spans="1:14" s="405" customFormat="1" ht="11.25">
      <c r="A39" s="699" t="s">
        <v>3936</v>
      </c>
      <c r="B39" s="2592"/>
      <c r="C39" s="699">
        <v>2500</v>
      </c>
      <c r="D39" s="760">
        <v>195</v>
      </c>
      <c r="E39" s="760">
        <v>85</v>
      </c>
      <c r="F39" s="760" t="s">
        <v>1054</v>
      </c>
      <c r="G39" s="699" t="s">
        <v>2808</v>
      </c>
      <c r="H39" s="760" t="s">
        <v>2817</v>
      </c>
      <c r="I39" s="760" t="s">
        <v>1032</v>
      </c>
      <c r="J39" s="761" t="s">
        <v>2828</v>
      </c>
      <c r="K39" s="760"/>
      <c r="L39" s="699"/>
      <c r="M39" s="2401">
        <v>13970</v>
      </c>
      <c r="N39" s="2404">
        <v>14795</v>
      </c>
    </row>
    <row r="40" spans="1:14" s="86" customFormat="1" ht="11.25">
      <c r="A40" s="759" t="s">
        <v>1053</v>
      </c>
      <c r="B40" s="2592"/>
      <c r="C40" s="699">
        <v>2500</v>
      </c>
      <c r="D40" s="760">
        <v>195</v>
      </c>
      <c r="E40" s="760">
        <v>85</v>
      </c>
      <c r="F40" s="760" t="s">
        <v>1054</v>
      </c>
      <c r="G40" s="699" t="s">
        <v>2808</v>
      </c>
      <c r="H40" s="760" t="s">
        <v>2817</v>
      </c>
      <c r="I40" s="760" t="s">
        <v>1032</v>
      </c>
      <c r="J40" s="761" t="s">
        <v>2828</v>
      </c>
      <c r="K40" s="760"/>
      <c r="L40" s="699"/>
      <c r="M40" s="2401">
        <v>14585</v>
      </c>
      <c r="N40" s="2404">
        <v>15445</v>
      </c>
    </row>
    <row r="41" spans="1:14" s="405" customFormat="1" ht="11.25">
      <c r="A41" s="759" t="s">
        <v>1053</v>
      </c>
      <c r="B41" s="2592"/>
      <c r="C41" s="699">
        <v>2500</v>
      </c>
      <c r="D41" s="760">
        <v>195</v>
      </c>
      <c r="E41" s="760">
        <v>85</v>
      </c>
      <c r="F41" s="760" t="s">
        <v>1054</v>
      </c>
      <c r="G41" s="699" t="s">
        <v>145</v>
      </c>
      <c r="H41" s="760" t="s">
        <v>2817</v>
      </c>
      <c r="I41" s="760" t="s">
        <v>1032</v>
      </c>
      <c r="J41" s="761" t="s">
        <v>2828</v>
      </c>
      <c r="K41" s="760"/>
      <c r="L41" s="699"/>
      <c r="M41" s="2401">
        <v>14585</v>
      </c>
      <c r="N41" s="2404">
        <v>15445</v>
      </c>
    </row>
    <row r="42" spans="1:14" s="405" customFormat="1" ht="11.25">
      <c r="A42" s="759" t="s">
        <v>1053</v>
      </c>
      <c r="B42" s="2592"/>
      <c r="C42" s="699">
        <v>2500</v>
      </c>
      <c r="D42" s="760">
        <v>195</v>
      </c>
      <c r="E42" s="760">
        <v>85</v>
      </c>
      <c r="F42" s="760" t="s">
        <v>1054</v>
      </c>
      <c r="G42" s="699" t="s">
        <v>1036</v>
      </c>
      <c r="H42" s="760" t="s">
        <v>2817</v>
      </c>
      <c r="I42" s="760" t="s">
        <v>1032</v>
      </c>
      <c r="J42" s="761"/>
      <c r="K42" s="760"/>
      <c r="L42" s="699"/>
      <c r="M42" s="2401">
        <v>14585</v>
      </c>
      <c r="N42" s="2404">
        <v>15445</v>
      </c>
    </row>
    <row r="43" spans="1:14" s="405" customFormat="1" ht="11.25">
      <c r="A43" s="759" t="s">
        <v>1271</v>
      </c>
      <c r="B43" s="2592"/>
      <c r="C43" s="699">
        <v>2500</v>
      </c>
      <c r="D43" s="760">
        <v>195</v>
      </c>
      <c r="E43" s="760">
        <v>85</v>
      </c>
      <c r="F43" s="760" t="s">
        <v>1055</v>
      </c>
      <c r="G43" s="699" t="s">
        <v>2808</v>
      </c>
      <c r="H43" s="760" t="s">
        <v>2817</v>
      </c>
      <c r="I43" s="760" t="s">
        <v>1032</v>
      </c>
      <c r="J43" s="760" t="s">
        <v>2847</v>
      </c>
      <c r="K43" s="760"/>
      <c r="L43" s="699"/>
      <c r="M43" s="2401">
        <v>14740</v>
      </c>
      <c r="N43" s="2404">
        <v>15605</v>
      </c>
    </row>
    <row r="44" spans="1:14" s="405" customFormat="1" ht="11.25">
      <c r="A44" s="759" t="s">
        <v>1272</v>
      </c>
      <c r="B44" s="2592"/>
      <c r="C44" s="699">
        <v>2500</v>
      </c>
      <c r="D44" s="760">
        <v>195</v>
      </c>
      <c r="E44" s="760">
        <v>85</v>
      </c>
      <c r="F44" s="760" t="s">
        <v>1056</v>
      </c>
      <c r="G44" s="699" t="s">
        <v>2808</v>
      </c>
      <c r="H44" s="760" t="s">
        <v>2817</v>
      </c>
      <c r="I44" s="760" t="s">
        <v>1032</v>
      </c>
      <c r="J44" s="760" t="s">
        <v>2845</v>
      </c>
      <c r="K44" s="760"/>
      <c r="L44" s="699"/>
      <c r="M44" s="2401">
        <v>20725</v>
      </c>
      <c r="N44" s="2404">
        <v>21945</v>
      </c>
    </row>
    <row r="45" spans="1:14" s="405" customFormat="1" ht="11.25">
      <c r="A45" s="759" t="s">
        <v>1273</v>
      </c>
      <c r="B45" s="2592"/>
      <c r="C45" s="699">
        <v>2500</v>
      </c>
      <c r="D45" s="760">
        <v>195</v>
      </c>
      <c r="E45" s="760">
        <v>85</v>
      </c>
      <c r="F45" s="760" t="s">
        <v>1057</v>
      </c>
      <c r="G45" s="699" t="s">
        <v>2808</v>
      </c>
      <c r="H45" s="760" t="s">
        <v>2817</v>
      </c>
      <c r="I45" s="760" t="s">
        <v>1032</v>
      </c>
      <c r="J45" s="760" t="s">
        <v>2845</v>
      </c>
      <c r="K45" s="760"/>
      <c r="L45" s="699"/>
      <c r="M45" s="2401">
        <v>22800</v>
      </c>
      <c r="N45" s="2404">
        <v>24140</v>
      </c>
    </row>
    <row r="46" spans="1:14" s="405" customFormat="1" ht="11.25">
      <c r="A46" s="759" t="s">
        <v>1274</v>
      </c>
      <c r="B46" s="2592"/>
      <c r="C46" s="699">
        <v>2500</v>
      </c>
      <c r="D46" s="760">
        <v>195</v>
      </c>
      <c r="E46" s="760">
        <v>85</v>
      </c>
      <c r="F46" s="760" t="s">
        <v>1058</v>
      </c>
      <c r="G46" s="699" t="s">
        <v>2808</v>
      </c>
      <c r="H46" s="760" t="s">
        <v>2817</v>
      </c>
      <c r="I46" s="760" t="s">
        <v>1032</v>
      </c>
      <c r="J46" s="760" t="s">
        <v>2845</v>
      </c>
      <c r="K46" s="760"/>
      <c r="L46" s="699"/>
      <c r="M46" s="2401">
        <v>26485</v>
      </c>
      <c r="N46" s="2404">
        <v>28040</v>
      </c>
    </row>
    <row r="47" spans="1:14" s="405" customFormat="1" ht="11.25">
      <c r="A47" s="759" t="s">
        <v>2990</v>
      </c>
      <c r="B47" s="2592"/>
      <c r="C47" s="699">
        <v>3000</v>
      </c>
      <c r="D47" s="760">
        <v>195</v>
      </c>
      <c r="E47" s="760">
        <v>85</v>
      </c>
      <c r="F47" s="760" t="s">
        <v>1054</v>
      </c>
      <c r="G47" s="699" t="s">
        <v>2808</v>
      </c>
      <c r="H47" s="760" t="s">
        <v>2817</v>
      </c>
      <c r="I47" s="760" t="s">
        <v>1032</v>
      </c>
      <c r="J47" s="761" t="s">
        <v>2828</v>
      </c>
      <c r="K47" s="760"/>
      <c r="L47" s="699"/>
      <c r="M47" s="2401">
        <v>15275</v>
      </c>
      <c r="N47" s="2404">
        <v>16175</v>
      </c>
    </row>
    <row r="48" spans="1:14" s="405" customFormat="1" ht="11.25">
      <c r="A48" s="759" t="s">
        <v>2990</v>
      </c>
      <c r="B48" s="2592"/>
      <c r="C48" s="699">
        <v>3000</v>
      </c>
      <c r="D48" s="760">
        <v>195</v>
      </c>
      <c r="E48" s="760">
        <v>85</v>
      </c>
      <c r="F48" s="760" t="s">
        <v>1054</v>
      </c>
      <c r="G48" s="699" t="s">
        <v>145</v>
      </c>
      <c r="H48" s="760" t="s">
        <v>2817</v>
      </c>
      <c r="I48" s="760" t="s">
        <v>1032</v>
      </c>
      <c r="J48" s="761" t="s">
        <v>2828</v>
      </c>
      <c r="K48" s="760"/>
      <c r="L48" s="699"/>
      <c r="M48" s="2401">
        <v>15275</v>
      </c>
      <c r="N48" s="2404">
        <v>16175</v>
      </c>
    </row>
    <row r="49" spans="1:14" s="86" customFormat="1" ht="11.25">
      <c r="A49" s="759" t="s">
        <v>2991</v>
      </c>
      <c r="B49" s="2592"/>
      <c r="C49" s="699">
        <v>3000</v>
      </c>
      <c r="D49" s="760">
        <v>195</v>
      </c>
      <c r="E49" s="760">
        <v>85</v>
      </c>
      <c r="F49" s="760" t="s">
        <v>1054</v>
      </c>
      <c r="G49" s="699" t="s">
        <v>2808</v>
      </c>
      <c r="H49" s="760" t="s">
        <v>2817</v>
      </c>
      <c r="I49" s="760" t="s">
        <v>1032</v>
      </c>
      <c r="J49" s="761" t="s">
        <v>2828</v>
      </c>
      <c r="K49" s="760"/>
      <c r="L49" s="699"/>
      <c r="M49" s="2401">
        <v>15890</v>
      </c>
      <c r="N49" s="2404">
        <v>16825</v>
      </c>
    </row>
    <row r="50" spans="1:14" s="86" customFormat="1" ht="11.25">
      <c r="A50" s="759" t="s">
        <v>2991</v>
      </c>
      <c r="B50" s="2592"/>
      <c r="C50" s="699">
        <v>3000</v>
      </c>
      <c r="D50" s="760">
        <v>195</v>
      </c>
      <c r="E50" s="760">
        <v>85</v>
      </c>
      <c r="F50" s="760" t="s">
        <v>1054</v>
      </c>
      <c r="G50" s="699" t="s">
        <v>145</v>
      </c>
      <c r="H50" s="760" t="s">
        <v>2817</v>
      </c>
      <c r="I50" s="760" t="s">
        <v>1032</v>
      </c>
      <c r="J50" s="761" t="s">
        <v>2828</v>
      </c>
      <c r="K50" s="760"/>
      <c r="L50" s="699"/>
      <c r="M50" s="2401">
        <v>15890</v>
      </c>
      <c r="N50" s="2404">
        <v>16825</v>
      </c>
    </row>
    <row r="51" spans="1:14" s="86" customFormat="1" ht="11.25">
      <c r="A51" s="759" t="s">
        <v>1063</v>
      </c>
      <c r="B51" s="2592"/>
      <c r="C51" s="699">
        <v>5000</v>
      </c>
      <c r="D51" s="760">
        <v>195</v>
      </c>
      <c r="E51" s="760">
        <v>85</v>
      </c>
      <c r="F51" s="760" t="s">
        <v>1054</v>
      </c>
      <c r="G51" s="699" t="s">
        <v>2808</v>
      </c>
      <c r="H51" s="760" t="s">
        <v>2817</v>
      </c>
      <c r="I51" s="760" t="s">
        <v>1032</v>
      </c>
      <c r="J51" s="761" t="s">
        <v>2828</v>
      </c>
      <c r="K51" s="760"/>
      <c r="L51" s="699"/>
      <c r="M51" s="2401">
        <v>48895</v>
      </c>
      <c r="N51" s="2404">
        <v>51770</v>
      </c>
    </row>
    <row r="52" spans="1:14" s="86" customFormat="1" ht="11.25">
      <c r="A52" s="759" t="s">
        <v>2992</v>
      </c>
      <c r="B52" s="2592"/>
      <c r="C52" s="699">
        <v>1000</v>
      </c>
      <c r="D52" s="760">
        <v>800</v>
      </c>
      <c r="E52" s="760"/>
      <c r="F52" s="760" t="s">
        <v>1054</v>
      </c>
      <c r="G52" s="699" t="s">
        <v>2808</v>
      </c>
      <c r="H52" s="760"/>
      <c r="I52" s="760"/>
      <c r="J52" s="761" t="s">
        <v>2852</v>
      </c>
      <c r="K52" s="760"/>
      <c r="L52" s="699"/>
      <c r="M52" s="2401">
        <v>42450</v>
      </c>
      <c r="N52" s="2404">
        <v>44945</v>
      </c>
    </row>
    <row r="53" spans="1:14" s="405" customFormat="1" ht="11.25">
      <c r="A53" s="2313" t="s">
        <v>2993</v>
      </c>
      <c r="B53" s="2592"/>
      <c r="C53" s="2311">
        <v>2000</v>
      </c>
      <c r="D53" s="728">
        <v>195</v>
      </c>
      <c r="E53" s="728"/>
      <c r="F53" s="728" t="s">
        <v>2995</v>
      </c>
      <c r="G53" s="699" t="s">
        <v>2808</v>
      </c>
      <c r="H53" s="728"/>
      <c r="I53" s="728"/>
      <c r="J53" s="765" t="s">
        <v>2996</v>
      </c>
      <c r="K53" s="728"/>
      <c r="L53" s="2311"/>
      <c r="M53" s="2403">
        <v>52810</v>
      </c>
      <c r="N53" s="2437">
        <v>55915</v>
      </c>
    </row>
    <row r="54" spans="1:14" s="86" customFormat="1" ht="18" customHeight="1">
      <c r="A54" s="762" t="s">
        <v>2994</v>
      </c>
      <c r="B54" s="2593"/>
      <c r="C54" s="694">
        <v>2500</v>
      </c>
      <c r="D54" s="2309">
        <v>195</v>
      </c>
      <c r="E54" s="2309"/>
      <c r="F54" s="2309" t="s">
        <v>2995</v>
      </c>
      <c r="G54" s="2309" t="s">
        <v>2808</v>
      </c>
      <c r="H54" s="2443"/>
      <c r="I54" s="2443"/>
      <c r="J54" s="2309" t="s">
        <v>2996</v>
      </c>
      <c r="K54" s="2309"/>
      <c r="L54" s="694"/>
      <c r="M54" s="2411">
        <v>54500</v>
      </c>
      <c r="N54" s="2405">
        <v>57705</v>
      </c>
    </row>
    <row r="55" spans="1:14">
      <c r="A55" s="2588" t="s">
        <v>3916</v>
      </c>
      <c r="B55" s="2589"/>
      <c r="C55" s="2589"/>
      <c r="D55" s="2589"/>
      <c r="E55" s="2589"/>
      <c r="F55" s="2589"/>
      <c r="G55" s="2589"/>
      <c r="H55" s="2589"/>
      <c r="I55" s="2589"/>
      <c r="J55" s="2589"/>
      <c r="K55" s="2589"/>
      <c r="L55" s="2589"/>
      <c r="M55" s="2589"/>
      <c r="N55" s="2590"/>
    </row>
    <row r="58" spans="1:14">
      <c r="F58" s="692"/>
    </row>
  </sheetData>
  <mergeCells count="10">
    <mergeCell ref="A55:N55"/>
    <mergeCell ref="M11:M12"/>
    <mergeCell ref="N11:N12"/>
    <mergeCell ref="C11:L11"/>
    <mergeCell ref="A1:B1"/>
    <mergeCell ref="A9:N9"/>
    <mergeCell ref="A11:A12"/>
    <mergeCell ref="B11:B12"/>
    <mergeCell ref="B38:B54"/>
    <mergeCell ref="B13:B37"/>
  </mergeCells>
  <hyperlinks>
    <hyperlink ref="K3" r:id="rId1"/>
    <hyperlink ref="K2" r:id="rId2"/>
  </hyperlinks>
  <pageMargins left="0.7" right="0.7" top="0.75" bottom="0.75" header="0.3" footer="0.3"/>
  <pageSetup paperSize="9" orientation="portrait" horizontalDpi="0" verticalDpi="0" r:id="rId3"/>
  <drawing r:id="rId4"/>
  <legacyDrawing r:id="rId5"/>
</worksheet>
</file>

<file path=xl/worksheets/sheet12.xml><?xml version="1.0" encoding="utf-8"?>
<worksheet xmlns="http://schemas.openxmlformats.org/spreadsheetml/2006/main" xmlns:r="http://schemas.openxmlformats.org/officeDocument/2006/relationships">
  <dimension ref="A1:P21"/>
  <sheetViews>
    <sheetView zoomScaleNormal="100" workbookViewId="0">
      <selection activeCell="A18" sqref="A18"/>
    </sheetView>
  </sheetViews>
  <sheetFormatPr defaultRowHeight="15"/>
  <cols>
    <col min="2" max="2" width="8.7109375" bestFit="1" customWidth="1"/>
    <col min="8" max="8" width="9.140625" style="200"/>
    <col min="9" max="9" width="6.140625" style="200" customWidth="1"/>
    <col min="10" max="10" width="6.7109375" bestFit="1" customWidth="1"/>
    <col min="11" max="11" width="6.7109375" style="1361" customWidth="1"/>
    <col min="12" max="12" width="7.85546875" bestFit="1" customWidth="1"/>
    <col min="13" max="13" width="8.85546875" customWidth="1"/>
    <col min="14" max="14" width="6.7109375" customWidth="1"/>
    <col min="15" max="16" width="8.140625" customWidth="1"/>
  </cols>
  <sheetData>
    <row r="1" spans="1:16" s="200" customFormat="1" ht="30" customHeight="1">
      <c r="A1" s="2526"/>
      <c r="B1" s="2526"/>
      <c r="K1" s="1361"/>
    </row>
    <row r="2" spans="1:16" s="203" customFormat="1" ht="12.75">
      <c r="A2" s="204" t="s">
        <v>0</v>
      </c>
      <c r="B2" s="116"/>
      <c r="C2" s="204"/>
      <c r="D2" s="204"/>
      <c r="H2" s="206"/>
      <c r="I2" s="206"/>
      <c r="J2" s="205" t="s">
        <v>474</v>
      </c>
      <c r="K2" s="206" t="s">
        <v>1</v>
      </c>
      <c r="L2" s="206"/>
      <c r="O2" s="202"/>
    </row>
    <row r="3" spans="1:16" s="203" customFormat="1" ht="15.75" customHeight="1">
      <c r="A3" s="207" t="s">
        <v>467</v>
      </c>
      <c r="B3" s="117"/>
      <c r="C3" s="207"/>
      <c r="D3" s="207"/>
      <c r="H3" s="208"/>
      <c r="I3" s="208"/>
      <c r="J3" s="205" t="s">
        <v>475</v>
      </c>
      <c r="K3" s="208" t="s">
        <v>2</v>
      </c>
      <c r="L3" s="208"/>
      <c r="O3" s="114"/>
    </row>
    <row r="4" spans="1:16" s="203" customFormat="1" ht="15.75" customHeight="1">
      <c r="A4" s="204" t="s">
        <v>2241</v>
      </c>
      <c r="B4" s="116"/>
      <c r="C4" s="204"/>
      <c r="D4" s="204"/>
      <c r="J4" s="375"/>
      <c r="L4" s="375"/>
      <c r="O4" s="202"/>
    </row>
    <row r="5" spans="1:16" s="203" customFormat="1" ht="15.75" customHeight="1">
      <c r="A5" s="207" t="s">
        <v>467</v>
      </c>
      <c r="B5" s="117"/>
      <c r="C5" s="207"/>
      <c r="D5" s="207"/>
      <c r="J5" s="204" t="s">
        <v>2238</v>
      </c>
      <c r="L5" s="209"/>
      <c r="O5" s="202"/>
    </row>
    <row r="6" spans="1:16" s="203" customFormat="1" ht="15.75" customHeight="1">
      <c r="A6" s="207" t="s">
        <v>468</v>
      </c>
      <c r="B6" s="117"/>
      <c r="C6" s="207"/>
      <c r="D6" s="207"/>
      <c r="J6" s="204" t="s">
        <v>2240</v>
      </c>
      <c r="L6" s="209"/>
      <c r="O6" s="202"/>
    </row>
    <row r="7" spans="1:16" s="203" customFormat="1" ht="15.75" customHeight="1">
      <c r="A7" s="210" t="s">
        <v>2536</v>
      </c>
      <c r="B7" s="213"/>
      <c r="C7" s="210"/>
      <c r="D7" s="210"/>
      <c r="J7" s="379" t="s">
        <v>2239</v>
      </c>
      <c r="L7" s="211"/>
    </row>
    <row r="8" spans="1:16" s="203" customFormat="1" ht="12.75">
      <c r="A8" s="210"/>
      <c r="B8" s="213"/>
      <c r="C8" s="210"/>
      <c r="D8" s="210"/>
      <c r="F8" s="379"/>
      <c r="L8" s="211"/>
      <c r="M8" s="211"/>
    </row>
    <row r="9" spans="1:16" s="80" customFormat="1" ht="14.25">
      <c r="A9" s="2591" t="s">
        <v>1180</v>
      </c>
      <c r="B9" s="2591"/>
      <c r="C9" s="2591"/>
      <c r="D9" s="2591"/>
      <c r="E9" s="2591"/>
      <c r="F9" s="2591"/>
      <c r="G9" s="2591"/>
      <c r="H9" s="2591"/>
      <c r="I9" s="2591"/>
      <c r="J9" s="2591"/>
      <c r="K9" s="2591"/>
      <c r="L9" s="2591"/>
      <c r="M9" s="2591"/>
      <c r="N9" s="2591"/>
      <c r="O9" s="2591"/>
      <c r="P9" s="2591"/>
    </row>
    <row r="11" spans="1:16" s="120" customFormat="1" ht="15.75" customHeight="1">
      <c r="A11" s="2584" t="s">
        <v>20</v>
      </c>
      <c r="B11" s="2600" t="s">
        <v>2803</v>
      </c>
      <c r="C11" s="2521" t="s">
        <v>17</v>
      </c>
      <c r="D11" s="2521"/>
      <c r="E11" s="2521"/>
      <c r="F11" s="2521"/>
      <c r="G11" s="2521"/>
      <c r="H11" s="2521"/>
      <c r="I11" s="2521"/>
      <c r="J11" s="2521"/>
      <c r="K11" s="2521"/>
      <c r="L11" s="2521"/>
      <c r="M11" s="2521"/>
      <c r="N11" s="2521"/>
      <c r="O11" s="2520" t="s">
        <v>1064</v>
      </c>
      <c r="P11" s="2520" t="s">
        <v>946</v>
      </c>
    </row>
    <row r="12" spans="1:16" s="120" customFormat="1" ht="45">
      <c r="A12" s="2585"/>
      <c r="B12" s="2601"/>
      <c r="C12" s="87" t="s">
        <v>2807</v>
      </c>
      <c r="D12" s="87" t="s">
        <v>1060</v>
      </c>
      <c r="E12" s="87" t="s">
        <v>2814</v>
      </c>
      <c r="F12" s="545" t="s">
        <v>2841</v>
      </c>
      <c r="G12" s="545" t="s">
        <v>2812</v>
      </c>
      <c r="H12" s="545" t="s">
        <v>2815</v>
      </c>
      <c r="I12" s="545" t="s">
        <v>2816</v>
      </c>
      <c r="J12" s="545" t="s">
        <v>3925</v>
      </c>
      <c r="K12" s="545" t="s">
        <v>3923</v>
      </c>
      <c r="L12" s="545" t="s">
        <v>3931</v>
      </c>
      <c r="M12" s="545" t="s">
        <v>56</v>
      </c>
      <c r="N12" s="545" t="s">
        <v>19</v>
      </c>
      <c r="O12" s="2520"/>
      <c r="P12" s="2520"/>
    </row>
    <row r="13" spans="1:16" s="405" customFormat="1" ht="22.5">
      <c r="A13" s="2347" t="s">
        <v>2897</v>
      </c>
      <c r="B13" s="2347" t="s">
        <v>2805</v>
      </c>
      <c r="C13" s="2347">
        <v>1500</v>
      </c>
      <c r="D13" s="2355">
        <v>200</v>
      </c>
      <c r="E13" s="2355">
        <v>85</v>
      </c>
      <c r="F13" s="2346" t="s">
        <v>3930</v>
      </c>
      <c r="G13" s="2349" t="s">
        <v>2808</v>
      </c>
      <c r="H13" s="2346"/>
      <c r="I13" s="2346"/>
      <c r="J13" s="2346" t="s">
        <v>3932</v>
      </c>
      <c r="K13" s="2346"/>
      <c r="L13" s="2346" t="s">
        <v>3927</v>
      </c>
      <c r="M13" s="2356" t="s">
        <v>3933</v>
      </c>
      <c r="N13" s="2347">
        <v>245</v>
      </c>
      <c r="O13" s="2348">
        <v>165465</v>
      </c>
      <c r="P13" s="1331">
        <v>169705</v>
      </c>
    </row>
    <row r="14" spans="1:16" s="405" customFormat="1" ht="22.5">
      <c r="A14" s="2347" t="s">
        <v>3929</v>
      </c>
      <c r="B14" s="2347" t="s">
        <v>2805</v>
      </c>
      <c r="C14" s="2347">
        <v>1500</v>
      </c>
      <c r="D14" s="2355">
        <v>195</v>
      </c>
      <c r="E14" s="2355">
        <v>85</v>
      </c>
      <c r="F14" s="2346" t="s">
        <v>3930</v>
      </c>
      <c r="G14" s="2349"/>
      <c r="H14" s="2346">
        <v>130</v>
      </c>
      <c r="I14" s="2346">
        <v>80</v>
      </c>
      <c r="J14" s="2346" t="s">
        <v>3926</v>
      </c>
      <c r="K14" s="2346"/>
      <c r="L14" s="2346" t="s">
        <v>3927</v>
      </c>
      <c r="M14" s="2356" t="s">
        <v>3934</v>
      </c>
      <c r="N14" s="2347">
        <v>127</v>
      </c>
      <c r="O14" s="2348">
        <v>73120</v>
      </c>
      <c r="P14" s="2357">
        <v>74995</v>
      </c>
    </row>
    <row r="15" spans="1:16" s="405" customFormat="1" ht="11.25">
      <c r="A15" s="2347" t="s">
        <v>3922</v>
      </c>
      <c r="B15" s="2347" t="s">
        <v>2805</v>
      </c>
      <c r="C15" s="2347">
        <v>1500</v>
      </c>
      <c r="D15" s="2355">
        <v>200</v>
      </c>
      <c r="E15" s="2355">
        <v>85</v>
      </c>
      <c r="F15" s="2346" t="s">
        <v>3308</v>
      </c>
      <c r="G15" s="2349" t="s">
        <v>2808</v>
      </c>
      <c r="H15" s="2346" t="s">
        <v>3928</v>
      </c>
      <c r="I15" s="2346" t="s">
        <v>427</v>
      </c>
      <c r="J15" s="2346" t="s">
        <v>3926</v>
      </c>
      <c r="K15" s="2350">
        <v>130</v>
      </c>
      <c r="L15" s="2346" t="s">
        <v>3927</v>
      </c>
      <c r="M15" s="2355"/>
      <c r="N15" s="2347">
        <v>120</v>
      </c>
      <c r="O15" s="2348">
        <v>72970</v>
      </c>
      <c r="P15" s="1327">
        <v>74845</v>
      </c>
    </row>
    <row r="16" spans="1:16" s="405" customFormat="1" ht="11.25">
      <c r="A16" s="2347" t="s">
        <v>2899</v>
      </c>
      <c r="B16" s="2347" t="s">
        <v>2805</v>
      </c>
      <c r="C16" s="2347">
        <v>2000</v>
      </c>
      <c r="D16" s="2355">
        <v>125</v>
      </c>
      <c r="E16" s="1523"/>
      <c r="F16" s="2358" t="s">
        <v>3309</v>
      </c>
      <c r="G16" s="2359"/>
      <c r="H16" s="2358"/>
      <c r="I16" s="2358">
        <v>80</v>
      </c>
      <c r="J16" s="1523" t="s">
        <v>3924</v>
      </c>
      <c r="K16" s="2360"/>
      <c r="L16" s="1523"/>
      <c r="M16" s="2361"/>
      <c r="N16" s="2347">
        <v>867</v>
      </c>
      <c r="O16" s="2348">
        <v>365565</v>
      </c>
      <c r="P16" s="1327">
        <v>374940</v>
      </c>
    </row>
    <row r="17" spans="1:16" s="405" customFormat="1" ht="11.25">
      <c r="A17" s="748" t="s">
        <v>3937</v>
      </c>
      <c r="B17" s="2386" t="s">
        <v>3307</v>
      </c>
      <c r="C17" s="748">
        <v>1500</v>
      </c>
      <c r="D17" s="676"/>
      <c r="E17" s="2389"/>
      <c r="F17" s="2389"/>
      <c r="G17" s="2390"/>
      <c r="H17" s="2389"/>
      <c r="I17" s="2389"/>
      <c r="J17" s="748"/>
      <c r="K17" s="2391"/>
      <c r="L17" s="2389"/>
      <c r="M17" s="2392"/>
      <c r="N17" s="2393"/>
      <c r="O17" s="2340">
        <v>169425</v>
      </c>
      <c r="P17" s="2385">
        <v>173730</v>
      </c>
    </row>
    <row r="18" spans="1:16" s="405" customFormat="1" ht="11.25">
      <c r="A18" s="748" t="s">
        <v>3938</v>
      </c>
      <c r="B18" s="2386" t="s">
        <v>3307</v>
      </c>
      <c r="C18" s="748">
        <v>1500</v>
      </c>
      <c r="D18" s="676"/>
      <c r="E18" s="2389"/>
      <c r="F18" s="2389"/>
      <c r="G18" s="2390"/>
      <c r="H18" s="2389"/>
      <c r="I18" s="2389"/>
      <c r="J18" s="748"/>
      <c r="K18" s="2391"/>
      <c r="L18" s="2389"/>
      <c r="M18" s="2392"/>
      <c r="N18" s="2393"/>
      <c r="O18" s="2340">
        <v>204435</v>
      </c>
      <c r="P18" s="2385">
        <v>209630</v>
      </c>
    </row>
    <row r="19" spans="1:16">
      <c r="A19" s="699" t="s">
        <v>2997</v>
      </c>
      <c r="B19" s="2394" t="s">
        <v>3307</v>
      </c>
      <c r="C19" s="699">
        <v>1500</v>
      </c>
      <c r="D19" s="775"/>
      <c r="E19" s="776"/>
      <c r="F19" s="776"/>
      <c r="G19" s="776"/>
      <c r="H19" s="776"/>
      <c r="I19" s="776"/>
      <c r="J19" s="2343">
        <v>65</v>
      </c>
      <c r="K19" s="2341"/>
      <c r="L19" s="776"/>
      <c r="M19" s="776"/>
      <c r="N19" s="776"/>
      <c r="O19" s="2112">
        <v>178555</v>
      </c>
      <c r="P19" s="2385">
        <v>183095</v>
      </c>
    </row>
    <row r="20" spans="1:16">
      <c r="A20" s="732" t="s">
        <v>2998</v>
      </c>
      <c r="B20" s="2394" t="s">
        <v>3307</v>
      </c>
      <c r="C20" s="732">
        <v>2000</v>
      </c>
      <c r="D20" s="774"/>
      <c r="E20" s="773"/>
      <c r="F20" s="773"/>
      <c r="G20" s="773"/>
      <c r="H20" s="773"/>
      <c r="I20" s="773"/>
      <c r="J20" s="2344">
        <v>200</v>
      </c>
      <c r="K20" s="2342"/>
      <c r="L20" s="773"/>
      <c r="M20" s="773"/>
      <c r="N20" s="773"/>
      <c r="O20" s="2388">
        <v>395925</v>
      </c>
      <c r="P20" s="2387">
        <v>402635</v>
      </c>
    </row>
    <row r="21" spans="1:16" s="200" customFormat="1">
      <c r="A21" s="2597" t="s">
        <v>3032</v>
      </c>
      <c r="B21" s="2598"/>
      <c r="C21" s="2598"/>
      <c r="D21" s="2598"/>
      <c r="E21" s="2598"/>
      <c r="F21" s="2598"/>
      <c r="G21" s="2598"/>
      <c r="H21" s="2598"/>
      <c r="I21" s="2598"/>
      <c r="J21" s="2598"/>
      <c r="K21" s="2598"/>
      <c r="L21" s="2598"/>
      <c r="M21" s="2598"/>
      <c r="N21" s="2598"/>
      <c r="O21" s="2598"/>
      <c r="P21" s="2599"/>
    </row>
  </sheetData>
  <mergeCells count="8">
    <mergeCell ref="A21:P21"/>
    <mergeCell ref="A9:P9"/>
    <mergeCell ref="A1:B1"/>
    <mergeCell ref="A11:A12"/>
    <mergeCell ref="B11:B12"/>
    <mergeCell ref="C11:N11"/>
    <mergeCell ref="O11:O12"/>
    <mergeCell ref="P11:P12"/>
  </mergeCells>
  <hyperlinks>
    <hyperlink ref="K3" r:id="rId1"/>
    <hyperlink ref="K2" r:id="rId2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13.xml><?xml version="1.0" encoding="utf-8"?>
<worksheet xmlns="http://schemas.openxmlformats.org/spreadsheetml/2006/main" xmlns:r="http://schemas.openxmlformats.org/officeDocument/2006/relationships">
  <dimension ref="A1:M141"/>
  <sheetViews>
    <sheetView zoomScale="115" zoomScaleNormal="115" workbookViewId="0">
      <selection activeCell="O36" sqref="O36"/>
    </sheetView>
  </sheetViews>
  <sheetFormatPr defaultRowHeight="14.25"/>
  <cols>
    <col min="1" max="1" width="9.5703125" style="52" customWidth="1"/>
    <col min="2" max="3" width="6" style="1" customWidth="1"/>
    <col min="4" max="4" width="5.5703125" style="54" customWidth="1"/>
    <col min="5" max="5" width="8.140625" style="54" customWidth="1"/>
    <col min="6" max="11" width="6.28515625" style="1" customWidth="1"/>
    <col min="12" max="13" width="5.28515625" style="1" customWidth="1"/>
    <col min="14" max="16384" width="9.140625" style="1"/>
  </cols>
  <sheetData>
    <row r="1" spans="1:13" s="200" customFormat="1" ht="30" customHeight="1">
      <c r="A1" s="2526"/>
      <c r="B1" s="2526"/>
    </row>
    <row r="2" spans="1:13" s="203" customFormat="1" ht="12.75">
      <c r="A2" s="204" t="s">
        <v>0</v>
      </c>
      <c r="B2" s="116"/>
      <c r="C2" s="204"/>
      <c r="D2" s="204"/>
      <c r="E2" s="204"/>
      <c r="G2" s="205" t="s">
        <v>474</v>
      </c>
      <c r="H2" s="206" t="s">
        <v>1</v>
      </c>
      <c r="J2" s="206"/>
      <c r="K2" s="206"/>
      <c r="M2" s="202"/>
    </row>
    <row r="3" spans="1:13" s="203" customFormat="1" ht="15.75" customHeight="1">
      <c r="A3" s="207" t="s">
        <v>467</v>
      </c>
      <c r="B3" s="117"/>
      <c r="C3" s="207"/>
      <c r="D3" s="207"/>
      <c r="E3" s="207"/>
      <c r="G3" s="205" t="s">
        <v>475</v>
      </c>
      <c r="H3" s="208" t="s">
        <v>2</v>
      </c>
      <c r="J3" s="208"/>
      <c r="K3" s="208"/>
      <c r="L3" s="208"/>
      <c r="M3" s="114"/>
    </row>
    <row r="4" spans="1:13" s="203" customFormat="1" ht="15.75" customHeight="1">
      <c r="A4" s="204" t="s">
        <v>2241</v>
      </c>
      <c r="B4" s="116"/>
      <c r="C4" s="204"/>
      <c r="D4" s="204"/>
      <c r="E4" s="204"/>
      <c r="G4" s="375"/>
      <c r="J4" s="375"/>
      <c r="K4" s="212"/>
      <c r="L4" s="202"/>
      <c r="M4" s="202"/>
    </row>
    <row r="5" spans="1:13" s="203" customFormat="1" ht="15.75" customHeight="1">
      <c r="A5" s="207" t="s">
        <v>467</v>
      </c>
      <c r="B5" s="117"/>
      <c r="C5" s="207"/>
      <c r="D5" s="207"/>
      <c r="E5" s="207"/>
      <c r="G5" s="204" t="s">
        <v>2238</v>
      </c>
      <c r="J5" s="209"/>
      <c r="K5" s="207"/>
      <c r="L5" s="202"/>
      <c r="M5" s="202"/>
    </row>
    <row r="6" spans="1:13" s="203" customFormat="1" ht="15.75" customHeight="1">
      <c r="A6" s="207" t="s">
        <v>468</v>
      </c>
      <c r="B6" s="117"/>
      <c r="C6" s="207"/>
      <c r="D6" s="207"/>
      <c r="E6" s="207"/>
      <c r="G6" s="204" t="s">
        <v>2240</v>
      </c>
      <c r="J6" s="209"/>
      <c r="K6" s="207"/>
      <c r="L6" s="202"/>
      <c r="M6" s="202"/>
    </row>
    <row r="7" spans="1:13" s="203" customFormat="1" ht="15.75" customHeight="1">
      <c r="A7" s="210" t="s">
        <v>2536</v>
      </c>
      <c r="B7" s="213"/>
      <c r="C7" s="210"/>
      <c r="D7" s="210"/>
      <c r="E7" s="210"/>
      <c r="G7" s="379" t="s">
        <v>2239</v>
      </c>
      <c r="J7" s="211"/>
      <c r="K7" s="211"/>
      <c r="L7" s="211"/>
    </row>
    <row r="8" spans="1:13" s="203" customFormat="1" ht="12.75">
      <c r="A8" s="210"/>
      <c r="B8" s="213"/>
      <c r="C8" s="210"/>
      <c r="D8" s="210"/>
      <c r="E8" s="210"/>
      <c r="G8" s="379"/>
      <c r="J8" s="211"/>
      <c r="K8" s="211"/>
      <c r="L8" s="211"/>
    </row>
    <row r="9" spans="1:13">
      <c r="A9" s="2525" t="s">
        <v>1153</v>
      </c>
      <c r="B9" s="2525"/>
      <c r="C9" s="2525"/>
      <c r="D9" s="2525"/>
      <c r="E9" s="2525"/>
      <c r="F9" s="2525"/>
      <c r="G9" s="2525"/>
      <c r="H9" s="2525"/>
      <c r="I9" s="2525"/>
      <c r="J9" s="2525"/>
      <c r="K9" s="2525"/>
      <c r="L9" s="2525"/>
      <c r="M9" s="2525"/>
    </row>
    <row r="10" spans="1:13" s="54" customFormat="1" ht="11.25">
      <c r="A10" s="58"/>
    </row>
    <row r="11" spans="1:13" s="54" customFormat="1" ht="15" customHeight="1">
      <c r="A11" s="2660" t="s">
        <v>20</v>
      </c>
      <c r="B11" s="2521" t="s">
        <v>16</v>
      </c>
      <c r="C11" s="2662"/>
      <c r="D11" s="55"/>
      <c r="E11" s="2664"/>
      <c r="F11" s="2665"/>
      <c r="G11" s="2665"/>
      <c r="H11" s="2665"/>
      <c r="I11" s="2665"/>
      <c r="J11" s="2665"/>
      <c r="K11" s="2666"/>
      <c r="L11" s="2520" t="s">
        <v>1064</v>
      </c>
      <c r="M11" s="2520" t="s">
        <v>946</v>
      </c>
    </row>
    <row r="12" spans="1:13" s="54" customFormat="1" ht="55.5" customHeight="1">
      <c r="A12" s="2661"/>
      <c r="B12" s="2663"/>
      <c r="C12" s="2663"/>
      <c r="D12" s="56"/>
      <c r="E12" s="57" t="s">
        <v>982</v>
      </c>
      <c r="F12" s="57" t="s">
        <v>941</v>
      </c>
      <c r="G12" s="57" t="s">
        <v>942</v>
      </c>
      <c r="H12" s="57" t="s">
        <v>943</v>
      </c>
      <c r="I12" s="57" t="s">
        <v>944</v>
      </c>
      <c r="J12" s="57" t="s">
        <v>945</v>
      </c>
      <c r="K12" s="57" t="s">
        <v>940</v>
      </c>
      <c r="L12" s="2577"/>
      <c r="M12" s="2577"/>
    </row>
    <row r="13" spans="1:13" s="54" customFormat="1" ht="11.25">
      <c r="A13" s="708" t="s">
        <v>934</v>
      </c>
      <c r="B13" s="2637"/>
      <c r="C13" s="2638"/>
      <c r="D13" s="2667" t="s">
        <v>1260</v>
      </c>
      <c r="E13" s="2602" t="s">
        <v>1040</v>
      </c>
      <c r="F13" s="702">
        <v>75</v>
      </c>
      <c r="G13" s="703">
        <v>20</v>
      </c>
      <c r="H13" s="703"/>
      <c r="I13" s="703"/>
      <c r="J13" s="703"/>
      <c r="K13" s="704">
        <v>50</v>
      </c>
      <c r="L13" s="696">
        <v>50</v>
      </c>
      <c r="M13" s="705">
        <v>55</v>
      </c>
    </row>
    <row r="14" spans="1:13" s="54" customFormat="1" ht="11.25">
      <c r="A14" s="709" t="s">
        <v>935</v>
      </c>
      <c r="B14" s="2639"/>
      <c r="C14" s="2640"/>
      <c r="D14" s="2604"/>
      <c r="E14" s="2606"/>
      <c r="F14" s="698">
        <v>100</v>
      </c>
      <c r="G14" s="699">
        <v>30</v>
      </c>
      <c r="H14" s="699"/>
      <c r="I14" s="699"/>
      <c r="J14" s="699"/>
      <c r="K14" s="700">
        <v>70</v>
      </c>
      <c r="L14" s="696">
        <v>75</v>
      </c>
      <c r="M14" s="701">
        <v>85</v>
      </c>
    </row>
    <row r="15" spans="1:13" s="54" customFormat="1" ht="11.25">
      <c r="A15" s="709" t="s">
        <v>936</v>
      </c>
      <c r="B15" s="2639"/>
      <c r="C15" s="2640"/>
      <c r="D15" s="2604"/>
      <c r="E15" s="2606"/>
      <c r="F15" s="698">
        <v>125</v>
      </c>
      <c r="G15" s="699">
        <v>37</v>
      </c>
      <c r="H15" s="699"/>
      <c r="I15" s="699"/>
      <c r="J15" s="699"/>
      <c r="K15" s="700">
        <v>100</v>
      </c>
      <c r="L15" s="696">
        <v>105</v>
      </c>
      <c r="M15" s="701">
        <v>115</v>
      </c>
    </row>
    <row r="16" spans="1:13" s="54" customFormat="1" ht="11.25">
      <c r="A16" s="709" t="s">
        <v>937</v>
      </c>
      <c r="B16" s="2639"/>
      <c r="C16" s="2640"/>
      <c r="D16" s="2604"/>
      <c r="E16" s="2606"/>
      <c r="F16" s="698">
        <v>160</v>
      </c>
      <c r="G16" s="699">
        <v>40</v>
      </c>
      <c r="H16" s="699"/>
      <c r="I16" s="699"/>
      <c r="J16" s="699"/>
      <c r="K16" s="700">
        <v>145</v>
      </c>
      <c r="L16" s="696">
        <v>195</v>
      </c>
      <c r="M16" s="701">
        <v>215</v>
      </c>
    </row>
    <row r="17" spans="1:13" s="54" customFormat="1" ht="11.25">
      <c r="A17" s="709" t="s">
        <v>938</v>
      </c>
      <c r="B17" s="2639"/>
      <c r="C17" s="2640"/>
      <c r="D17" s="2604"/>
      <c r="E17" s="2606"/>
      <c r="F17" s="698">
        <v>200</v>
      </c>
      <c r="G17" s="699">
        <v>50</v>
      </c>
      <c r="H17" s="699"/>
      <c r="I17" s="699"/>
      <c r="J17" s="699"/>
      <c r="K17" s="700">
        <v>185</v>
      </c>
      <c r="L17" s="696">
        <v>285</v>
      </c>
      <c r="M17" s="701">
        <v>315</v>
      </c>
    </row>
    <row r="18" spans="1:13" s="54" customFormat="1" ht="11.25">
      <c r="A18" s="707" t="s">
        <v>939</v>
      </c>
      <c r="B18" s="2641"/>
      <c r="C18" s="2642"/>
      <c r="D18" s="2605"/>
      <c r="E18" s="2603"/>
      <c r="F18" s="706">
        <v>250</v>
      </c>
      <c r="G18" s="694">
        <v>50</v>
      </c>
      <c r="H18" s="694"/>
      <c r="I18" s="694"/>
      <c r="J18" s="694"/>
      <c r="K18" s="695">
        <v>210</v>
      </c>
      <c r="L18" s="696">
        <v>480</v>
      </c>
      <c r="M18" s="697">
        <v>535</v>
      </c>
    </row>
    <row r="19" spans="1:13" s="54" customFormat="1" ht="11.25">
      <c r="A19" s="708" t="s">
        <v>947</v>
      </c>
      <c r="B19" s="2645"/>
      <c r="C19" s="2646"/>
      <c r="D19" s="2667" t="s">
        <v>981</v>
      </c>
      <c r="E19" s="2602" t="s">
        <v>1041</v>
      </c>
      <c r="F19" s="702">
        <v>75</v>
      </c>
      <c r="G19" s="703">
        <v>23</v>
      </c>
      <c r="H19" s="703">
        <v>97</v>
      </c>
      <c r="I19" s="703" t="s">
        <v>969</v>
      </c>
      <c r="J19" s="703" t="s">
        <v>970</v>
      </c>
      <c r="K19" s="704">
        <v>50</v>
      </c>
      <c r="L19" s="696">
        <v>100</v>
      </c>
      <c r="M19" s="705">
        <v>110</v>
      </c>
    </row>
    <row r="20" spans="1:13" s="54" customFormat="1" ht="11.25">
      <c r="A20" s="709" t="s">
        <v>948</v>
      </c>
      <c r="B20" s="2647"/>
      <c r="C20" s="2648"/>
      <c r="D20" s="2604"/>
      <c r="E20" s="2606"/>
      <c r="F20" s="698">
        <v>100</v>
      </c>
      <c r="G20" s="699">
        <v>27</v>
      </c>
      <c r="H20" s="699">
        <v>130</v>
      </c>
      <c r="I20" s="699" t="s">
        <v>953</v>
      </c>
      <c r="J20" s="699" t="s">
        <v>955</v>
      </c>
      <c r="K20" s="700">
        <v>70</v>
      </c>
      <c r="L20" s="696">
        <v>125</v>
      </c>
      <c r="M20" s="701">
        <v>140</v>
      </c>
    </row>
    <row r="21" spans="1:13" s="54" customFormat="1" ht="11.25">
      <c r="A21" s="709" t="s">
        <v>949</v>
      </c>
      <c r="B21" s="2647"/>
      <c r="C21" s="2648"/>
      <c r="D21" s="2604"/>
      <c r="E21" s="2606"/>
      <c r="F21" s="698">
        <v>125</v>
      </c>
      <c r="G21" s="699">
        <v>34</v>
      </c>
      <c r="H21" s="699">
        <v>155</v>
      </c>
      <c r="I21" s="699" t="s">
        <v>953</v>
      </c>
      <c r="J21" s="699" t="s">
        <v>955</v>
      </c>
      <c r="K21" s="700">
        <v>100</v>
      </c>
      <c r="L21" s="696">
        <v>135</v>
      </c>
      <c r="M21" s="701">
        <v>165</v>
      </c>
    </row>
    <row r="22" spans="1:13" s="54" customFormat="1" ht="11.25">
      <c r="A22" s="709" t="s">
        <v>950</v>
      </c>
      <c r="B22" s="2647"/>
      <c r="C22" s="2648"/>
      <c r="D22" s="2604"/>
      <c r="E22" s="2606"/>
      <c r="F22" s="698">
        <v>160</v>
      </c>
      <c r="G22" s="699">
        <v>40</v>
      </c>
      <c r="H22" s="699">
        <v>195</v>
      </c>
      <c r="I22" s="699" t="s">
        <v>954</v>
      </c>
      <c r="J22" s="699" t="s">
        <v>956</v>
      </c>
      <c r="K22" s="700">
        <v>145</v>
      </c>
      <c r="L22" s="696">
        <v>305</v>
      </c>
      <c r="M22" s="701">
        <v>340</v>
      </c>
    </row>
    <row r="23" spans="1:13" s="54" customFormat="1" ht="11.25">
      <c r="A23" s="709" t="s">
        <v>951</v>
      </c>
      <c r="B23" s="2647"/>
      <c r="C23" s="2648"/>
      <c r="D23" s="2604"/>
      <c r="E23" s="2606"/>
      <c r="F23" s="698">
        <v>200</v>
      </c>
      <c r="G23" s="699">
        <v>50</v>
      </c>
      <c r="H23" s="699">
        <v>235</v>
      </c>
      <c r="I23" s="699" t="s">
        <v>954</v>
      </c>
      <c r="J23" s="699" t="s">
        <v>956</v>
      </c>
      <c r="K23" s="700">
        <v>185</v>
      </c>
      <c r="L23" s="696">
        <v>380</v>
      </c>
      <c r="M23" s="701">
        <v>440</v>
      </c>
    </row>
    <row r="24" spans="1:13" s="54" customFormat="1" ht="11.25">
      <c r="A24" s="707" t="s">
        <v>952</v>
      </c>
      <c r="B24" s="2649"/>
      <c r="C24" s="2650"/>
      <c r="D24" s="2604"/>
      <c r="E24" s="2603"/>
      <c r="F24" s="706">
        <v>250</v>
      </c>
      <c r="G24" s="694">
        <v>50</v>
      </c>
      <c r="H24" s="694">
        <v>285</v>
      </c>
      <c r="I24" s="694" t="s">
        <v>954</v>
      </c>
      <c r="J24" s="694" t="s">
        <v>956</v>
      </c>
      <c r="K24" s="695">
        <v>210</v>
      </c>
      <c r="L24" s="696">
        <v>735</v>
      </c>
      <c r="M24" s="697">
        <v>815</v>
      </c>
    </row>
    <row r="25" spans="1:13" s="54" customFormat="1" ht="11.25">
      <c r="A25" s="708" t="s">
        <v>957</v>
      </c>
      <c r="B25" s="2651"/>
      <c r="C25" s="2652"/>
      <c r="D25" s="2604"/>
      <c r="E25" s="2602" t="s">
        <v>1042</v>
      </c>
      <c r="F25" s="702">
        <v>75</v>
      </c>
      <c r="G25" s="703">
        <v>23</v>
      </c>
      <c r="H25" s="703">
        <v>97</v>
      </c>
      <c r="I25" s="703" t="s">
        <v>969</v>
      </c>
      <c r="J25" s="703" t="s">
        <v>970</v>
      </c>
      <c r="K25" s="704">
        <v>50</v>
      </c>
      <c r="L25" s="696">
        <v>75</v>
      </c>
      <c r="M25" s="705">
        <v>85</v>
      </c>
    </row>
    <row r="26" spans="1:13" s="54" customFormat="1" ht="11.25">
      <c r="A26" s="709" t="s">
        <v>958</v>
      </c>
      <c r="B26" s="2653"/>
      <c r="C26" s="2654"/>
      <c r="D26" s="2604"/>
      <c r="E26" s="2606"/>
      <c r="F26" s="698">
        <v>100</v>
      </c>
      <c r="G26" s="699">
        <v>27</v>
      </c>
      <c r="H26" s="699">
        <v>130</v>
      </c>
      <c r="I26" s="699" t="s">
        <v>953</v>
      </c>
      <c r="J26" s="699" t="s">
        <v>955</v>
      </c>
      <c r="K26" s="700">
        <v>70</v>
      </c>
      <c r="L26" s="696">
        <v>110</v>
      </c>
      <c r="M26" s="701">
        <v>125</v>
      </c>
    </row>
    <row r="27" spans="1:13" s="54" customFormat="1" ht="11.25">
      <c r="A27" s="709" t="s">
        <v>959</v>
      </c>
      <c r="B27" s="2653"/>
      <c r="C27" s="2654"/>
      <c r="D27" s="2604"/>
      <c r="E27" s="2606"/>
      <c r="F27" s="698">
        <v>125</v>
      </c>
      <c r="G27" s="699">
        <v>34</v>
      </c>
      <c r="H27" s="699">
        <v>155</v>
      </c>
      <c r="I27" s="699" t="s">
        <v>953</v>
      </c>
      <c r="J27" s="699" t="s">
        <v>955</v>
      </c>
      <c r="K27" s="700">
        <v>100</v>
      </c>
      <c r="L27" s="696">
        <v>135</v>
      </c>
      <c r="M27" s="701">
        <v>150</v>
      </c>
    </row>
    <row r="28" spans="1:13" s="54" customFormat="1" ht="11.25">
      <c r="A28" s="709" t="s">
        <v>960</v>
      </c>
      <c r="B28" s="2653"/>
      <c r="C28" s="2654"/>
      <c r="D28" s="2604"/>
      <c r="E28" s="2606"/>
      <c r="F28" s="698">
        <v>160</v>
      </c>
      <c r="G28" s="699">
        <v>40</v>
      </c>
      <c r="H28" s="699">
        <v>195</v>
      </c>
      <c r="I28" s="699" t="s">
        <v>954</v>
      </c>
      <c r="J28" s="699" t="s">
        <v>956</v>
      </c>
      <c r="K28" s="700">
        <v>145</v>
      </c>
      <c r="L28" s="696">
        <v>275</v>
      </c>
      <c r="M28" s="701">
        <v>305</v>
      </c>
    </row>
    <row r="29" spans="1:13" s="54" customFormat="1" ht="11.25">
      <c r="A29" s="709" t="s">
        <v>961</v>
      </c>
      <c r="B29" s="2653"/>
      <c r="C29" s="2654"/>
      <c r="D29" s="2604"/>
      <c r="E29" s="2606"/>
      <c r="F29" s="698">
        <v>200</v>
      </c>
      <c r="G29" s="699">
        <v>50</v>
      </c>
      <c r="H29" s="699">
        <v>235</v>
      </c>
      <c r="I29" s="699" t="s">
        <v>954</v>
      </c>
      <c r="J29" s="699" t="s">
        <v>956</v>
      </c>
      <c r="K29" s="700">
        <v>185</v>
      </c>
      <c r="L29" s="696">
        <v>340</v>
      </c>
      <c r="M29" s="701">
        <v>380</v>
      </c>
    </row>
    <row r="30" spans="1:13" s="54" customFormat="1" ht="11.25">
      <c r="A30" s="707" t="s">
        <v>962</v>
      </c>
      <c r="B30" s="2655"/>
      <c r="C30" s="2656"/>
      <c r="D30" s="2604"/>
      <c r="E30" s="2603"/>
      <c r="F30" s="706">
        <v>250</v>
      </c>
      <c r="G30" s="694">
        <v>50</v>
      </c>
      <c r="H30" s="694">
        <v>285</v>
      </c>
      <c r="I30" s="694" t="s">
        <v>954</v>
      </c>
      <c r="J30" s="694" t="s">
        <v>956</v>
      </c>
      <c r="K30" s="695">
        <v>220</v>
      </c>
      <c r="L30" s="696">
        <v>630</v>
      </c>
      <c r="M30" s="697">
        <v>700</v>
      </c>
    </row>
    <row r="31" spans="1:13" s="54" customFormat="1" ht="11.25">
      <c r="A31" s="708" t="s">
        <v>963</v>
      </c>
      <c r="B31" s="2651"/>
      <c r="C31" s="2652"/>
      <c r="D31" s="2604"/>
      <c r="E31" s="2602" t="s">
        <v>1043</v>
      </c>
      <c r="F31" s="702">
        <v>75</v>
      </c>
      <c r="G31" s="703">
        <v>23</v>
      </c>
      <c r="H31" s="703">
        <v>97</v>
      </c>
      <c r="I31" s="703" t="s">
        <v>969</v>
      </c>
      <c r="J31" s="703" t="s">
        <v>970</v>
      </c>
      <c r="K31" s="704">
        <v>50</v>
      </c>
      <c r="L31" s="696">
        <v>170</v>
      </c>
      <c r="M31" s="705">
        <v>190</v>
      </c>
    </row>
    <row r="32" spans="1:13" s="54" customFormat="1" ht="11.25">
      <c r="A32" s="709" t="s">
        <v>964</v>
      </c>
      <c r="B32" s="2653"/>
      <c r="C32" s="2654"/>
      <c r="D32" s="2604"/>
      <c r="E32" s="2606"/>
      <c r="F32" s="698">
        <v>100</v>
      </c>
      <c r="G32" s="699">
        <v>27</v>
      </c>
      <c r="H32" s="699">
        <v>130</v>
      </c>
      <c r="I32" s="699" t="s">
        <v>953</v>
      </c>
      <c r="J32" s="699" t="s">
        <v>955</v>
      </c>
      <c r="K32" s="700">
        <v>70</v>
      </c>
      <c r="L32" s="696">
        <v>195</v>
      </c>
      <c r="M32" s="701">
        <v>230</v>
      </c>
    </row>
    <row r="33" spans="1:13" s="54" customFormat="1" ht="11.25">
      <c r="A33" s="709" t="s">
        <v>965</v>
      </c>
      <c r="B33" s="2653"/>
      <c r="C33" s="2654"/>
      <c r="D33" s="2604"/>
      <c r="E33" s="2606"/>
      <c r="F33" s="698">
        <v>125</v>
      </c>
      <c r="G33" s="699">
        <v>34</v>
      </c>
      <c r="H33" s="699">
        <v>155</v>
      </c>
      <c r="I33" s="699" t="s">
        <v>953</v>
      </c>
      <c r="J33" s="699" t="s">
        <v>955</v>
      </c>
      <c r="K33" s="700">
        <v>100</v>
      </c>
      <c r="L33" s="696">
        <v>220</v>
      </c>
      <c r="M33" s="701">
        <v>245</v>
      </c>
    </row>
    <row r="34" spans="1:13" s="54" customFormat="1" ht="11.25">
      <c r="A34" s="709" t="s">
        <v>966</v>
      </c>
      <c r="B34" s="2653"/>
      <c r="C34" s="2654"/>
      <c r="D34" s="2604"/>
      <c r="E34" s="2606"/>
      <c r="F34" s="698">
        <v>160</v>
      </c>
      <c r="G34" s="699">
        <v>40</v>
      </c>
      <c r="H34" s="699">
        <v>195</v>
      </c>
      <c r="I34" s="699" t="s">
        <v>954</v>
      </c>
      <c r="J34" s="699" t="s">
        <v>956</v>
      </c>
      <c r="K34" s="700">
        <v>145</v>
      </c>
      <c r="L34" s="696">
        <v>410</v>
      </c>
      <c r="M34" s="701">
        <v>455</v>
      </c>
    </row>
    <row r="35" spans="1:13" s="54" customFormat="1" ht="11.25">
      <c r="A35" s="710" t="s">
        <v>967</v>
      </c>
      <c r="B35" s="2655"/>
      <c r="C35" s="2656"/>
      <c r="D35" s="2605"/>
      <c r="E35" s="2603"/>
      <c r="F35" s="693">
        <v>200</v>
      </c>
      <c r="G35" s="694">
        <v>50</v>
      </c>
      <c r="H35" s="694">
        <v>235</v>
      </c>
      <c r="I35" s="694" t="s">
        <v>954</v>
      </c>
      <c r="J35" s="694" t="s">
        <v>956</v>
      </c>
      <c r="K35" s="695">
        <v>185</v>
      </c>
      <c r="L35" s="696">
        <v>485</v>
      </c>
      <c r="M35" s="697">
        <v>540</v>
      </c>
    </row>
    <row r="36" spans="1:13" s="54" customFormat="1" ht="11.25">
      <c r="A36" s="717" t="s">
        <v>2987</v>
      </c>
      <c r="B36" s="2623"/>
      <c r="C36" s="2624"/>
      <c r="D36" s="2643" t="s">
        <v>1044</v>
      </c>
      <c r="E36" s="2606" t="s">
        <v>1045</v>
      </c>
      <c r="F36" s="718">
        <v>50</v>
      </c>
      <c r="G36" s="719">
        <v>18</v>
      </c>
      <c r="H36" s="719">
        <v>68</v>
      </c>
      <c r="I36" s="719"/>
      <c r="J36" s="719">
        <v>10.5</v>
      </c>
      <c r="K36" s="720">
        <v>25</v>
      </c>
      <c r="L36" s="715">
        <v>50</v>
      </c>
      <c r="M36" s="721">
        <v>55</v>
      </c>
    </row>
    <row r="37" spans="1:13" s="54" customFormat="1" ht="11.25">
      <c r="A37" s="717" t="s">
        <v>2986</v>
      </c>
      <c r="B37" s="2623"/>
      <c r="C37" s="2624"/>
      <c r="D37" s="2643"/>
      <c r="E37" s="2606"/>
      <c r="F37" s="718">
        <v>75</v>
      </c>
      <c r="G37" s="719">
        <v>23</v>
      </c>
      <c r="H37" s="719">
        <v>98</v>
      </c>
      <c r="I37" s="719"/>
      <c r="J37" s="719">
        <v>10.5</v>
      </c>
      <c r="K37" s="720">
        <v>50</v>
      </c>
      <c r="L37" s="715">
        <v>100</v>
      </c>
      <c r="M37" s="721">
        <v>110</v>
      </c>
    </row>
    <row r="38" spans="1:13" s="54" customFormat="1" ht="11.25">
      <c r="A38" s="717" t="s">
        <v>2985</v>
      </c>
      <c r="B38" s="2623"/>
      <c r="C38" s="2624"/>
      <c r="D38" s="2643"/>
      <c r="E38" s="2606"/>
      <c r="F38" s="718">
        <v>100</v>
      </c>
      <c r="G38" s="719">
        <v>27</v>
      </c>
      <c r="H38" s="719">
        <v>131.5</v>
      </c>
      <c r="I38" s="719"/>
      <c r="J38" s="719" t="s">
        <v>968</v>
      </c>
      <c r="K38" s="720">
        <v>80</v>
      </c>
      <c r="L38" s="715">
        <v>190</v>
      </c>
      <c r="M38" s="721">
        <v>210</v>
      </c>
    </row>
    <row r="39" spans="1:13" s="54" customFormat="1" ht="11.25">
      <c r="A39" s="711" t="s">
        <v>2984</v>
      </c>
      <c r="B39" s="2609"/>
      <c r="C39" s="2610"/>
      <c r="D39" s="2643"/>
      <c r="E39" s="2606"/>
      <c r="F39" s="712">
        <v>125</v>
      </c>
      <c r="G39" s="713">
        <v>27</v>
      </c>
      <c r="H39" s="713">
        <v>154.5</v>
      </c>
      <c r="I39" s="713"/>
      <c r="J39" s="713" t="s">
        <v>968</v>
      </c>
      <c r="K39" s="714">
        <v>100</v>
      </c>
      <c r="L39" s="715">
        <v>220</v>
      </c>
      <c r="M39" s="716">
        <v>245</v>
      </c>
    </row>
    <row r="40" spans="1:13" s="54" customFormat="1" ht="11.25">
      <c r="A40" s="723" t="s">
        <v>2960</v>
      </c>
      <c r="B40" s="2607"/>
      <c r="C40" s="2608"/>
      <c r="D40" s="2643"/>
      <c r="E40" s="2602" t="s">
        <v>1046</v>
      </c>
      <c r="F40" s="722">
        <v>50</v>
      </c>
      <c r="G40" s="703">
        <v>18</v>
      </c>
      <c r="H40" s="703">
        <v>68</v>
      </c>
      <c r="I40" s="703"/>
      <c r="J40" s="703">
        <v>10.5</v>
      </c>
      <c r="K40" s="704">
        <v>25</v>
      </c>
      <c r="L40" s="715">
        <v>60</v>
      </c>
      <c r="M40" s="705">
        <v>65</v>
      </c>
    </row>
    <row r="41" spans="1:13" s="54" customFormat="1" ht="11.25">
      <c r="A41" s="717" t="s">
        <v>2961</v>
      </c>
      <c r="B41" s="2623"/>
      <c r="C41" s="2624"/>
      <c r="D41" s="2643"/>
      <c r="E41" s="2606"/>
      <c r="F41" s="718">
        <v>75</v>
      </c>
      <c r="G41" s="719">
        <v>23</v>
      </c>
      <c r="H41" s="719">
        <v>98</v>
      </c>
      <c r="I41" s="719"/>
      <c r="J41" s="719">
        <v>10.5</v>
      </c>
      <c r="K41" s="720">
        <v>50</v>
      </c>
      <c r="L41" s="715">
        <v>150</v>
      </c>
      <c r="M41" s="721">
        <v>170</v>
      </c>
    </row>
    <row r="42" spans="1:13" s="54" customFormat="1" ht="11.25">
      <c r="A42" s="717" t="s">
        <v>2962</v>
      </c>
      <c r="B42" s="2623"/>
      <c r="C42" s="2624"/>
      <c r="D42" s="2643"/>
      <c r="E42" s="2606"/>
      <c r="F42" s="718">
        <v>100</v>
      </c>
      <c r="G42" s="719">
        <v>27</v>
      </c>
      <c r="H42" s="719">
        <v>131.5</v>
      </c>
      <c r="I42" s="719"/>
      <c r="J42" s="719" t="s">
        <v>968</v>
      </c>
      <c r="K42" s="720">
        <v>80</v>
      </c>
      <c r="L42" s="715">
        <v>245</v>
      </c>
      <c r="M42" s="721">
        <v>270</v>
      </c>
    </row>
    <row r="43" spans="1:13" s="54" customFormat="1" ht="11.25">
      <c r="A43" s="711" t="s">
        <v>2963</v>
      </c>
      <c r="B43" s="2609"/>
      <c r="C43" s="2610"/>
      <c r="D43" s="2643"/>
      <c r="E43" s="2606"/>
      <c r="F43" s="712">
        <v>125</v>
      </c>
      <c r="G43" s="713">
        <v>27</v>
      </c>
      <c r="H43" s="713">
        <v>154.5</v>
      </c>
      <c r="I43" s="713"/>
      <c r="J43" s="713" t="s">
        <v>968</v>
      </c>
      <c r="K43" s="714">
        <v>100</v>
      </c>
      <c r="L43" s="715">
        <v>270</v>
      </c>
      <c r="M43" s="716">
        <v>300</v>
      </c>
    </row>
    <row r="44" spans="1:13" s="54" customFormat="1" ht="11.25">
      <c r="A44" s="723" t="s">
        <v>2983</v>
      </c>
      <c r="B44" s="2635"/>
      <c r="C44" s="2635"/>
      <c r="D44" s="2643"/>
      <c r="E44" s="2602" t="s">
        <v>1047</v>
      </c>
      <c r="F44" s="722">
        <v>50</v>
      </c>
      <c r="G44" s="703">
        <v>18</v>
      </c>
      <c r="H44" s="703">
        <v>69.5</v>
      </c>
      <c r="I44" s="703" t="s">
        <v>971</v>
      </c>
      <c r="J44" s="703" t="s">
        <v>974</v>
      </c>
      <c r="K44" s="704">
        <v>25</v>
      </c>
      <c r="L44" s="715">
        <v>60</v>
      </c>
      <c r="M44" s="705">
        <v>65</v>
      </c>
    </row>
    <row r="45" spans="1:13" s="54" customFormat="1" ht="11.25">
      <c r="A45" s="717" t="s">
        <v>2982</v>
      </c>
      <c r="B45" s="2635"/>
      <c r="C45" s="2635"/>
      <c r="D45" s="2643"/>
      <c r="E45" s="2606"/>
      <c r="F45" s="718">
        <v>75</v>
      </c>
      <c r="G45" s="719">
        <v>23</v>
      </c>
      <c r="H45" s="719">
        <v>100</v>
      </c>
      <c r="I45" s="719" t="s">
        <v>972</v>
      </c>
      <c r="J45" s="719" t="s">
        <v>975</v>
      </c>
      <c r="K45" s="720">
        <v>50</v>
      </c>
      <c r="L45" s="715">
        <v>115</v>
      </c>
      <c r="M45" s="721">
        <v>125</v>
      </c>
    </row>
    <row r="46" spans="1:13" s="54" customFormat="1" ht="11.25">
      <c r="A46" s="717" t="s">
        <v>2981</v>
      </c>
      <c r="B46" s="2635"/>
      <c r="C46" s="2635"/>
      <c r="D46" s="2643"/>
      <c r="E46" s="2606"/>
      <c r="F46" s="718">
        <v>100</v>
      </c>
      <c r="G46" s="719">
        <v>27</v>
      </c>
      <c r="H46" s="719">
        <v>134</v>
      </c>
      <c r="I46" s="719" t="s">
        <v>973</v>
      </c>
      <c r="J46" s="719" t="s">
        <v>976</v>
      </c>
      <c r="K46" s="720">
        <v>80</v>
      </c>
      <c r="L46" s="715">
        <v>190</v>
      </c>
      <c r="M46" s="721">
        <v>210</v>
      </c>
    </row>
    <row r="47" spans="1:13" s="54" customFormat="1" ht="11.25">
      <c r="A47" s="711" t="s">
        <v>2980</v>
      </c>
      <c r="B47" s="2635"/>
      <c r="C47" s="2635"/>
      <c r="D47" s="2643"/>
      <c r="E47" s="2606"/>
      <c r="F47" s="712">
        <v>125</v>
      </c>
      <c r="G47" s="713">
        <v>27</v>
      </c>
      <c r="H47" s="713">
        <v>157</v>
      </c>
      <c r="I47" s="713" t="s">
        <v>973</v>
      </c>
      <c r="J47" s="713" t="s">
        <v>976</v>
      </c>
      <c r="K47" s="714">
        <v>100</v>
      </c>
      <c r="L47" s="715">
        <v>235</v>
      </c>
      <c r="M47" s="716">
        <v>260</v>
      </c>
    </row>
    <row r="48" spans="1:13" s="54" customFormat="1" ht="11.25">
      <c r="A48" s="723" t="s">
        <v>2979</v>
      </c>
      <c r="B48" s="2635"/>
      <c r="C48" s="2635"/>
      <c r="D48" s="2643"/>
      <c r="E48" s="2602" t="s">
        <v>1048</v>
      </c>
      <c r="F48" s="722">
        <v>50</v>
      </c>
      <c r="G48" s="703">
        <v>18</v>
      </c>
      <c r="H48" s="703">
        <v>69.5</v>
      </c>
      <c r="I48" s="703" t="s">
        <v>977</v>
      </c>
      <c r="J48" s="703" t="s">
        <v>979</v>
      </c>
      <c r="K48" s="704">
        <v>25</v>
      </c>
      <c r="L48" s="715">
        <v>40</v>
      </c>
      <c r="M48" s="705">
        <v>45</v>
      </c>
    </row>
    <row r="49" spans="1:13" s="54" customFormat="1" ht="11.25">
      <c r="A49" s="717" t="s">
        <v>2978</v>
      </c>
      <c r="B49" s="2635"/>
      <c r="C49" s="2635"/>
      <c r="D49" s="2643"/>
      <c r="E49" s="2606"/>
      <c r="F49" s="718">
        <v>75</v>
      </c>
      <c r="G49" s="719">
        <v>23</v>
      </c>
      <c r="H49" s="719">
        <v>100</v>
      </c>
      <c r="I49" s="719" t="s">
        <v>978</v>
      </c>
      <c r="J49" s="719" t="s">
        <v>980</v>
      </c>
      <c r="K49" s="720">
        <v>50</v>
      </c>
      <c r="L49" s="715">
        <v>85</v>
      </c>
      <c r="M49" s="721">
        <v>100</v>
      </c>
    </row>
    <row r="50" spans="1:13" s="54" customFormat="1" ht="11.25">
      <c r="A50" s="717" t="s">
        <v>2977</v>
      </c>
      <c r="B50" s="2635"/>
      <c r="C50" s="2635"/>
      <c r="D50" s="2643"/>
      <c r="E50" s="2606"/>
      <c r="F50" s="718">
        <v>100</v>
      </c>
      <c r="G50" s="719">
        <v>27</v>
      </c>
      <c r="H50" s="719">
        <v>134</v>
      </c>
      <c r="I50" s="719" t="s">
        <v>978</v>
      </c>
      <c r="J50" s="719" t="s">
        <v>980</v>
      </c>
      <c r="K50" s="720">
        <v>80</v>
      </c>
      <c r="L50" s="715">
        <v>150</v>
      </c>
      <c r="M50" s="721">
        <v>165</v>
      </c>
    </row>
    <row r="51" spans="1:13" s="54" customFormat="1" ht="11.25">
      <c r="A51" s="711" t="s">
        <v>2976</v>
      </c>
      <c r="B51" s="2635"/>
      <c r="C51" s="2635"/>
      <c r="D51" s="2643"/>
      <c r="E51" s="2606"/>
      <c r="F51" s="712">
        <v>125</v>
      </c>
      <c r="G51" s="713">
        <v>27</v>
      </c>
      <c r="H51" s="713">
        <v>157</v>
      </c>
      <c r="I51" s="713" t="s">
        <v>978</v>
      </c>
      <c r="J51" s="713" t="s">
        <v>980</v>
      </c>
      <c r="K51" s="714">
        <v>100</v>
      </c>
      <c r="L51" s="715">
        <v>200</v>
      </c>
      <c r="M51" s="716">
        <v>220</v>
      </c>
    </row>
    <row r="52" spans="1:13" s="54" customFormat="1" ht="11.25">
      <c r="A52" s="723" t="s">
        <v>2975</v>
      </c>
      <c r="B52" s="2635"/>
      <c r="C52" s="2635"/>
      <c r="D52" s="2643"/>
      <c r="E52" s="2602" t="s">
        <v>1049</v>
      </c>
      <c r="F52" s="722">
        <v>50</v>
      </c>
      <c r="G52" s="703">
        <v>18</v>
      </c>
      <c r="H52" s="703">
        <v>69.5</v>
      </c>
      <c r="I52" s="703" t="s">
        <v>971</v>
      </c>
      <c r="J52" s="703" t="s">
        <v>974</v>
      </c>
      <c r="K52" s="704">
        <v>25</v>
      </c>
      <c r="L52" s="715">
        <v>85</v>
      </c>
      <c r="M52" s="705">
        <v>95</v>
      </c>
    </row>
    <row r="53" spans="1:13" s="54" customFormat="1" ht="11.25">
      <c r="A53" s="717" t="s">
        <v>2974</v>
      </c>
      <c r="B53" s="2635"/>
      <c r="C53" s="2635"/>
      <c r="D53" s="2643"/>
      <c r="E53" s="2606"/>
      <c r="F53" s="718">
        <v>75</v>
      </c>
      <c r="G53" s="719">
        <v>23</v>
      </c>
      <c r="H53" s="719">
        <v>100</v>
      </c>
      <c r="I53" s="719" t="s">
        <v>972</v>
      </c>
      <c r="J53" s="719" t="s">
        <v>975</v>
      </c>
      <c r="K53" s="720">
        <v>50</v>
      </c>
      <c r="L53" s="715">
        <v>150</v>
      </c>
      <c r="M53" s="721">
        <v>165</v>
      </c>
    </row>
    <row r="54" spans="1:13" s="54" customFormat="1" ht="11.25">
      <c r="A54" s="717" t="s">
        <v>2973</v>
      </c>
      <c r="B54" s="2635"/>
      <c r="C54" s="2635"/>
      <c r="D54" s="2643"/>
      <c r="E54" s="2606"/>
      <c r="F54" s="718">
        <v>100</v>
      </c>
      <c r="G54" s="719">
        <v>27</v>
      </c>
      <c r="H54" s="719">
        <v>134</v>
      </c>
      <c r="I54" s="719" t="s">
        <v>973</v>
      </c>
      <c r="J54" s="719" t="s">
        <v>976</v>
      </c>
      <c r="K54" s="720">
        <v>80</v>
      </c>
      <c r="L54" s="715">
        <v>245</v>
      </c>
      <c r="M54" s="721">
        <v>270</v>
      </c>
    </row>
    <row r="55" spans="1:13" s="54" customFormat="1" ht="11.25">
      <c r="A55" s="711" t="s">
        <v>2972</v>
      </c>
      <c r="B55" s="2635"/>
      <c r="C55" s="2635"/>
      <c r="D55" s="2643"/>
      <c r="E55" s="2606"/>
      <c r="F55" s="712">
        <v>125</v>
      </c>
      <c r="G55" s="713">
        <v>27</v>
      </c>
      <c r="H55" s="713">
        <v>157</v>
      </c>
      <c r="I55" s="713" t="s">
        <v>973</v>
      </c>
      <c r="J55" s="713" t="s">
        <v>976</v>
      </c>
      <c r="K55" s="714">
        <v>100</v>
      </c>
      <c r="L55" s="715">
        <v>285</v>
      </c>
      <c r="M55" s="716">
        <v>320</v>
      </c>
    </row>
    <row r="56" spans="1:13" s="54" customFormat="1" ht="11.25">
      <c r="A56" s="723" t="s">
        <v>2971</v>
      </c>
      <c r="B56" s="2635"/>
      <c r="C56" s="2635"/>
      <c r="D56" s="2643"/>
      <c r="E56" s="2602" t="s">
        <v>1050</v>
      </c>
      <c r="F56" s="722">
        <v>50</v>
      </c>
      <c r="G56" s="703">
        <v>18</v>
      </c>
      <c r="H56" s="703">
        <v>68</v>
      </c>
      <c r="I56" s="703"/>
      <c r="J56" s="703">
        <v>10.5</v>
      </c>
      <c r="K56" s="704">
        <v>25</v>
      </c>
      <c r="L56" s="715">
        <v>50</v>
      </c>
      <c r="M56" s="705">
        <v>55</v>
      </c>
    </row>
    <row r="57" spans="1:13" s="54" customFormat="1" ht="11.25">
      <c r="A57" s="717" t="s">
        <v>2970</v>
      </c>
      <c r="B57" s="2635"/>
      <c r="C57" s="2635"/>
      <c r="D57" s="2643"/>
      <c r="E57" s="2606"/>
      <c r="F57" s="718">
        <v>75</v>
      </c>
      <c r="G57" s="719">
        <v>23</v>
      </c>
      <c r="H57" s="719">
        <v>98</v>
      </c>
      <c r="I57" s="719"/>
      <c r="J57" s="719">
        <v>10.5</v>
      </c>
      <c r="K57" s="720">
        <v>50</v>
      </c>
      <c r="L57" s="715">
        <v>110</v>
      </c>
      <c r="M57" s="1612">
        <v>120</v>
      </c>
    </row>
    <row r="58" spans="1:13" s="54" customFormat="1" ht="11.25">
      <c r="A58" s="717" t="s">
        <v>2969</v>
      </c>
      <c r="B58" s="2635"/>
      <c r="C58" s="2635"/>
      <c r="D58" s="2643"/>
      <c r="E58" s="2606"/>
      <c r="F58" s="718">
        <v>100</v>
      </c>
      <c r="G58" s="719">
        <v>27</v>
      </c>
      <c r="H58" s="719">
        <v>131.5</v>
      </c>
      <c r="I58" s="719"/>
      <c r="J58" s="719" t="s">
        <v>968</v>
      </c>
      <c r="K58" s="720">
        <v>80</v>
      </c>
      <c r="L58" s="715">
        <v>170</v>
      </c>
      <c r="M58" s="721">
        <v>190</v>
      </c>
    </row>
    <row r="59" spans="1:13" s="54" customFormat="1" ht="11.25">
      <c r="A59" s="724" t="s">
        <v>2968</v>
      </c>
      <c r="B59" s="2635"/>
      <c r="C59" s="2635"/>
      <c r="D59" s="2643"/>
      <c r="E59" s="2606"/>
      <c r="F59" s="712">
        <v>125</v>
      </c>
      <c r="G59" s="713">
        <v>27</v>
      </c>
      <c r="H59" s="713">
        <v>154.5</v>
      </c>
      <c r="I59" s="713"/>
      <c r="J59" s="713" t="s">
        <v>968</v>
      </c>
      <c r="K59" s="714">
        <v>100</v>
      </c>
      <c r="L59" s="715">
        <v>185</v>
      </c>
      <c r="M59" s="716">
        <v>205</v>
      </c>
    </row>
    <row r="60" spans="1:13" s="54" customFormat="1" ht="11.25">
      <c r="A60" s="723" t="s">
        <v>2967</v>
      </c>
      <c r="B60" s="2635"/>
      <c r="C60" s="2635"/>
      <c r="D60" s="2643"/>
      <c r="E60" s="2602" t="s">
        <v>1051</v>
      </c>
      <c r="F60" s="722">
        <v>50</v>
      </c>
      <c r="G60" s="703">
        <v>18</v>
      </c>
      <c r="H60" s="703">
        <v>68</v>
      </c>
      <c r="I60" s="703"/>
      <c r="J60" s="703">
        <v>10.5</v>
      </c>
      <c r="K60" s="704">
        <v>25</v>
      </c>
      <c r="L60" s="715">
        <v>65</v>
      </c>
      <c r="M60" s="705">
        <v>70</v>
      </c>
    </row>
    <row r="61" spans="1:13" s="54" customFormat="1" ht="11.25">
      <c r="A61" s="717" t="s">
        <v>2966</v>
      </c>
      <c r="B61" s="2635"/>
      <c r="C61" s="2635"/>
      <c r="D61" s="2643"/>
      <c r="E61" s="2606"/>
      <c r="F61" s="718">
        <v>75</v>
      </c>
      <c r="G61" s="719">
        <v>23</v>
      </c>
      <c r="H61" s="719">
        <v>98</v>
      </c>
      <c r="I61" s="719"/>
      <c r="J61" s="719">
        <v>10.5</v>
      </c>
      <c r="K61" s="720">
        <v>50</v>
      </c>
      <c r="L61" s="715">
        <v>150</v>
      </c>
      <c r="M61" s="1612">
        <v>170</v>
      </c>
    </row>
    <row r="62" spans="1:13" s="54" customFormat="1" ht="11.25">
      <c r="A62" s="717" t="s">
        <v>2965</v>
      </c>
      <c r="B62" s="2635"/>
      <c r="C62" s="2635"/>
      <c r="D62" s="2643"/>
      <c r="E62" s="2606"/>
      <c r="F62" s="718">
        <v>100</v>
      </c>
      <c r="G62" s="719">
        <v>27</v>
      </c>
      <c r="H62" s="719">
        <v>131.5</v>
      </c>
      <c r="I62" s="719"/>
      <c r="J62" s="719" t="s">
        <v>968</v>
      </c>
      <c r="K62" s="720">
        <v>80</v>
      </c>
      <c r="L62" s="715">
        <v>230</v>
      </c>
      <c r="M62" s="721">
        <v>255</v>
      </c>
    </row>
    <row r="63" spans="1:13" s="54" customFormat="1" ht="11.25">
      <c r="A63" s="711" t="s">
        <v>2964</v>
      </c>
      <c r="B63" s="2635"/>
      <c r="C63" s="2635"/>
      <c r="D63" s="2644"/>
      <c r="E63" s="2603"/>
      <c r="F63" s="712">
        <v>125</v>
      </c>
      <c r="G63" s="713">
        <v>27</v>
      </c>
      <c r="H63" s="713">
        <v>154.5</v>
      </c>
      <c r="I63" s="713"/>
      <c r="J63" s="713" t="s">
        <v>968</v>
      </c>
      <c r="K63" s="714">
        <v>100</v>
      </c>
      <c r="L63" s="715">
        <v>275</v>
      </c>
      <c r="M63" s="716">
        <v>305</v>
      </c>
    </row>
    <row r="64" spans="1:13" s="54" customFormat="1" ht="11.25">
      <c r="A64" s="717" t="s">
        <v>983</v>
      </c>
      <c r="B64" s="2636"/>
      <c r="C64" s="2636"/>
      <c r="D64" s="2633" t="s">
        <v>995</v>
      </c>
      <c r="E64" s="2606" t="s">
        <v>996</v>
      </c>
      <c r="F64" s="718">
        <v>100</v>
      </c>
      <c r="G64" s="719">
        <v>50</v>
      </c>
      <c r="H64" s="719">
        <v>135</v>
      </c>
      <c r="I64" s="719" t="s">
        <v>999</v>
      </c>
      <c r="J64" s="719" t="s">
        <v>1000</v>
      </c>
      <c r="K64" s="720">
        <v>130</v>
      </c>
      <c r="L64" s="715">
        <v>410</v>
      </c>
      <c r="M64" s="721">
        <v>455</v>
      </c>
    </row>
    <row r="65" spans="1:13" s="54" customFormat="1" ht="11.25">
      <c r="A65" s="717" t="s">
        <v>984</v>
      </c>
      <c r="B65" s="2635"/>
      <c r="C65" s="2635"/>
      <c r="D65" s="2633"/>
      <c r="E65" s="2606"/>
      <c r="F65" s="718">
        <v>125</v>
      </c>
      <c r="G65" s="719">
        <v>50</v>
      </c>
      <c r="H65" s="719">
        <v>159</v>
      </c>
      <c r="I65" s="719" t="s">
        <v>999</v>
      </c>
      <c r="J65" s="719" t="s">
        <v>1000</v>
      </c>
      <c r="K65" s="720">
        <v>160</v>
      </c>
      <c r="L65" s="715">
        <v>435</v>
      </c>
      <c r="M65" s="721">
        <v>485</v>
      </c>
    </row>
    <row r="66" spans="1:13" s="54" customFormat="1" ht="11.25">
      <c r="A66" s="717" t="s">
        <v>985</v>
      </c>
      <c r="B66" s="2635"/>
      <c r="C66" s="2635"/>
      <c r="D66" s="2633"/>
      <c r="E66" s="2606"/>
      <c r="F66" s="718">
        <v>150</v>
      </c>
      <c r="G66" s="719">
        <v>50</v>
      </c>
      <c r="H66" s="719">
        <v>189</v>
      </c>
      <c r="I66" s="719" t="s">
        <v>999</v>
      </c>
      <c r="J66" s="719" t="s">
        <v>1000</v>
      </c>
      <c r="K66" s="720">
        <v>230</v>
      </c>
      <c r="L66" s="715">
        <v>490</v>
      </c>
      <c r="M66" s="721">
        <v>545</v>
      </c>
    </row>
    <row r="67" spans="1:13" s="54" customFormat="1" ht="11.25">
      <c r="A67" s="717" t="s">
        <v>986</v>
      </c>
      <c r="B67" s="2635"/>
      <c r="C67" s="2635"/>
      <c r="D67" s="2633"/>
      <c r="E67" s="2606"/>
      <c r="F67" s="718">
        <v>200</v>
      </c>
      <c r="G67" s="719">
        <v>50</v>
      </c>
      <c r="H67" s="719">
        <v>235</v>
      </c>
      <c r="I67" s="719" t="s">
        <v>999</v>
      </c>
      <c r="J67" s="719" t="s">
        <v>1000</v>
      </c>
      <c r="K67" s="720">
        <v>280</v>
      </c>
      <c r="L67" s="715">
        <v>635</v>
      </c>
      <c r="M67" s="721">
        <v>705</v>
      </c>
    </row>
    <row r="68" spans="1:13" s="54" customFormat="1" ht="11.25">
      <c r="A68" s="723" t="s">
        <v>987</v>
      </c>
      <c r="B68" s="2635"/>
      <c r="C68" s="2635"/>
      <c r="D68" s="2633"/>
      <c r="E68" s="2602" t="s">
        <v>997</v>
      </c>
      <c r="F68" s="722">
        <v>100</v>
      </c>
      <c r="G68" s="703">
        <v>50</v>
      </c>
      <c r="H68" s="703">
        <v>135</v>
      </c>
      <c r="I68" s="703" t="s">
        <v>999</v>
      </c>
      <c r="J68" s="703" t="s">
        <v>1000</v>
      </c>
      <c r="K68" s="704">
        <v>130</v>
      </c>
      <c r="L68" s="696">
        <v>355</v>
      </c>
      <c r="M68" s="705">
        <v>390</v>
      </c>
    </row>
    <row r="69" spans="1:13" s="54" customFormat="1" ht="11.25">
      <c r="A69" s="717" t="s">
        <v>988</v>
      </c>
      <c r="B69" s="2635"/>
      <c r="C69" s="2635"/>
      <c r="D69" s="2633"/>
      <c r="E69" s="2606"/>
      <c r="F69" s="718">
        <v>125</v>
      </c>
      <c r="G69" s="719">
        <v>50</v>
      </c>
      <c r="H69" s="719">
        <v>159</v>
      </c>
      <c r="I69" s="719" t="s">
        <v>999</v>
      </c>
      <c r="J69" s="719" t="s">
        <v>1000</v>
      </c>
      <c r="K69" s="720">
        <v>160</v>
      </c>
      <c r="L69" s="715">
        <v>395</v>
      </c>
      <c r="M69" s="721">
        <v>440</v>
      </c>
    </row>
    <row r="70" spans="1:13" s="54" customFormat="1" ht="11.25">
      <c r="A70" s="717" t="s">
        <v>989</v>
      </c>
      <c r="B70" s="2635"/>
      <c r="C70" s="2635"/>
      <c r="D70" s="2633"/>
      <c r="E70" s="2606"/>
      <c r="F70" s="718">
        <v>150</v>
      </c>
      <c r="G70" s="719">
        <v>50</v>
      </c>
      <c r="H70" s="719">
        <v>189</v>
      </c>
      <c r="I70" s="719" t="s">
        <v>999</v>
      </c>
      <c r="J70" s="719" t="s">
        <v>1000</v>
      </c>
      <c r="K70" s="720">
        <v>230</v>
      </c>
      <c r="L70" s="715">
        <v>440</v>
      </c>
      <c r="M70" s="721">
        <v>490</v>
      </c>
    </row>
    <row r="71" spans="1:13" s="54" customFormat="1" ht="11.25">
      <c r="A71" s="717" t="s">
        <v>990</v>
      </c>
      <c r="B71" s="2635"/>
      <c r="C71" s="2635"/>
      <c r="D71" s="2633"/>
      <c r="E71" s="2606"/>
      <c r="F71" s="718">
        <v>200</v>
      </c>
      <c r="G71" s="719">
        <v>50</v>
      </c>
      <c r="H71" s="719">
        <v>235</v>
      </c>
      <c r="I71" s="719" t="s">
        <v>999</v>
      </c>
      <c r="J71" s="719" t="s">
        <v>1000</v>
      </c>
      <c r="K71" s="720">
        <v>280</v>
      </c>
      <c r="L71" s="715">
        <v>560</v>
      </c>
      <c r="M71" s="721">
        <v>625</v>
      </c>
    </row>
    <row r="72" spans="1:13" s="54" customFormat="1" ht="11.25">
      <c r="A72" s="723" t="s">
        <v>991</v>
      </c>
      <c r="B72" s="2607"/>
      <c r="C72" s="2608"/>
      <c r="D72" s="2633"/>
      <c r="E72" s="2602" t="s">
        <v>998</v>
      </c>
      <c r="F72" s="722">
        <v>100</v>
      </c>
      <c r="G72" s="703">
        <v>50</v>
      </c>
      <c r="H72" s="703">
        <v>135</v>
      </c>
      <c r="I72" s="703" t="s">
        <v>999</v>
      </c>
      <c r="J72" s="703" t="s">
        <v>1000</v>
      </c>
      <c r="K72" s="704">
        <v>130</v>
      </c>
      <c r="L72" s="696">
        <v>460</v>
      </c>
      <c r="M72" s="705">
        <v>515</v>
      </c>
    </row>
    <row r="73" spans="1:13" s="54" customFormat="1" ht="11.25">
      <c r="A73" s="717" t="s">
        <v>992</v>
      </c>
      <c r="B73" s="2623"/>
      <c r="C73" s="2624"/>
      <c r="D73" s="2633"/>
      <c r="E73" s="2606"/>
      <c r="F73" s="718">
        <v>125</v>
      </c>
      <c r="G73" s="719">
        <v>50</v>
      </c>
      <c r="H73" s="719">
        <v>159</v>
      </c>
      <c r="I73" s="719" t="s">
        <v>999</v>
      </c>
      <c r="J73" s="719" t="s">
        <v>1000</v>
      </c>
      <c r="K73" s="720">
        <v>160</v>
      </c>
      <c r="L73" s="715">
        <v>515</v>
      </c>
      <c r="M73" s="721">
        <v>570</v>
      </c>
    </row>
    <row r="74" spans="1:13" s="54" customFormat="1" ht="11.25">
      <c r="A74" s="717" t="s">
        <v>993</v>
      </c>
      <c r="B74" s="2623"/>
      <c r="C74" s="2624"/>
      <c r="D74" s="2633"/>
      <c r="E74" s="2606"/>
      <c r="F74" s="718">
        <v>150</v>
      </c>
      <c r="G74" s="719">
        <v>50</v>
      </c>
      <c r="H74" s="719">
        <v>189</v>
      </c>
      <c r="I74" s="719" t="s">
        <v>999</v>
      </c>
      <c r="J74" s="719" t="s">
        <v>1000</v>
      </c>
      <c r="K74" s="720">
        <v>230</v>
      </c>
      <c r="L74" s="715">
        <v>555</v>
      </c>
      <c r="M74" s="721">
        <v>615</v>
      </c>
    </row>
    <row r="75" spans="1:13" s="54" customFormat="1" ht="11.25">
      <c r="A75" s="711" t="s">
        <v>994</v>
      </c>
      <c r="B75" s="2609"/>
      <c r="C75" s="2610"/>
      <c r="D75" s="2634"/>
      <c r="E75" s="2603"/>
      <c r="F75" s="712">
        <v>200</v>
      </c>
      <c r="G75" s="713">
        <v>50</v>
      </c>
      <c r="H75" s="713">
        <v>235</v>
      </c>
      <c r="I75" s="713" t="s">
        <v>999</v>
      </c>
      <c r="J75" s="713" t="s">
        <v>1000</v>
      </c>
      <c r="K75" s="714">
        <v>280</v>
      </c>
      <c r="L75" s="725">
        <v>685</v>
      </c>
      <c r="M75" s="716">
        <v>760</v>
      </c>
    </row>
    <row r="76" spans="1:13" s="54" customFormat="1" ht="11.25">
      <c r="A76" s="717" t="s">
        <v>1001</v>
      </c>
      <c r="B76" s="2623"/>
      <c r="C76" s="2624"/>
      <c r="D76" s="2633" t="s">
        <v>1013</v>
      </c>
      <c r="E76" s="2606" t="s">
        <v>996</v>
      </c>
      <c r="F76" s="731">
        <v>100</v>
      </c>
      <c r="G76" s="732">
        <v>50</v>
      </c>
      <c r="H76" s="732">
        <v>135</v>
      </c>
      <c r="I76" s="732" t="s">
        <v>999</v>
      </c>
      <c r="J76" s="732" t="s">
        <v>1000</v>
      </c>
      <c r="K76" s="733">
        <v>230</v>
      </c>
      <c r="L76" s="734">
        <v>475</v>
      </c>
      <c r="M76" s="735">
        <v>530</v>
      </c>
    </row>
    <row r="77" spans="1:13" s="54" customFormat="1" ht="11.25">
      <c r="A77" s="717" t="s">
        <v>1002</v>
      </c>
      <c r="B77" s="2623"/>
      <c r="C77" s="2624"/>
      <c r="D77" s="2633"/>
      <c r="E77" s="2606"/>
      <c r="F77" s="727">
        <v>125</v>
      </c>
      <c r="G77" s="728">
        <v>50</v>
      </c>
      <c r="H77" s="728">
        <v>159</v>
      </c>
      <c r="I77" s="728" t="s">
        <v>999</v>
      </c>
      <c r="J77" s="728" t="s">
        <v>1000</v>
      </c>
      <c r="K77" s="729">
        <v>280</v>
      </c>
      <c r="L77" s="730">
        <v>555</v>
      </c>
      <c r="M77" s="701">
        <v>615</v>
      </c>
    </row>
    <row r="78" spans="1:13" s="54" customFormat="1" ht="11.25">
      <c r="A78" s="717" t="s">
        <v>1003</v>
      </c>
      <c r="B78" s="2623"/>
      <c r="C78" s="2624"/>
      <c r="D78" s="2633"/>
      <c r="E78" s="2606"/>
      <c r="F78" s="718">
        <v>150</v>
      </c>
      <c r="G78" s="699">
        <v>50</v>
      </c>
      <c r="H78" s="699">
        <v>189</v>
      </c>
      <c r="I78" s="699" t="s">
        <v>999</v>
      </c>
      <c r="J78" s="699" t="s">
        <v>1000</v>
      </c>
      <c r="K78" s="700">
        <v>360</v>
      </c>
      <c r="L78" s="726">
        <v>635</v>
      </c>
      <c r="M78" s="721">
        <v>705</v>
      </c>
    </row>
    <row r="79" spans="1:13" s="54" customFormat="1" ht="11.25">
      <c r="A79" s="717" t="s">
        <v>1004</v>
      </c>
      <c r="B79" s="2623"/>
      <c r="C79" s="2624"/>
      <c r="D79" s="2633"/>
      <c r="E79" s="2606"/>
      <c r="F79" s="718">
        <v>200</v>
      </c>
      <c r="G79" s="719">
        <v>50</v>
      </c>
      <c r="H79" s="719">
        <v>235</v>
      </c>
      <c r="I79" s="719" t="s">
        <v>999</v>
      </c>
      <c r="J79" s="719" t="s">
        <v>1000</v>
      </c>
      <c r="K79" s="720">
        <v>460</v>
      </c>
      <c r="L79" s="715">
        <v>805</v>
      </c>
      <c r="M79" s="721">
        <v>895</v>
      </c>
    </row>
    <row r="80" spans="1:13" s="54" customFormat="1" ht="11.25">
      <c r="A80" s="723" t="s">
        <v>1005</v>
      </c>
      <c r="B80" s="2607"/>
      <c r="C80" s="2608"/>
      <c r="D80" s="2633"/>
      <c r="E80" s="2602" t="s">
        <v>997</v>
      </c>
      <c r="F80" s="722">
        <v>100</v>
      </c>
      <c r="G80" s="703">
        <v>50</v>
      </c>
      <c r="H80" s="703">
        <v>135</v>
      </c>
      <c r="I80" s="703" t="s">
        <v>999</v>
      </c>
      <c r="J80" s="703" t="s">
        <v>1000</v>
      </c>
      <c r="K80" s="704">
        <v>230</v>
      </c>
      <c r="L80" s="696">
        <v>395</v>
      </c>
      <c r="M80" s="705">
        <v>440</v>
      </c>
    </row>
    <row r="81" spans="1:13" s="54" customFormat="1" ht="11.25">
      <c r="A81" s="717" t="s">
        <v>1006</v>
      </c>
      <c r="B81" s="2623"/>
      <c r="C81" s="2624"/>
      <c r="D81" s="2633"/>
      <c r="E81" s="2606"/>
      <c r="F81" s="718">
        <v>125</v>
      </c>
      <c r="G81" s="719">
        <v>50</v>
      </c>
      <c r="H81" s="719">
        <v>159</v>
      </c>
      <c r="I81" s="719" t="s">
        <v>999</v>
      </c>
      <c r="J81" s="719" t="s">
        <v>1000</v>
      </c>
      <c r="K81" s="720">
        <v>280</v>
      </c>
      <c r="L81" s="715">
        <v>525</v>
      </c>
      <c r="M81" s="721">
        <v>585</v>
      </c>
    </row>
    <row r="82" spans="1:13" s="54" customFormat="1" ht="11.25">
      <c r="A82" s="717" t="s">
        <v>1007</v>
      </c>
      <c r="B82" s="2623"/>
      <c r="C82" s="2624"/>
      <c r="D82" s="2633"/>
      <c r="E82" s="2606"/>
      <c r="F82" s="718">
        <v>150</v>
      </c>
      <c r="G82" s="719">
        <v>50</v>
      </c>
      <c r="H82" s="719">
        <v>189</v>
      </c>
      <c r="I82" s="719" t="s">
        <v>999</v>
      </c>
      <c r="J82" s="719" t="s">
        <v>1000</v>
      </c>
      <c r="K82" s="720">
        <v>360</v>
      </c>
      <c r="L82" s="715">
        <v>610</v>
      </c>
      <c r="M82" s="721">
        <v>680</v>
      </c>
    </row>
    <row r="83" spans="1:13" s="54" customFormat="1" ht="11.25">
      <c r="A83" s="717" t="s">
        <v>1008</v>
      </c>
      <c r="B83" s="2623"/>
      <c r="C83" s="2624"/>
      <c r="D83" s="2633"/>
      <c r="E83" s="2606"/>
      <c r="F83" s="718">
        <v>200</v>
      </c>
      <c r="G83" s="719">
        <v>50</v>
      </c>
      <c r="H83" s="719">
        <v>235</v>
      </c>
      <c r="I83" s="719" t="s">
        <v>999</v>
      </c>
      <c r="J83" s="719" t="s">
        <v>1000</v>
      </c>
      <c r="K83" s="720">
        <v>460</v>
      </c>
      <c r="L83" s="715">
        <v>750</v>
      </c>
      <c r="M83" s="721">
        <v>835</v>
      </c>
    </row>
    <row r="84" spans="1:13" s="54" customFormat="1" ht="11.25">
      <c r="A84" s="723" t="s">
        <v>1009</v>
      </c>
      <c r="B84" s="2607"/>
      <c r="C84" s="2608"/>
      <c r="D84" s="2633"/>
      <c r="E84" s="2602" t="s">
        <v>998</v>
      </c>
      <c r="F84" s="722">
        <v>100</v>
      </c>
      <c r="G84" s="703">
        <v>50</v>
      </c>
      <c r="H84" s="703">
        <v>135</v>
      </c>
      <c r="I84" s="703" t="s">
        <v>999</v>
      </c>
      <c r="J84" s="703" t="s">
        <v>1000</v>
      </c>
      <c r="K84" s="704">
        <v>230</v>
      </c>
      <c r="L84" s="696">
        <v>540</v>
      </c>
      <c r="M84" s="705">
        <v>600</v>
      </c>
    </row>
    <row r="85" spans="1:13" s="54" customFormat="1" ht="11.25">
      <c r="A85" s="717" t="s">
        <v>1010</v>
      </c>
      <c r="B85" s="2623"/>
      <c r="C85" s="2624"/>
      <c r="D85" s="2633"/>
      <c r="E85" s="2606"/>
      <c r="F85" s="718">
        <v>125</v>
      </c>
      <c r="G85" s="719">
        <v>50</v>
      </c>
      <c r="H85" s="719">
        <v>159</v>
      </c>
      <c r="I85" s="719" t="s">
        <v>999</v>
      </c>
      <c r="J85" s="719" t="s">
        <v>1000</v>
      </c>
      <c r="K85" s="720">
        <v>280</v>
      </c>
      <c r="L85" s="715">
        <v>625</v>
      </c>
      <c r="M85" s="721">
        <v>695</v>
      </c>
    </row>
    <row r="86" spans="1:13" s="54" customFormat="1" ht="11.25">
      <c r="A86" s="717" t="s">
        <v>1011</v>
      </c>
      <c r="B86" s="2623"/>
      <c r="C86" s="2624"/>
      <c r="D86" s="2633"/>
      <c r="E86" s="2606"/>
      <c r="F86" s="718">
        <v>150</v>
      </c>
      <c r="G86" s="719">
        <v>50</v>
      </c>
      <c r="H86" s="719">
        <v>189</v>
      </c>
      <c r="I86" s="719" t="s">
        <v>999</v>
      </c>
      <c r="J86" s="719" t="s">
        <v>1000</v>
      </c>
      <c r="K86" s="720">
        <v>360</v>
      </c>
      <c r="L86" s="715">
        <v>775</v>
      </c>
      <c r="M86" s="721">
        <v>865</v>
      </c>
    </row>
    <row r="87" spans="1:13" s="54" customFormat="1" ht="11.25">
      <c r="A87" s="711" t="s">
        <v>1012</v>
      </c>
      <c r="B87" s="2609"/>
      <c r="C87" s="2610"/>
      <c r="D87" s="2634"/>
      <c r="E87" s="2603"/>
      <c r="F87" s="712">
        <v>200</v>
      </c>
      <c r="G87" s="713">
        <v>50</v>
      </c>
      <c r="H87" s="713">
        <v>235</v>
      </c>
      <c r="I87" s="713" t="s">
        <v>999</v>
      </c>
      <c r="J87" s="713" t="s">
        <v>1000</v>
      </c>
      <c r="K87" s="714">
        <v>460</v>
      </c>
      <c r="L87" s="725">
        <v>820</v>
      </c>
      <c r="M87" s="716">
        <v>910</v>
      </c>
    </row>
    <row r="88" spans="1:13" s="54" customFormat="1" ht="11.25">
      <c r="A88" s="60" t="s">
        <v>1251</v>
      </c>
      <c r="B88" s="2613"/>
      <c r="C88" s="2614"/>
      <c r="D88" s="2629" t="s">
        <v>1014</v>
      </c>
      <c r="E88" s="2621" t="s">
        <v>1015</v>
      </c>
      <c r="F88" s="64">
        <v>100</v>
      </c>
      <c r="G88" s="61">
        <v>35</v>
      </c>
      <c r="H88" s="61">
        <v>140</v>
      </c>
      <c r="I88" s="61" t="s">
        <v>1018</v>
      </c>
      <c r="J88" s="61" t="s">
        <v>1019</v>
      </c>
      <c r="K88" s="68">
        <v>350</v>
      </c>
      <c r="L88" s="164"/>
      <c r="M88" s="162"/>
    </row>
    <row r="89" spans="1:13" s="54" customFormat="1" ht="11.25">
      <c r="A89" s="63" t="s">
        <v>1251</v>
      </c>
      <c r="B89" s="2613"/>
      <c r="C89" s="2614"/>
      <c r="D89" s="2629"/>
      <c r="E89" s="2621"/>
      <c r="F89" s="64">
        <v>125</v>
      </c>
      <c r="G89" s="61">
        <v>40</v>
      </c>
      <c r="H89" s="61">
        <v>170</v>
      </c>
      <c r="I89" s="61" t="s">
        <v>1018</v>
      </c>
      <c r="J89" s="61" t="s">
        <v>1019</v>
      </c>
      <c r="K89" s="68">
        <v>400</v>
      </c>
      <c r="L89" s="164"/>
      <c r="M89" s="162"/>
    </row>
    <row r="90" spans="1:13" s="54" customFormat="1" ht="11.25">
      <c r="A90" s="63" t="s">
        <v>1251</v>
      </c>
      <c r="B90" s="2613"/>
      <c r="C90" s="2614"/>
      <c r="D90" s="2629"/>
      <c r="E90" s="2621"/>
      <c r="F90" s="64">
        <v>150</v>
      </c>
      <c r="G90" s="61">
        <v>45</v>
      </c>
      <c r="H90" s="61">
        <v>206</v>
      </c>
      <c r="I90" s="61" t="s">
        <v>1018</v>
      </c>
      <c r="J90" s="61" t="s">
        <v>1019</v>
      </c>
      <c r="K90" s="68">
        <v>550</v>
      </c>
      <c r="L90" s="164"/>
      <c r="M90" s="162"/>
    </row>
    <row r="91" spans="1:13" s="54" customFormat="1" ht="11.25">
      <c r="A91" s="63" t="s">
        <v>1251</v>
      </c>
      <c r="B91" s="2615"/>
      <c r="C91" s="2616"/>
      <c r="D91" s="2629"/>
      <c r="E91" s="2621"/>
      <c r="F91" s="65">
        <v>200</v>
      </c>
      <c r="G91" s="62">
        <v>50</v>
      </c>
      <c r="H91" s="62">
        <v>248</v>
      </c>
      <c r="I91" s="62" t="s">
        <v>1018</v>
      </c>
      <c r="J91" s="62" t="s">
        <v>1019</v>
      </c>
      <c r="K91" s="69">
        <v>900</v>
      </c>
      <c r="L91" s="165"/>
      <c r="M91" s="147"/>
    </row>
    <row r="92" spans="1:13" s="54" customFormat="1" ht="11.25">
      <c r="A92" s="63" t="s">
        <v>1246</v>
      </c>
      <c r="B92" s="2611"/>
      <c r="C92" s="2612"/>
      <c r="D92" s="2629"/>
      <c r="E92" s="2620" t="s">
        <v>1016</v>
      </c>
      <c r="F92" s="66">
        <v>100</v>
      </c>
      <c r="G92" s="59">
        <v>35</v>
      </c>
      <c r="H92" s="59">
        <v>140</v>
      </c>
      <c r="I92" s="59" t="s">
        <v>1018</v>
      </c>
      <c r="J92" s="59" t="s">
        <v>1019</v>
      </c>
      <c r="K92" s="67">
        <v>350</v>
      </c>
      <c r="L92" s="163"/>
      <c r="M92" s="161"/>
    </row>
    <row r="93" spans="1:13" s="54" customFormat="1" ht="11.25">
      <c r="A93" s="63" t="s">
        <v>1246</v>
      </c>
      <c r="B93" s="2613"/>
      <c r="C93" s="2614"/>
      <c r="D93" s="2629"/>
      <c r="E93" s="2621"/>
      <c r="F93" s="64">
        <v>125</v>
      </c>
      <c r="G93" s="61">
        <v>40</v>
      </c>
      <c r="H93" s="61">
        <v>170</v>
      </c>
      <c r="I93" s="61" t="s">
        <v>1018</v>
      </c>
      <c r="J93" s="61" t="s">
        <v>1019</v>
      </c>
      <c r="K93" s="68">
        <v>400</v>
      </c>
      <c r="L93" s="164"/>
      <c r="M93" s="162"/>
    </row>
    <row r="94" spans="1:13" s="54" customFormat="1" ht="11.25">
      <c r="A94" s="63" t="s">
        <v>1246</v>
      </c>
      <c r="B94" s="2613"/>
      <c r="C94" s="2614"/>
      <c r="D94" s="2629"/>
      <c r="E94" s="2621"/>
      <c r="F94" s="64">
        <v>150</v>
      </c>
      <c r="G94" s="61">
        <v>45</v>
      </c>
      <c r="H94" s="61">
        <v>206</v>
      </c>
      <c r="I94" s="61" t="s">
        <v>1018</v>
      </c>
      <c r="J94" s="61" t="s">
        <v>1019</v>
      </c>
      <c r="K94" s="68">
        <v>550</v>
      </c>
      <c r="L94" s="164"/>
      <c r="M94" s="162"/>
    </row>
    <row r="95" spans="1:13" s="54" customFormat="1" ht="11.25">
      <c r="A95" s="63" t="s">
        <v>1246</v>
      </c>
      <c r="B95" s="2615"/>
      <c r="C95" s="2616"/>
      <c r="D95" s="2629"/>
      <c r="E95" s="2621"/>
      <c r="F95" s="65">
        <v>200</v>
      </c>
      <c r="G95" s="62">
        <v>50</v>
      </c>
      <c r="H95" s="62">
        <v>248</v>
      </c>
      <c r="I95" s="62" t="s">
        <v>1018</v>
      </c>
      <c r="J95" s="62" t="s">
        <v>1019</v>
      </c>
      <c r="K95" s="69">
        <v>900</v>
      </c>
      <c r="L95" s="165"/>
      <c r="M95" s="147"/>
    </row>
    <row r="96" spans="1:13" s="54" customFormat="1" ht="11.25">
      <c r="A96" s="63" t="s">
        <v>1252</v>
      </c>
      <c r="B96" s="2611"/>
      <c r="C96" s="2612"/>
      <c r="D96" s="2629"/>
      <c r="E96" s="2620" t="s">
        <v>1017</v>
      </c>
      <c r="F96" s="66">
        <v>100</v>
      </c>
      <c r="G96" s="59">
        <v>35</v>
      </c>
      <c r="H96" s="59">
        <v>140</v>
      </c>
      <c r="I96" s="59" t="s">
        <v>1018</v>
      </c>
      <c r="J96" s="59" t="s">
        <v>1019</v>
      </c>
      <c r="K96" s="67">
        <v>350</v>
      </c>
      <c r="L96" s="163"/>
      <c r="M96" s="161"/>
    </row>
    <row r="97" spans="1:13" s="54" customFormat="1" ht="11.25">
      <c r="A97" s="63" t="s">
        <v>1252</v>
      </c>
      <c r="B97" s="2613"/>
      <c r="C97" s="2614"/>
      <c r="D97" s="2629"/>
      <c r="E97" s="2621"/>
      <c r="F97" s="64">
        <v>125</v>
      </c>
      <c r="G97" s="61">
        <v>40</v>
      </c>
      <c r="H97" s="61">
        <v>170</v>
      </c>
      <c r="I97" s="61" t="s">
        <v>1018</v>
      </c>
      <c r="J97" s="61" t="s">
        <v>1019</v>
      </c>
      <c r="K97" s="68">
        <v>400</v>
      </c>
      <c r="L97" s="164"/>
      <c r="M97" s="162"/>
    </row>
    <row r="98" spans="1:13" s="54" customFormat="1" ht="11.25">
      <c r="A98" s="63" t="s">
        <v>1252</v>
      </c>
      <c r="B98" s="2613"/>
      <c r="C98" s="2614"/>
      <c r="D98" s="2629"/>
      <c r="E98" s="2621"/>
      <c r="F98" s="64">
        <v>150</v>
      </c>
      <c r="G98" s="61">
        <v>45</v>
      </c>
      <c r="H98" s="61">
        <v>206</v>
      </c>
      <c r="I98" s="61" t="s">
        <v>1018</v>
      </c>
      <c r="J98" s="61" t="s">
        <v>1019</v>
      </c>
      <c r="K98" s="68">
        <v>550</v>
      </c>
      <c r="L98" s="164"/>
      <c r="M98" s="162"/>
    </row>
    <row r="99" spans="1:13" s="54" customFormat="1" ht="11.25">
      <c r="A99" s="63" t="s">
        <v>1252</v>
      </c>
      <c r="B99" s="2615"/>
      <c r="C99" s="2616"/>
      <c r="D99" s="2630"/>
      <c r="E99" s="2622"/>
      <c r="F99" s="65">
        <v>200</v>
      </c>
      <c r="G99" s="62">
        <v>50</v>
      </c>
      <c r="H99" s="62">
        <v>248</v>
      </c>
      <c r="I99" s="62" t="s">
        <v>1018</v>
      </c>
      <c r="J99" s="62" t="s">
        <v>1019</v>
      </c>
      <c r="K99" s="69">
        <v>900</v>
      </c>
      <c r="L99" s="165"/>
      <c r="M99" s="147"/>
    </row>
    <row r="100" spans="1:13" s="54" customFormat="1" ht="11.25">
      <c r="A100" s="63" t="s">
        <v>1253</v>
      </c>
      <c r="B100" s="2611"/>
      <c r="C100" s="2612"/>
      <c r="D100" s="2617" t="s">
        <v>1020</v>
      </c>
      <c r="E100" s="2620" t="s">
        <v>1015</v>
      </c>
      <c r="F100" s="66">
        <v>80</v>
      </c>
      <c r="G100" s="59">
        <v>30</v>
      </c>
      <c r="H100" s="59">
        <v>115</v>
      </c>
      <c r="I100" s="59" t="s">
        <v>1022</v>
      </c>
      <c r="J100" s="59" t="s">
        <v>1023</v>
      </c>
      <c r="K100" s="67">
        <v>200</v>
      </c>
      <c r="L100" s="163"/>
      <c r="M100" s="161"/>
    </row>
    <row r="101" spans="1:13" s="54" customFormat="1" ht="11.25">
      <c r="A101" s="63" t="s">
        <v>1254</v>
      </c>
      <c r="B101" s="2613"/>
      <c r="C101" s="2614"/>
      <c r="D101" s="2618"/>
      <c r="E101" s="2621"/>
      <c r="F101" s="64">
        <v>100</v>
      </c>
      <c r="G101" s="61">
        <v>35</v>
      </c>
      <c r="H101" s="61">
        <v>140</v>
      </c>
      <c r="I101" s="61" t="s">
        <v>1018</v>
      </c>
      <c r="J101" s="61" t="s">
        <v>1019</v>
      </c>
      <c r="K101" s="68">
        <v>350</v>
      </c>
      <c r="L101" s="164"/>
      <c r="M101" s="162"/>
    </row>
    <row r="102" spans="1:13" s="54" customFormat="1" ht="11.25">
      <c r="A102" s="63" t="s">
        <v>1254</v>
      </c>
      <c r="B102" s="2613"/>
      <c r="C102" s="2614"/>
      <c r="D102" s="2618"/>
      <c r="E102" s="2621"/>
      <c r="F102" s="64">
        <v>125</v>
      </c>
      <c r="G102" s="61">
        <v>40</v>
      </c>
      <c r="H102" s="61">
        <v>170</v>
      </c>
      <c r="I102" s="61" t="s">
        <v>1018</v>
      </c>
      <c r="J102" s="61" t="s">
        <v>1019</v>
      </c>
      <c r="K102" s="68">
        <v>400</v>
      </c>
      <c r="L102" s="164"/>
      <c r="M102" s="162"/>
    </row>
    <row r="103" spans="1:13" s="54" customFormat="1" ht="11.25">
      <c r="A103" s="63" t="s">
        <v>1254</v>
      </c>
      <c r="B103" s="2613"/>
      <c r="C103" s="2614"/>
      <c r="D103" s="2618"/>
      <c r="E103" s="2621"/>
      <c r="F103" s="64">
        <v>150</v>
      </c>
      <c r="G103" s="61">
        <v>45</v>
      </c>
      <c r="H103" s="61">
        <v>206</v>
      </c>
      <c r="I103" s="61" t="s">
        <v>1018</v>
      </c>
      <c r="J103" s="61" t="s">
        <v>1019</v>
      </c>
      <c r="K103" s="68">
        <v>550</v>
      </c>
      <c r="L103" s="164"/>
      <c r="M103" s="162"/>
    </row>
    <row r="104" spans="1:13" s="54" customFormat="1" ht="11.25">
      <c r="A104" s="63" t="s">
        <v>1254</v>
      </c>
      <c r="B104" s="2615"/>
      <c r="C104" s="2616"/>
      <c r="D104" s="2618"/>
      <c r="E104" s="2622"/>
      <c r="F104" s="65">
        <v>200</v>
      </c>
      <c r="G104" s="62">
        <v>50</v>
      </c>
      <c r="H104" s="62">
        <v>248</v>
      </c>
      <c r="I104" s="62" t="s">
        <v>1018</v>
      </c>
      <c r="J104" s="62" t="s">
        <v>1019</v>
      </c>
      <c r="K104" s="69">
        <v>900</v>
      </c>
      <c r="L104" s="165"/>
      <c r="M104" s="147"/>
    </row>
    <row r="105" spans="1:13" s="54" customFormat="1" ht="11.25">
      <c r="A105" s="63" t="s">
        <v>1248</v>
      </c>
      <c r="B105" s="2613"/>
      <c r="C105" s="2614"/>
      <c r="D105" s="2618"/>
      <c r="E105" s="2620" t="s">
        <v>1021</v>
      </c>
      <c r="F105" s="66">
        <v>80</v>
      </c>
      <c r="G105" s="59">
        <v>30</v>
      </c>
      <c r="H105" s="59">
        <v>115</v>
      </c>
      <c r="I105" s="59" t="s">
        <v>1022</v>
      </c>
      <c r="J105" s="59" t="s">
        <v>1023</v>
      </c>
      <c r="K105" s="67">
        <v>200</v>
      </c>
      <c r="L105" s="163"/>
      <c r="M105" s="161"/>
    </row>
    <row r="106" spans="1:13" s="54" customFormat="1" ht="11.25">
      <c r="A106" s="63" t="s">
        <v>1247</v>
      </c>
      <c r="B106" s="2613"/>
      <c r="C106" s="2614"/>
      <c r="D106" s="2618"/>
      <c r="E106" s="2621"/>
      <c r="F106" s="64">
        <v>100</v>
      </c>
      <c r="G106" s="61">
        <v>35</v>
      </c>
      <c r="H106" s="61">
        <v>140</v>
      </c>
      <c r="I106" s="61" t="s">
        <v>1018</v>
      </c>
      <c r="J106" s="61" t="s">
        <v>1019</v>
      </c>
      <c r="K106" s="68">
        <v>350</v>
      </c>
      <c r="L106" s="164"/>
      <c r="M106" s="162"/>
    </row>
    <row r="107" spans="1:13" s="54" customFormat="1" ht="11.25">
      <c r="A107" s="63" t="s">
        <v>1247</v>
      </c>
      <c r="B107" s="2613"/>
      <c r="C107" s="2614"/>
      <c r="D107" s="2618"/>
      <c r="E107" s="2621"/>
      <c r="F107" s="64">
        <v>125</v>
      </c>
      <c r="G107" s="61">
        <v>40</v>
      </c>
      <c r="H107" s="61">
        <v>170</v>
      </c>
      <c r="I107" s="61" t="s">
        <v>1018</v>
      </c>
      <c r="J107" s="61" t="s">
        <v>1019</v>
      </c>
      <c r="K107" s="68">
        <v>400</v>
      </c>
      <c r="L107" s="164"/>
      <c r="M107" s="162"/>
    </row>
    <row r="108" spans="1:13" s="54" customFormat="1" ht="11.25">
      <c r="A108" s="63" t="s">
        <v>1248</v>
      </c>
      <c r="B108" s="2613"/>
      <c r="C108" s="2614"/>
      <c r="D108" s="2618"/>
      <c r="E108" s="2621"/>
      <c r="F108" s="64">
        <v>150</v>
      </c>
      <c r="G108" s="61">
        <v>45</v>
      </c>
      <c r="H108" s="61">
        <v>206</v>
      </c>
      <c r="I108" s="61" t="s">
        <v>1018</v>
      </c>
      <c r="J108" s="61" t="s">
        <v>1019</v>
      </c>
      <c r="K108" s="68">
        <v>550</v>
      </c>
      <c r="L108" s="164"/>
      <c r="M108" s="162"/>
    </row>
    <row r="109" spans="1:13" s="54" customFormat="1" ht="11.25">
      <c r="A109" s="63" t="s">
        <v>1247</v>
      </c>
      <c r="B109" s="2615"/>
      <c r="C109" s="2616"/>
      <c r="D109" s="2618"/>
      <c r="E109" s="2622"/>
      <c r="F109" s="65">
        <v>200</v>
      </c>
      <c r="G109" s="62">
        <v>50</v>
      </c>
      <c r="H109" s="62">
        <v>248</v>
      </c>
      <c r="I109" s="62" t="s">
        <v>1018</v>
      </c>
      <c r="J109" s="62" t="s">
        <v>1019</v>
      </c>
      <c r="K109" s="69">
        <v>900</v>
      </c>
      <c r="L109" s="165"/>
      <c r="M109" s="147"/>
    </row>
    <row r="110" spans="1:13" s="54" customFormat="1" ht="11.25">
      <c r="A110" s="63" t="s">
        <v>1255</v>
      </c>
      <c r="B110" s="2611"/>
      <c r="C110" s="2612"/>
      <c r="D110" s="2618"/>
      <c r="E110" s="2620" t="s">
        <v>1017</v>
      </c>
      <c r="F110" s="66">
        <v>80</v>
      </c>
      <c r="G110" s="59">
        <v>30</v>
      </c>
      <c r="H110" s="59">
        <v>115</v>
      </c>
      <c r="I110" s="59" t="s">
        <v>1022</v>
      </c>
      <c r="J110" s="59" t="s">
        <v>1023</v>
      </c>
      <c r="K110" s="67">
        <v>200</v>
      </c>
      <c r="L110" s="163"/>
      <c r="M110" s="161"/>
    </row>
    <row r="111" spans="1:13" s="54" customFormat="1" ht="11.25">
      <c r="A111" s="63" t="s">
        <v>1255</v>
      </c>
      <c r="B111" s="2613"/>
      <c r="C111" s="2614"/>
      <c r="D111" s="2618"/>
      <c r="E111" s="2621"/>
      <c r="F111" s="64">
        <v>100</v>
      </c>
      <c r="G111" s="61">
        <v>35</v>
      </c>
      <c r="H111" s="61">
        <v>140</v>
      </c>
      <c r="I111" s="61" t="s">
        <v>1018</v>
      </c>
      <c r="J111" s="61" t="s">
        <v>1019</v>
      </c>
      <c r="K111" s="68">
        <v>350</v>
      </c>
      <c r="L111" s="164"/>
      <c r="M111" s="162"/>
    </row>
    <row r="112" spans="1:13" s="54" customFormat="1" ht="11.25">
      <c r="A112" s="63" t="s">
        <v>1255</v>
      </c>
      <c r="B112" s="2613"/>
      <c r="C112" s="2614"/>
      <c r="D112" s="2618"/>
      <c r="E112" s="2621"/>
      <c r="F112" s="64">
        <v>125</v>
      </c>
      <c r="G112" s="61">
        <v>40</v>
      </c>
      <c r="H112" s="61">
        <v>170</v>
      </c>
      <c r="I112" s="61" t="s">
        <v>1018</v>
      </c>
      <c r="J112" s="61" t="s">
        <v>1019</v>
      </c>
      <c r="K112" s="68">
        <v>400</v>
      </c>
      <c r="L112" s="164"/>
      <c r="M112" s="162"/>
    </row>
    <row r="113" spans="1:13" s="54" customFormat="1" ht="11.25">
      <c r="A113" s="63" t="s">
        <v>1255</v>
      </c>
      <c r="B113" s="2613"/>
      <c r="C113" s="2614"/>
      <c r="D113" s="2618"/>
      <c r="E113" s="2621"/>
      <c r="F113" s="64">
        <v>150</v>
      </c>
      <c r="G113" s="61">
        <v>45</v>
      </c>
      <c r="H113" s="61">
        <v>206</v>
      </c>
      <c r="I113" s="61" t="s">
        <v>1018</v>
      </c>
      <c r="J113" s="61" t="s">
        <v>1019</v>
      </c>
      <c r="K113" s="68">
        <v>550</v>
      </c>
      <c r="L113" s="164"/>
      <c r="M113" s="162"/>
    </row>
    <row r="114" spans="1:13" s="54" customFormat="1" ht="11.25">
      <c r="A114" s="63" t="s">
        <v>1255</v>
      </c>
      <c r="B114" s="2615"/>
      <c r="C114" s="2616"/>
      <c r="D114" s="2619"/>
      <c r="E114" s="2622"/>
      <c r="F114" s="65">
        <v>200</v>
      </c>
      <c r="G114" s="62">
        <v>50</v>
      </c>
      <c r="H114" s="62">
        <v>248</v>
      </c>
      <c r="I114" s="62" t="s">
        <v>1018</v>
      </c>
      <c r="J114" s="62" t="s">
        <v>1019</v>
      </c>
      <c r="K114" s="69">
        <v>900</v>
      </c>
      <c r="L114" s="165"/>
      <c r="M114" s="147"/>
    </row>
    <row r="115" spans="1:13" s="54" customFormat="1" ht="11.25">
      <c r="A115" s="63" t="s">
        <v>1256</v>
      </c>
      <c r="B115" s="2613"/>
      <c r="C115" s="2614"/>
      <c r="D115" s="2629" t="s">
        <v>1024</v>
      </c>
      <c r="E115" s="2621" t="s">
        <v>1025</v>
      </c>
      <c r="F115" s="64">
        <v>100</v>
      </c>
      <c r="G115" s="61">
        <v>35</v>
      </c>
      <c r="H115" s="61">
        <v>140</v>
      </c>
      <c r="I115" s="61" t="s">
        <v>1018</v>
      </c>
      <c r="J115" s="61" t="s">
        <v>1019</v>
      </c>
      <c r="K115" s="68">
        <v>350</v>
      </c>
      <c r="L115" s="164"/>
      <c r="M115" s="162"/>
    </row>
    <row r="116" spans="1:13" s="54" customFormat="1" ht="11.25">
      <c r="A116" s="63" t="s">
        <v>1257</v>
      </c>
      <c r="B116" s="2613"/>
      <c r="C116" s="2614"/>
      <c r="D116" s="2629"/>
      <c r="E116" s="2621"/>
      <c r="F116" s="64">
        <v>125</v>
      </c>
      <c r="G116" s="61">
        <v>40</v>
      </c>
      <c r="H116" s="61">
        <v>170</v>
      </c>
      <c r="I116" s="61" t="s">
        <v>1018</v>
      </c>
      <c r="J116" s="61" t="s">
        <v>1019</v>
      </c>
      <c r="K116" s="68">
        <v>400</v>
      </c>
      <c r="L116" s="164"/>
      <c r="M116" s="162"/>
    </row>
    <row r="117" spans="1:13" s="54" customFormat="1" ht="11.25">
      <c r="A117" s="63" t="s">
        <v>1256</v>
      </c>
      <c r="B117" s="2613"/>
      <c r="C117" s="2614"/>
      <c r="D117" s="2629"/>
      <c r="E117" s="2621"/>
      <c r="F117" s="64">
        <v>150</v>
      </c>
      <c r="G117" s="61">
        <v>45</v>
      </c>
      <c r="H117" s="61">
        <v>206</v>
      </c>
      <c r="I117" s="61" t="s">
        <v>1018</v>
      </c>
      <c r="J117" s="61" t="s">
        <v>1019</v>
      </c>
      <c r="K117" s="68">
        <v>550</v>
      </c>
      <c r="L117" s="164"/>
      <c r="M117" s="162"/>
    </row>
    <row r="118" spans="1:13" s="54" customFormat="1" ht="11.25">
      <c r="A118" s="63" t="s">
        <v>1256</v>
      </c>
      <c r="B118" s="2615"/>
      <c r="C118" s="2616"/>
      <c r="D118" s="2629"/>
      <c r="E118" s="2621"/>
      <c r="F118" s="65">
        <v>200</v>
      </c>
      <c r="G118" s="62">
        <v>50</v>
      </c>
      <c r="H118" s="62">
        <v>248</v>
      </c>
      <c r="I118" s="62" t="s">
        <v>1018</v>
      </c>
      <c r="J118" s="62" t="s">
        <v>1019</v>
      </c>
      <c r="K118" s="69">
        <v>750</v>
      </c>
      <c r="L118" s="165"/>
      <c r="M118" s="147"/>
    </row>
    <row r="119" spans="1:13" s="54" customFormat="1" ht="11.25">
      <c r="A119" s="63" t="s">
        <v>1249</v>
      </c>
      <c r="B119" s="2611"/>
      <c r="C119" s="2612"/>
      <c r="D119" s="2629"/>
      <c r="E119" s="2620" t="s">
        <v>1026</v>
      </c>
      <c r="F119" s="66">
        <v>100</v>
      </c>
      <c r="G119" s="59">
        <v>35</v>
      </c>
      <c r="H119" s="59">
        <v>140</v>
      </c>
      <c r="I119" s="59" t="s">
        <v>1018</v>
      </c>
      <c r="J119" s="59" t="s">
        <v>1019</v>
      </c>
      <c r="K119" s="67">
        <v>350</v>
      </c>
      <c r="L119" s="163"/>
      <c r="M119" s="161"/>
    </row>
    <row r="120" spans="1:13" s="54" customFormat="1" ht="11.25">
      <c r="A120" s="63" t="s">
        <v>1249</v>
      </c>
      <c r="B120" s="2613"/>
      <c r="C120" s="2614"/>
      <c r="D120" s="2629"/>
      <c r="E120" s="2621"/>
      <c r="F120" s="64">
        <v>125</v>
      </c>
      <c r="G120" s="61">
        <v>40</v>
      </c>
      <c r="H120" s="61">
        <v>170</v>
      </c>
      <c r="I120" s="61" t="s">
        <v>1018</v>
      </c>
      <c r="J120" s="61" t="s">
        <v>1019</v>
      </c>
      <c r="K120" s="68">
        <v>400</v>
      </c>
      <c r="L120" s="164"/>
      <c r="M120" s="162"/>
    </row>
    <row r="121" spans="1:13" s="54" customFormat="1" ht="11.25">
      <c r="A121" s="63" t="s">
        <v>1250</v>
      </c>
      <c r="B121" s="2613"/>
      <c r="C121" s="2614"/>
      <c r="D121" s="2629"/>
      <c r="E121" s="2621"/>
      <c r="F121" s="64">
        <v>150</v>
      </c>
      <c r="G121" s="61">
        <v>45</v>
      </c>
      <c r="H121" s="61">
        <v>206</v>
      </c>
      <c r="I121" s="61" t="s">
        <v>1018</v>
      </c>
      <c r="J121" s="61" t="s">
        <v>1019</v>
      </c>
      <c r="K121" s="68">
        <v>550</v>
      </c>
      <c r="L121" s="164"/>
      <c r="M121" s="162"/>
    </row>
    <row r="122" spans="1:13" s="54" customFormat="1" ht="11.25">
      <c r="A122" s="63" t="s">
        <v>1249</v>
      </c>
      <c r="B122" s="2615"/>
      <c r="C122" s="2616"/>
      <c r="D122" s="2629"/>
      <c r="E122" s="2621"/>
      <c r="F122" s="65">
        <v>200</v>
      </c>
      <c r="G122" s="62">
        <v>50</v>
      </c>
      <c r="H122" s="62">
        <v>248</v>
      </c>
      <c r="I122" s="62" t="s">
        <v>1018</v>
      </c>
      <c r="J122" s="62" t="s">
        <v>1019</v>
      </c>
      <c r="K122" s="69">
        <v>750</v>
      </c>
      <c r="L122" s="165"/>
      <c r="M122" s="147"/>
    </row>
    <row r="123" spans="1:13" s="54" customFormat="1" ht="11.25">
      <c r="A123" s="63" t="s">
        <v>1258</v>
      </c>
      <c r="B123" s="2611"/>
      <c r="C123" s="2612"/>
      <c r="D123" s="2629"/>
      <c r="E123" s="2620" t="s">
        <v>1027</v>
      </c>
      <c r="F123" s="66">
        <v>100</v>
      </c>
      <c r="G123" s="59">
        <v>35</v>
      </c>
      <c r="H123" s="59">
        <v>140</v>
      </c>
      <c r="I123" s="59" t="s">
        <v>1018</v>
      </c>
      <c r="J123" s="59" t="s">
        <v>1019</v>
      </c>
      <c r="K123" s="67">
        <v>350</v>
      </c>
      <c r="L123" s="163"/>
      <c r="M123" s="161"/>
    </row>
    <row r="124" spans="1:13" s="54" customFormat="1" ht="11.25">
      <c r="A124" s="63" t="s">
        <v>1258</v>
      </c>
      <c r="B124" s="2613"/>
      <c r="C124" s="2614"/>
      <c r="D124" s="2629"/>
      <c r="E124" s="2621"/>
      <c r="F124" s="64">
        <v>125</v>
      </c>
      <c r="G124" s="61">
        <v>40</v>
      </c>
      <c r="H124" s="61">
        <v>170</v>
      </c>
      <c r="I124" s="61" t="s">
        <v>1018</v>
      </c>
      <c r="J124" s="61" t="s">
        <v>1019</v>
      </c>
      <c r="K124" s="68">
        <v>400</v>
      </c>
      <c r="L124" s="164"/>
      <c r="M124" s="162"/>
    </row>
    <row r="125" spans="1:13" s="54" customFormat="1" ht="11.25">
      <c r="A125" s="63" t="s">
        <v>1258</v>
      </c>
      <c r="B125" s="2613"/>
      <c r="C125" s="2614"/>
      <c r="D125" s="2629"/>
      <c r="E125" s="2621"/>
      <c r="F125" s="64">
        <v>150</v>
      </c>
      <c r="G125" s="61">
        <v>45</v>
      </c>
      <c r="H125" s="61">
        <v>206</v>
      </c>
      <c r="I125" s="61" t="s">
        <v>1018</v>
      </c>
      <c r="J125" s="61" t="s">
        <v>1019</v>
      </c>
      <c r="K125" s="68">
        <v>550</v>
      </c>
      <c r="L125" s="164"/>
      <c r="M125" s="162"/>
    </row>
    <row r="126" spans="1:13" s="54" customFormat="1" ht="11.25">
      <c r="A126" s="63" t="s">
        <v>1259</v>
      </c>
      <c r="B126" s="2615"/>
      <c r="C126" s="2616"/>
      <c r="D126" s="2630"/>
      <c r="E126" s="2622"/>
      <c r="F126" s="65">
        <v>200</v>
      </c>
      <c r="G126" s="62">
        <v>50</v>
      </c>
      <c r="H126" s="62">
        <v>248</v>
      </c>
      <c r="I126" s="62" t="s">
        <v>1018</v>
      </c>
      <c r="J126" s="62" t="s">
        <v>1019</v>
      </c>
      <c r="K126" s="69">
        <v>750</v>
      </c>
      <c r="L126" s="165"/>
      <c r="M126" s="147"/>
    </row>
    <row r="127" spans="1:13" s="54" customFormat="1" ht="27.75" customHeight="1">
      <c r="A127" s="711" t="s">
        <v>1382</v>
      </c>
      <c r="B127" s="2615"/>
      <c r="C127" s="2616"/>
      <c r="D127" s="2629"/>
      <c r="E127" s="2602" t="s">
        <v>2988</v>
      </c>
      <c r="F127" s="712">
        <v>100</v>
      </c>
      <c r="G127" s="713">
        <v>35</v>
      </c>
      <c r="H127" s="2626" t="s">
        <v>1031</v>
      </c>
      <c r="I127" s="2627"/>
      <c r="J127" s="2628"/>
      <c r="K127" s="714">
        <v>170</v>
      </c>
      <c r="L127" s="725">
        <v>350</v>
      </c>
      <c r="M127" s="716">
        <v>385</v>
      </c>
    </row>
    <row r="128" spans="1:13" s="54" customFormat="1" ht="27.75" customHeight="1">
      <c r="A128" s="711" t="s">
        <v>1028</v>
      </c>
      <c r="B128" s="2615"/>
      <c r="C128" s="2616"/>
      <c r="D128" s="2630"/>
      <c r="E128" s="2603"/>
      <c r="F128" s="712">
        <v>100</v>
      </c>
      <c r="G128" s="713">
        <v>35</v>
      </c>
      <c r="H128" s="713">
        <v>127</v>
      </c>
      <c r="I128" s="713" t="s">
        <v>1029</v>
      </c>
      <c r="J128" s="713" t="s">
        <v>1030</v>
      </c>
      <c r="K128" s="714">
        <v>160</v>
      </c>
      <c r="L128" s="725">
        <v>720</v>
      </c>
      <c r="M128" s="716">
        <v>800</v>
      </c>
    </row>
    <row r="129" spans="1:13" s="54" customFormat="1" ht="14.25" customHeight="1">
      <c r="A129" s="738" t="s">
        <v>1032</v>
      </c>
      <c r="B129" s="2623"/>
      <c r="C129" s="2624"/>
      <c r="D129" s="2604" t="s">
        <v>1035</v>
      </c>
      <c r="E129" s="2606" t="s">
        <v>1036</v>
      </c>
      <c r="F129" s="718">
        <v>80</v>
      </c>
      <c r="G129" s="719">
        <v>70</v>
      </c>
      <c r="H129" s="719" t="s">
        <v>1037</v>
      </c>
      <c r="I129" s="719">
        <v>20</v>
      </c>
      <c r="J129" s="719"/>
      <c r="K129" s="720">
        <v>300</v>
      </c>
      <c r="L129" s="715">
        <v>195</v>
      </c>
      <c r="M129" s="721">
        <v>215</v>
      </c>
    </row>
    <row r="130" spans="1:13" s="54" customFormat="1" ht="11.25">
      <c r="A130" s="736" t="s">
        <v>427</v>
      </c>
      <c r="B130" s="2623"/>
      <c r="C130" s="2624"/>
      <c r="D130" s="2604"/>
      <c r="E130" s="2603"/>
      <c r="F130" s="712">
        <v>80</v>
      </c>
      <c r="G130" s="713">
        <v>60</v>
      </c>
      <c r="H130" s="713" t="s">
        <v>1037</v>
      </c>
      <c r="I130" s="713">
        <v>20</v>
      </c>
      <c r="J130" s="713"/>
      <c r="K130" s="714">
        <v>300</v>
      </c>
      <c r="L130" s="725">
        <v>185</v>
      </c>
      <c r="M130" s="716">
        <v>205</v>
      </c>
    </row>
    <row r="131" spans="1:13" s="405" customFormat="1" ht="15" customHeight="1">
      <c r="A131" s="738" t="s">
        <v>2956</v>
      </c>
      <c r="B131" s="2623"/>
      <c r="C131" s="2624"/>
      <c r="D131" s="2604"/>
      <c r="E131" s="2602" t="s">
        <v>1038</v>
      </c>
      <c r="F131" s="731">
        <v>70</v>
      </c>
      <c r="G131" s="732">
        <v>60</v>
      </c>
      <c r="H131" s="703" t="s">
        <v>1037</v>
      </c>
      <c r="I131" s="703">
        <v>20</v>
      </c>
      <c r="J131" s="732"/>
      <c r="K131" s="733">
        <v>350</v>
      </c>
      <c r="L131" s="734">
        <v>290</v>
      </c>
      <c r="M131" s="735">
        <v>350</v>
      </c>
    </row>
    <row r="132" spans="1:13" s="54" customFormat="1" ht="11.25" customHeight="1">
      <c r="A132" s="739" t="s">
        <v>1032</v>
      </c>
      <c r="B132" s="2625"/>
      <c r="C132" s="2624"/>
      <c r="D132" s="2604"/>
      <c r="E132" s="2606"/>
      <c r="F132" s="722">
        <v>80</v>
      </c>
      <c r="G132" s="703">
        <v>70</v>
      </c>
      <c r="H132" s="703" t="s">
        <v>1037</v>
      </c>
      <c r="I132" s="703">
        <v>20</v>
      </c>
      <c r="J132" s="703"/>
      <c r="K132" s="704">
        <v>350</v>
      </c>
      <c r="L132" s="696">
        <v>335</v>
      </c>
      <c r="M132" s="705">
        <v>370</v>
      </c>
    </row>
    <row r="133" spans="1:13" s="54" customFormat="1" ht="11.25">
      <c r="A133" s="736" t="s">
        <v>427</v>
      </c>
      <c r="B133" s="2609"/>
      <c r="C133" s="2610"/>
      <c r="D133" s="2604"/>
      <c r="E133" s="2603"/>
      <c r="F133" s="712">
        <v>80</v>
      </c>
      <c r="G133" s="713">
        <v>60</v>
      </c>
      <c r="H133" s="713" t="s">
        <v>1037</v>
      </c>
      <c r="I133" s="713">
        <v>20</v>
      </c>
      <c r="J133" s="713"/>
      <c r="K133" s="714">
        <v>350</v>
      </c>
      <c r="L133" s="725">
        <v>275</v>
      </c>
      <c r="M133" s="716">
        <v>330</v>
      </c>
    </row>
    <row r="134" spans="1:13" s="54" customFormat="1" ht="20.25" customHeight="1">
      <c r="A134" s="737" t="s">
        <v>1033</v>
      </c>
      <c r="B134" s="2607"/>
      <c r="C134" s="2608"/>
      <c r="D134" s="2604"/>
      <c r="E134" s="2602" t="s">
        <v>1038</v>
      </c>
      <c r="F134" s="722">
        <v>180</v>
      </c>
      <c r="G134" s="703">
        <v>50</v>
      </c>
      <c r="H134" s="703" t="s">
        <v>1037</v>
      </c>
      <c r="I134" s="703">
        <v>20</v>
      </c>
      <c r="J134" s="703"/>
      <c r="K134" s="704">
        <v>350</v>
      </c>
      <c r="L134" s="696">
        <v>665</v>
      </c>
      <c r="M134" s="705">
        <v>735</v>
      </c>
    </row>
    <row r="135" spans="1:13" s="54" customFormat="1" ht="20.25" customHeight="1">
      <c r="A135" s="736" t="s">
        <v>1034</v>
      </c>
      <c r="B135" s="2609"/>
      <c r="C135" s="2610"/>
      <c r="D135" s="2604"/>
      <c r="E135" s="2603"/>
      <c r="F135" s="712">
        <v>200</v>
      </c>
      <c r="G135" s="713">
        <v>50</v>
      </c>
      <c r="H135" s="713" t="s">
        <v>1037</v>
      </c>
      <c r="I135" s="713">
        <v>20</v>
      </c>
      <c r="J135" s="713"/>
      <c r="K135" s="714">
        <v>400</v>
      </c>
      <c r="L135" s="696">
        <v>715</v>
      </c>
      <c r="M135" s="716">
        <v>795</v>
      </c>
    </row>
    <row r="136" spans="1:13" s="54" customFormat="1" ht="20.25" customHeight="1">
      <c r="A136" s="737" t="s">
        <v>1033</v>
      </c>
      <c r="B136" s="2607"/>
      <c r="C136" s="2608"/>
      <c r="D136" s="2604"/>
      <c r="E136" s="2602" t="s">
        <v>1039</v>
      </c>
      <c r="F136" s="722">
        <v>180</v>
      </c>
      <c r="G136" s="703">
        <v>50</v>
      </c>
      <c r="H136" s="703" t="s">
        <v>1037</v>
      </c>
      <c r="I136" s="703">
        <v>20</v>
      </c>
      <c r="J136" s="703"/>
      <c r="K136" s="704">
        <v>350</v>
      </c>
      <c r="L136" s="696">
        <v>725</v>
      </c>
      <c r="M136" s="705">
        <v>810</v>
      </c>
    </row>
    <row r="137" spans="1:13" s="54" customFormat="1" ht="20.25" customHeight="1">
      <c r="A137" s="736" t="s">
        <v>1034</v>
      </c>
      <c r="B137" s="2609"/>
      <c r="C137" s="2610"/>
      <c r="D137" s="2604"/>
      <c r="E137" s="2603"/>
      <c r="F137" s="712">
        <v>200</v>
      </c>
      <c r="G137" s="713">
        <v>50</v>
      </c>
      <c r="H137" s="713" t="s">
        <v>1037</v>
      </c>
      <c r="I137" s="713">
        <v>20</v>
      </c>
      <c r="J137" s="713"/>
      <c r="K137" s="714">
        <v>400</v>
      </c>
      <c r="L137" s="696">
        <v>770</v>
      </c>
      <c r="M137" s="716">
        <v>855</v>
      </c>
    </row>
    <row r="138" spans="1:13" s="54" customFormat="1" ht="20.25" customHeight="1">
      <c r="A138" s="737" t="s">
        <v>1033</v>
      </c>
      <c r="B138" s="2607"/>
      <c r="C138" s="2608"/>
      <c r="D138" s="2604"/>
      <c r="E138" s="2602" t="s">
        <v>1036</v>
      </c>
      <c r="F138" s="722">
        <v>180</v>
      </c>
      <c r="G138" s="703">
        <v>50</v>
      </c>
      <c r="H138" s="703" t="s">
        <v>1037</v>
      </c>
      <c r="I138" s="703">
        <v>20</v>
      </c>
      <c r="J138" s="703"/>
      <c r="K138" s="704">
        <v>350</v>
      </c>
      <c r="L138" s="696">
        <v>415</v>
      </c>
      <c r="M138" s="705">
        <v>460</v>
      </c>
    </row>
    <row r="139" spans="1:13" s="54" customFormat="1" ht="16.5" customHeight="1">
      <c r="A139" s="736" t="s">
        <v>1034</v>
      </c>
      <c r="B139" s="2609"/>
      <c r="C139" s="2610"/>
      <c r="D139" s="2605"/>
      <c r="E139" s="2603"/>
      <c r="F139" s="712">
        <v>200</v>
      </c>
      <c r="G139" s="713">
        <v>50</v>
      </c>
      <c r="H139" s="713" t="s">
        <v>1037</v>
      </c>
      <c r="I139" s="713">
        <v>20</v>
      </c>
      <c r="J139" s="713"/>
      <c r="K139" s="714">
        <v>400</v>
      </c>
      <c r="L139" s="725">
        <v>500</v>
      </c>
      <c r="M139" s="716">
        <v>555</v>
      </c>
    </row>
    <row r="140" spans="1:13" s="192" customFormat="1" ht="39.75" customHeight="1">
      <c r="A140" s="2076" t="s">
        <v>1275</v>
      </c>
      <c r="B140" s="2631"/>
      <c r="C140" s="2632"/>
      <c r="D140" s="2098" t="s">
        <v>1276</v>
      </c>
      <c r="E140" s="2077" t="s">
        <v>1277</v>
      </c>
      <c r="F140" s="2099">
        <v>100</v>
      </c>
      <c r="G140" s="2100">
        <v>30</v>
      </c>
      <c r="H140" s="2100"/>
      <c r="I140" s="2100"/>
      <c r="J140" s="2100"/>
      <c r="K140" s="2101">
        <v>120</v>
      </c>
      <c r="L140" s="2102">
        <v>520</v>
      </c>
      <c r="M140" s="2103">
        <v>575</v>
      </c>
    </row>
    <row r="141" spans="1:13">
      <c r="A141" s="2657" t="s">
        <v>2959</v>
      </c>
      <c r="B141" s="2658"/>
      <c r="C141" s="2658"/>
      <c r="D141" s="2658"/>
      <c r="E141" s="2658"/>
      <c r="F141" s="2658"/>
      <c r="G141" s="2658"/>
      <c r="H141" s="2658"/>
      <c r="I141" s="2658"/>
      <c r="J141" s="2658"/>
      <c r="K141" s="2658"/>
      <c r="L141" s="2658"/>
      <c r="M141" s="2659"/>
    </row>
  </sheetData>
  <mergeCells count="85">
    <mergeCell ref="A141:M141"/>
    <mergeCell ref="A9:M9"/>
    <mergeCell ref="A11:A12"/>
    <mergeCell ref="B11:C12"/>
    <mergeCell ref="L11:L12"/>
    <mergeCell ref="M11:M12"/>
    <mergeCell ref="E11:K11"/>
    <mergeCell ref="D13:D18"/>
    <mergeCell ref="D19:D35"/>
    <mergeCell ref="E40:E43"/>
    <mergeCell ref="B44:C47"/>
    <mergeCell ref="E44:E47"/>
    <mergeCell ref="E31:E35"/>
    <mergeCell ref="E25:E30"/>
    <mergeCell ref="E19:E24"/>
    <mergeCell ref="E13:E18"/>
    <mergeCell ref="E36:E39"/>
    <mergeCell ref="B19:C24"/>
    <mergeCell ref="B25:C30"/>
    <mergeCell ref="B31:C35"/>
    <mergeCell ref="B36:C39"/>
    <mergeCell ref="B40:C43"/>
    <mergeCell ref="B13:C18"/>
    <mergeCell ref="B60:C63"/>
    <mergeCell ref="B56:C59"/>
    <mergeCell ref="D36:D63"/>
    <mergeCell ref="E60:E63"/>
    <mergeCell ref="E56:E59"/>
    <mergeCell ref="B52:C55"/>
    <mergeCell ref="E52:E55"/>
    <mergeCell ref="B48:C51"/>
    <mergeCell ref="E48:E51"/>
    <mergeCell ref="B72:C75"/>
    <mergeCell ref="B68:C71"/>
    <mergeCell ref="B64:C67"/>
    <mergeCell ref="D64:D75"/>
    <mergeCell ref="E72:E75"/>
    <mergeCell ref="E68:E71"/>
    <mergeCell ref="E64:E67"/>
    <mergeCell ref="B84:C87"/>
    <mergeCell ref="B80:C83"/>
    <mergeCell ref="B76:C79"/>
    <mergeCell ref="D76:D87"/>
    <mergeCell ref="E84:E87"/>
    <mergeCell ref="E80:E83"/>
    <mergeCell ref="E76:E79"/>
    <mergeCell ref="E105:E109"/>
    <mergeCell ref="E100:E104"/>
    <mergeCell ref="B96:C99"/>
    <mergeCell ref="B92:C95"/>
    <mergeCell ref="B88:C91"/>
    <mergeCell ref="D88:D99"/>
    <mergeCell ref="E96:E99"/>
    <mergeCell ref="E92:E95"/>
    <mergeCell ref="E88:E91"/>
    <mergeCell ref="B140:C140"/>
    <mergeCell ref="B115:C118"/>
    <mergeCell ref="D115:D126"/>
    <mergeCell ref="E123:E126"/>
    <mergeCell ref="E119:E122"/>
    <mergeCell ref="E115:E118"/>
    <mergeCell ref="B123:C126"/>
    <mergeCell ref="B119:C122"/>
    <mergeCell ref="H127:J127"/>
    <mergeCell ref="B129:C130"/>
    <mergeCell ref="B128:C128"/>
    <mergeCell ref="B127:C127"/>
    <mergeCell ref="D127:D128"/>
    <mergeCell ref="E127:E128"/>
    <mergeCell ref="A1:B1"/>
    <mergeCell ref="E138:E139"/>
    <mergeCell ref="E136:E137"/>
    <mergeCell ref="E134:E135"/>
    <mergeCell ref="D129:D139"/>
    <mergeCell ref="E129:E130"/>
    <mergeCell ref="B138:C139"/>
    <mergeCell ref="B136:C137"/>
    <mergeCell ref="B134:C135"/>
    <mergeCell ref="B110:C114"/>
    <mergeCell ref="B105:C109"/>
    <mergeCell ref="B100:C104"/>
    <mergeCell ref="D100:D114"/>
    <mergeCell ref="E110:E114"/>
    <mergeCell ref="B131:C133"/>
    <mergeCell ref="E131:E133"/>
  </mergeCells>
  <hyperlinks>
    <hyperlink ref="H3" r:id="rId1"/>
    <hyperlink ref="H2" r:id="rId2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14.xml><?xml version="1.0" encoding="utf-8"?>
<worksheet xmlns="http://schemas.openxmlformats.org/spreadsheetml/2006/main" xmlns:r="http://schemas.openxmlformats.org/officeDocument/2006/relationships">
  <dimension ref="A1:O46"/>
  <sheetViews>
    <sheetView topLeftCell="A4" zoomScaleNormal="100" workbookViewId="0">
      <selection activeCell="A14" sqref="A14:A15"/>
    </sheetView>
  </sheetViews>
  <sheetFormatPr defaultRowHeight="15"/>
  <cols>
    <col min="1" max="1" width="11.28515625" customWidth="1"/>
    <col min="2" max="2" width="7.7109375" customWidth="1"/>
    <col min="3" max="3" width="8.140625" customWidth="1"/>
    <col min="4" max="4" width="7.85546875" bestFit="1" customWidth="1"/>
    <col min="5" max="5" width="6.5703125" style="200" customWidth="1"/>
    <col min="6" max="7" width="8" style="200" customWidth="1"/>
    <col min="8" max="8" width="8.42578125" style="200" customWidth="1"/>
    <col min="9" max="9" width="8.7109375" style="539" customWidth="1"/>
    <col min="10" max="10" width="7.5703125" customWidth="1"/>
    <col min="11" max="11" width="5.42578125" customWidth="1"/>
    <col min="12" max="12" width="12.7109375" customWidth="1"/>
    <col min="13" max="13" width="6" customWidth="1"/>
    <col min="14" max="14" width="6.42578125" customWidth="1"/>
    <col min="15" max="15" width="7.140625" customWidth="1"/>
  </cols>
  <sheetData>
    <row r="1" spans="1:15" s="200" customFormat="1" ht="30" customHeight="1">
      <c r="A1" s="2526"/>
      <c r="B1" s="2526"/>
      <c r="I1" s="539"/>
    </row>
    <row r="2" spans="1:15" s="203" customFormat="1" ht="12.75">
      <c r="A2" s="204" t="s">
        <v>0</v>
      </c>
      <c r="B2" s="116"/>
      <c r="C2" s="204"/>
      <c r="I2" s="540" t="s">
        <v>474</v>
      </c>
      <c r="J2" s="206" t="s">
        <v>1</v>
      </c>
      <c r="L2" s="206"/>
      <c r="N2" s="202"/>
      <c r="O2" s="202"/>
    </row>
    <row r="3" spans="1:15" s="203" customFormat="1" ht="15.75" customHeight="1">
      <c r="A3" s="207" t="s">
        <v>467</v>
      </c>
      <c r="B3" s="117"/>
      <c r="C3" s="207"/>
      <c r="I3" s="540" t="s">
        <v>475</v>
      </c>
      <c r="J3" s="208" t="s">
        <v>2</v>
      </c>
      <c r="L3" s="208"/>
      <c r="M3" s="208"/>
      <c r="N3" s="114"/>
      <c r="O3" s="114"/>
    </row>
    <row r="4" spans="1:15" s="203" customFormat="1" ht="15.75" customHeight="1">
      <c r="A4" s="204" t="s">
        <v>2241</v>
      </c>
      <c r="B4" s="116"/>
      <c r="C4" s="204"/>
      <c r="I4" s="540"/>
      <c r="L4" s="212"/>
      <c r="M4" s="202"/>
      <c r="N4" s="202"/>
      <c r="O4" s="202"/>
    </row>
    <row r="5" spans="1:15" s="203" customFormat="1" ht="15.75" customHeight="1">
      <c r="A5" s="207" t="s">
        <v>467</v>
      </c>
      <c r="B5" s="117"/>
      <c r="C5" s="207"/>
      <c r="H5" s="27"/>
      <c r="I5" s="543" t="s">
        <v>2238</v>
      </c>
      <c r="J5" s="27"/>
      <c r="L5" s="207"/>
      <c r="M5" s="202"/>
      <c r="N5" s="202"/>
      <c r="O5" s="202"/>
    </row>
    <row r="6" spans="1:15" s="203" customFormat="1" ht="15.75" customHeight="1">
      <c r="A6" s="207" t="s">
        <v>468</v>
      </c>
      <c r="B6" s="117"/>
      <c r="C6" s="207"/>
      <c r="H6" s="27"/>
      <c r="I6" s="543" t="s">
        <v>2240</v>
      </c>
      <c r="J6" s="27"/>
      <c r="L6" s="207"/>
      <c r="M6" s="202"/>
      <c r="N6" s="202"/>
      <c r="O6" s="202"/>
    </row>
    <row r="7" spans="1:15" s="203" customFormat="1" ht="15.75" customHeight="1">
      <c r="A7" s="210" t="s">
        <v>2536</v>
      </c>
      <c r="B7" s="213"/>
      <c r="C7" s="210"/>
      <c r="H7" s="27"/>
      <c r="I7" s="544" t="s">
        <v>2239</v>
      </c>
      <c r="J7" s="27"/>
      <c r="L7" s="211"/>
      <c r="M7" s="211"/>
    </row>
    <row r="8" spans="1:15" s="203" customFormat="1" ht="12.75">
      <c r="A8" s="210"/>
      <c r="B8" s="213"/>
      <c r="C8" s="210"/>
      <c r="H8" s="27"/>
      <c r="I8" s="544"/>
      <c r="J8" s="27"/>
      <c r="L8" s="211"/>
      <c r="M8" s="211"/>
    </row>
    <row r="9" spans="1:15" s="53" customFormat="1" ht="14.25">
      <c r="A9" s="2591" t="s">
        <v>1181</v>
      </c>
      <c r="B9" s="2591"/>
      <c r="C9" s="2591"/>
      <c r="D9" s="2591"/>
      <c r="E9" s="2591"/>
      <c r="F9" s="2591"/>
      <c r="G9" s="2591"/>
      <c r="H9" s="2591"/>
      <c r="I9" s="2591"/>
      <c r="J9" s="2591"/>
      <c r="K9" s="2591"/>
      <c r="L9" s="2591"/>
      <c r="M9" s="2591"/>
      <c r="N9" s="2591"/>
      <c r="O9" s="2591"/>
    </row>
    <row r="10" spans="1:15" s="80" customFormat="1" ht="14.25">
      <c r="A10" s="90"/>
      <c r="B10" s="90"/>
      <c r="C10" s="90"/>
      <c r="D10" s="90"/>
      <c r="E10" s="541"/>
      <c r="F10" s="541"/>
      <c r="G10" s="541"/>
      <c r="H10" s="541"/>
      <c r="I10" s="541"/>
      <c r="J10" s="90"/>
      <c r="K10" s="90"/>
    </row>
    <row r="11" spans="1:15" s="120" customFormat="1" ht="15.75" customHeight="1">
      <c r="A11" s="2584" t="s">
        <v>20</v>
      </c>
      <c r="B11" s="2600" t="s">
        <v>2803</v>
      </c>
      <c r="C11" s="2521" t="s">
        <v>17</v>
      </c>
      <c r="D11" s="2521"/>
      <c r="E11" s="2521"/>
      <c r="F11" s="2521"/>
      <c r="G11" s="2521"/>
      <c r="H11" s="2521"/>
      <c r="I11" s="2521"/>
      <c r="J11" s="2521"/>
      <c r="K11" s="2521"/>
      <c r="L11" s="2521"/>
      <c r="M11" s="2521"/>
      <c r="N11" s="2520" t="s">
        <v>1064</v>
      </c>
      <c r="O11" s="2520" t="s">
        <v>946</v>
      </c>
    </row>
    <row r="12" spans="1:15" s="120" customFormat="1" ht="56.25">
      <c r="A12" s="2585"/>
      <c r="B12" s="2601"/>
      <c r="C12" s="87" t="s">
        <v>2807</v>
      </c>
      <c r="D12" s="87" t="s">
        <v>1060</v>
      </c>
      <c r="E12" s="87" t="s">
        <v>2814</v>
      </c>
      <c r="F12" s="545" t="s">
        <v>2841</v>
      </c>
      <c r="G12" s="545" t="s">
        <v>2812</v>
      </c>
      <c r="H12" s="545" t="s">
        <v>2815</v>
      </c>
      <c r="I12" s="545" t="s">
        <v>2816</v>
      </c>
      <c r="J12" s="545" t="s">
        <v>2949</v>
      </c>
      <c r="K12" s="545" t="s">
        <v>2950</v>
      </c>
      <c r="L12" s="545" t="s">
        <v>56</v>
      </c>
      <c r="M12" s="545" t="s">
        <v>19</v>
      </c>
      <c r="N12" s="2520"/>
      <c r="O12" s="2520"/>
    </row>
    <row r="13" spans="1:15" s="405" customFormat="1" ht="15.75" customHeight="1">
      <c r="A13" s="2668" t="s">
        <v>2946</v>
      </c>
      <c r="B13" s="2669"/>
      <c r="C13" s="2669"/>
      <c r="D13" s="2669"/>
      <c r="E13" s="2669"/>
      <c r="F13" s="2669"/>
      <c r="G13" s="2669"/>
      <c r="H13" s="2669"/>
      <c r="I13" s="2669"/>
      <c r="J13" s="2669"/>
      <c r="K13" s="2669"/>
      <c r="L13" s="2669"/>
      <c r="M13" s="2669"/>
      <c r="N13" s="2669"/>
      <c r="O13" s="2670"/>
    </row>
    <row r="14" spans="1:15" s="405" customFormat="1" ht="15" customHeight="1">
      <c r="A14" s="2393" t="s">
        <v>3939</v>
      </c>
      <c r="B14" s="2673" t="s">
        <v>3307</v>
      </c>
      <c r="C14" s="748">
        <v>1000</v>
      </c>
      <c r="D14" s="2384">
        <v>1600</v>
      </c>
      <c r="E14" s="2384"/>
      <c r="F14" s="2395"/>
      <c r="G14" s="2396"/>
      <c r="H14" s="2397"/>
      <c r="I14" s="677"/>
      <c r="J14" s="2398"/>
      <c r="K14" s="677"/>
      <c r="L14" s="2399"/>
      <c r="M14" s="748"/>
      <c r="N14" s="2338">
        <v>36605</v>
      </c>
      <c r="O14" s="2385">
        <v>38795</v>
      </c>
    </row>
    <row r="15" spans="1:15" s="405" customFormat="1" ht="11.25">
      <c r="A15" s="2393" t="s">
        <v>3940</v>
      </c>
      <c r="B15" s="2595"/>
      <c r="C15" s="748">
        <v>1500</v>
      </c>
      <c r="D15" s="2384">
        <v>1600</v>
      </c>
      <c r="E15" s="2384"/>
      <c r="F15" s="676"/>
      <c r="G15" s="2396"/>
      <c r="H15" s="2397"/>
      <c r="I15" s="677"/>
      <c r="J15" s="2398"/>
      <c r="K15" s="677"/>
      <c r="L15" s="2399"/>
      <c r="M15" s="748"/>
      <c r="N15" s="2338">
        <v>39245</v>
      </c>
      <c r="O15" s="2385">
        <v>41590</v>
      </c>
    </row>
    <row r="16" spans="1:15" s="405" customFormat="1" ht="11.25">
      <c r="A16" s="1144" t="s">
        <v>3004</v>
      </c>
      <c r="B16" s="2595"/>
      <c r="C16" s="719">
        <v>1000</v>
      </c>
      <c r="D16" s="760">
        <v>1600</v>
      </c>
      <c r="E16" s="760"/>
      <c r="F16" s="2671" t="s">
        <v>2999</v>
      </c>
      <c r="G16" s="1138"/>
      <c r="H16" s="1145"/>
      <c r="I16" s="761"/>
      <c r="J16" s="1027"/>
      <c r="K16" s="761"/>
      <c r="L16" s="759" t="s">
        <v>3000</v>
      </c>
      <c r="M16" s="719">
        <v>230</v>
      </c>
      <c r="N16" s="2335">
        <v>42640</v>
      </c>
      <c r="O16" s="2337">
        <v>45190</v>
      </c>
    </row>
    <row r="17" spans="1:15" s="405" customFormat="1" ht="11.25">
      <c r="A17" s="1144" t="s">
        <v>3005</v>
      </c>
      <c r="B17" s="2595"/>
      <c r="C17" s="719">
        <v>1500</v>
      </c>
      <c r="D17" s="760">
        <v>1600</v>
      </c>
      <c r="E17" s="760"/>
      <c r="F17" s="2592"/>
      <c r="G17" s="1138"/>
      <c r="H17" s="1145"/>
      <c r="I17" s="761"/>
      <c r="J17" s="1027"/>
      <c r="K17" s="761"/>
      <c r="L17" s="1146" t="s">
        <v>3000</v>
      </c>
      <c r="M17" s="719">
        <v>250</v>
      </c>
      <c r="N17" s="2335">
        <v>45130</v>
      </c>
      <c r="O17" s="2337">
        <v>47830</v>
      </c>
    </row>
    <row r="18" spans="1:15" s="405" customFormat="1" ht="11.25">
      <c r="A18" s="1144" t="s">
        <v>3006</v>
      </c>
      <c r="B18" s="2595"/>
      <c r="C18" s="719">
        <v>1000</v>
      </c>
      <c r="D18" s="760">
        <v>2500</v>
      </c>
      <c r="E18" s="760"/>
      <c r="F18" s="2592"/>
      <c r="G18" s="1138"/>
      <c r="H18" s="1145"/>
      <c r="I18" s="761"/>
      <c r="J18" s="1027"/>
      <c r="K18" s="761"/>
      <c r="L18" s="1146" t="s">
        <v>3001</v>
      </c>
      <c r="M18" s="719">
        <v>310</v>
      </c>
      <c r="N18" s="2335">
        <v>60225</v>
      </c>
      <c r="O18" s="2337">
        <v>63825</v>
      </c>
    </row>
    <row r="19" spans="1:15" s="405" customFormat="1" ht="11.25">
      <c r="A19" s="1144" t="s">
        <v>3007</v>
      </c>
      <c r="B19" s="2595"/>
      <c r="C19" s="719">
        <v>1000</v>
      </c>
      <c r="D19" s="760">
        <v>3000</v>
      </c>
      <c r="E19" s="760"/>
      <c r="F19" s="2672"/>
      <c r="G19" s="1138"/>
      <c r="H19" s="1145"/>
      <c r="I19" s="761"/>
      <c r="J19" s="1027"/>
      <c r="K19" s="761"/>
      <c r="L19" s="1146" t="s">
        <v>3002</v>
      </c>
      <c r="M19" s="719">
        <v>330</v>
      </c>
      <c r="N19" s="2335">
        <v>61885</v>
      </c>
      <c r="O19" s="2337">
        <v>65585</v>
      </c>
    </row>
    <row r="20" spans="1:15" s="405" customFormat="1" ht="11.25">
      <c r="A20" s="1144" t="s">
        <v>3008</v>
      </c>
      <c r="B20" s="2596"/>
      <c r="C20" s="719">
        <v>350</v>
      </c>
      <c r="D20" s="760">
        <v>1480</v>
      </c>
      <c r="E20" s="760"/>
      <c r="F20" s="761"/>
      <c r="G20" s="1138"/>
      <c r="H20" s="1145"/>
      <c r="I20" s="761"/>
      <c r="J20" s="1027"/>
      <c r="K20" s="761"/>
      <c r="L20" s="1146" t="s">
        <v>3003</v>
      </c>
      <c r="M20" s="719">
        <v>155</v>
      </c>
      <c r="N20" s="2335">
        <v>56980</v>
      </c>
      <c r="O20" s="2337">
        <v>60385</v>
      </c>
    </row>
    <row r="21" spans="1:15" s="200" customFormat="1">
      <c r="A21" s="2668" t="s">
        <v>2948</v>
      </c>
      <c r="B21" s="2669"/>
      <c r="C21" s="2669"/>
      <c r="D21" s="2669"/>
      <c r="E21" s="2669"/>
      <c r="F21" s="2669"/>
      <c r="G21" s="2669"/>
      <c r="H21" s="2669"/>
      <c r="I21" s="2669"/>
      <c r="J21" s="2669"/>
      <c r="K21" s="2669"/>
      <c r="L21" s="2669"/>
      <c r="M21" s="2669"/>
      <c r="N21" s="2669"/>
      <c r="O21" s="2670"/>
    </row>
    <row r="22" spans="1:15" s="405" customFormat="1" ht="11.25">
      <c r="A22" s="719" t="s">
        <v>3009</v>
      </c>
      <c r="B22" s="2673" t="s">
        <v>3307</v>
      </c>
      <c r="C22" s="719">
        <v>1500</v>
      </c>
      <c r="D22" s="699">
        <v>1600</v>
      </c>
      <c r="E22" s="764"/>
      <c r="F22" s="2674" t="s">
        <v>3014</v>
      </c>
      <c r="G22" s="1138"/>
      <c r="H22" s="761"/>
      <c r="I22" s="761"/>
      <c r="J22" s="764">
        <v>105</v>
      </c>
      <c r="K22" s="1147"/>
      <c r="L22" s="761"/>
      <c r="M22" s="719">
        <v>350</v>
      </c>
      <c r="N22" s="2335">
        <v>119235</v>
      </c>
      <c r="O22" s="1143">
        <v>122295</v>
      </c>
    </row>
    <row r="23" spans="1:15" s="405" customFormat="1" ht="11.25">
      <c r="A23" s="719" t="s">
        <v>3010</v>
      </c>
      <c r="B23" s="2595"/>
      <c r="C23" s="719">
        <v>1000</v>
      </c>
      <c r="D23" s="719">
        <v>2500</v>
      </c>
      <c r="E23" s="732"/>
      <c r="F23" s="2675"/>
      <c r="G23" s="1138"/>
      <c r="H23" s="761"/>
      <c r="I23" s="761"/>
      <c r="J23" s="699">
        <v>120</v>
      </c>
      <c r="K23" s="1147"/>
      <c r="L23" s="761"/>
      <c r="M23" s="719">
        <v>325</v>
      </c>
      <c r="N23" s="2335">
        <v>121500</v>
      </c>
      <c r="O23" s="1143">
        <v>124615</v>
      </c>
    </row>
    <row r="24" spans="1:15" s="405" customFormat="1" ht="11.25">
      <c r="A24" s="719" t="s">
        <v>3011</v>
      </c>
      <c r="B24" s="2595"/>
      <c r="C24" s="719">
        <v>1000</v>
      </c>
      <c r="D24" s="719">
        <v>3000</v>
      </c>
      <c r="E24" s="732"/>
      <c r="F24" s="2675"/>
      <c r="G24" s="1138"/>
      <c r="H24" s="761"/>
      <c r="I24" s="761"/>
      <c r="J24" s="732">
        <v>120</v>
      </c>
      <c r="K24" s="1147"/>
      <c r="L24" s="761"/>
      <c r="M24" s="719">
        <v>350</v>
      </c>
      <c r="N24" s="2335">
        <v>127915</v>
      </c>
      <c r="O24" s="1143">
        <v>131195</v>
      </c>
    </row>
    <row r="25" spans="1:15" s="405" customFormat="1" ht="11.25">
      <c r="A25" s="719" t="s">
        <v>3012</v>
      </c>
      <c r="B25" s="2595"/>
      <c r="C25" s="719">
        <v>1500</v>
      </c>
      <c r="D25" s="719">
        <v>3000</v>
      </c>
      <c r="E25" s="732"/>
      <c r="F25" s="2675"/>
      <c r="G25" s="1138"/>
      <c r="H25" s="761"/>
      <c r="I25" s="761"/>
      <c r="J25" s="699">
        <v>150</v>
      </c>
      <c r="K25" s="1147"/>
      <c r="L25" s="761"/>
      <c r="M25" s="719">
        <v>420</v>
      </c>
      <c r="N25" s="2335">
        <v>135840</v>
      </c>
      <c r="O25" s="1143">
        <v>139320</v>
      </c>
    </row>
    <row r="26" spans="1:15" s="405" customFormat="1" ht="11.25">
      <c r="A26" s="719" t="s">
        <v>3013</v>
      </c>
      <c r="B26" s="2596"/>
      <c r="C26" s="719">
        <v>1500</v>
      </c>
      <c r="D26" s="713">
        <v>3500</v>
      </c>
      <c r="E26" s="713"/>
      <c r="F26" s="2676"/>
      <c r="G26" s="1138"/>
      <c r="H26" s="761"/>
      <c r="I26" s="761"/>
      <c r="J26" s="713">
        <v>150</v>
      </c>
      <c r="K26" s="1147"/>
      <c r="L26" s="761"/>
      <c r="M26" s="719">
        <v>480</v>
      </c>
      <c r="N26" s="2335">
        <v>138480</v>
      </c>
      <c r="O26" s="1143">
        <v>142030</v>
      </c>
    </row>
    <row r="27" spans="1:15" s="405" customFormat="1" ht="11.25">
      <c r="A27" s="2668" t="s">
        <v>2951</v>
      </c>
      <c r="B27" s="2669"/>
      <c r="C27" s="2669"/>
      <c r="D27" s="2669"/>
      <c r="E27" s="2669"/>
      <c r="F27" s="2669"/>
      <c r="G27" s="2669"/>
      <c r="H27" s="2669"/>
      <c r="I27" s="2669"/>
      <c r="J27" s="2669"/>
      <c r="K27" s="2669"/>
      <c r="L27" s="2669"/>
      <c r="M27" s="2669"/>
      <c r="N27" s="2669"/>
      <c r="O27" s="2670"/>
    </row>
    <row r="28" spans="1:15" s="405" customFormat="1" ht="11.25">
      <c r="A28" s="699" t="s">
        <v>3015</v>
      </c>
      <c r="B28" s="2673" t="s">
        <v>3307</v>
      </c>
      <c r="C28" s="699">
        <v>1000</v>
      </c>
      <c r="D28" s="699">
        <v>1600</v>
      </c>
      <c r="E28" s="699"/>
      <c r="F28" s="2673" t="s">
        <v>1054</v>
      </c>
      <c r="G28" s="1149"/>
      <c r="H28" s="699"/>
      <c r="I28" s="699"/>
      <c r="J28" s="994">
        <v>100</v>
      </c>
      <c r="K28" s="699"/>
      <c r="L28" s="699"/>
      <c r="M28" s="699"/>
      <c r="N28" s="2334">
        <v>236965</v>
      </c>
      <c r="O28" s="2337">
        <v>243040</v>
      </c>
    </row>
    <row r="29" spans="1:15" s="405" customFormat="1" ht="11.25">
      <c r="A29" s="699" t="s">
        <v>3016</v>
      </c>
      <c r="B29" s="2595"/>
      <c r="C29" s="699">
        <v>1000</v>
      </c>
      <c r="D29" s="699">
        <v>3000</v>
      </c>
      <c r="E29" s="699"/>
      <c r="F29" s="2595"/>
      <c r="G29" s="1149"/>
      <c r="H29" s="699"/>
      <c r="I29" s="699"/>
      <c r="J29" s="994">
        <v>100</v>
      </c>
      <c r="K29" s="699"/>
      <c r="L29" s="699"/>
      <c r="M29" s="699">
        <v>520</v>
      </c>
      <c r="N29" s="2334">
        <v>236210</v>
      </c>
      <c r="O29" s="1143">
        <v>242265</v>
      </c>
    </row>
    <row r="30" spans="1:15" s="405" customFormat="1" ht="11.25">
      <c r="A30" s="699" t="s">
        <v>3017</v>
      </c>
      <c r="B30" s="2595"/>
      <c r="C30" s="699">
        <v>1000</v>
      </c>
      <c r="D30" s="699">
        <v>3500</v>
      </c>
      <c r="E30" s="699"/>
      <c r="F30" s="2595"/>
      <c r="G30" s="1149"/>
      <c r="H30" s="699"/>
      <c r="I30" s="699"/>
      <c r="J30" s="994">
        <v>100</v>
      </c>
      <c r="K30" s="699"/>
      <c r="L30" s="699"/>
      <c r="M30" s="699">
        <v>525</v>
      </c>
      <c r="N30" s="2334">
        <v>243755</v>
      </c>
      <c r="O30" s="1143">
        <v>250005</v>
      </c>
    </row>
    <row r="31" spans="1:15" s="405" customFormat="1" ht="11.25">
      <c r="A31" s="699" t="s">
        <v>3018</v>
      </c>
      <c r="B31" s="2595"/>
      <c r="C31" s="699">
        <v>1200</v>
      </c>
      <c r="D31" s="699">
        <v>2500</v>
      </c>
      <c r="E31" s="699"/>
      <c r="F31" s="2595"/>
      <c r="G31" s="1149"/>
      <c r="H31" s="699"/>
      <c r="I31" s="699"/>
      <c r="J31" s="994">
        <v>120</v>
      </c>
      <c r="K31" s="699"/>
      <c r="L31" s="699"/>
      <c r="M31" s="699">
        <v>460</v>
      </c>
      <c r="N31" s="2334">
        <v>257340</v>
      </c>
      <c r="O31" s="1143">
        <v>263935</v>
      </c>
    </row>
    <row r="32" spans="1:15" s="405" customFormat="1" ht="11.25">
      <c r="A32" s="699" t="s">
        <v>3019</v>
      </c>
      <c r="B32" s="2595"/>
      <c r="C32" s="699">
        <v>1200</v>
      </c>
      <c r="D32" s="699">
        <v>3000</v>
      </c>
      <c r="E32" s="699"/>
      <c r="F32" s="2595"/>
      <c r="G32" s="1149"/>
      <c r="H32" s="699"/>
      <c r="I32" s="699"/>
      <c r="J32" s="994">
        <v>120</v>
      </c>
      <c r="K32" s="699"/>
      <c r="L32" s="699"/>
      <c r="M32" s="699">
        <v>470</v>
      </c>
      <c r="N32" s="2334">
        <v>262620</v>
      </c>
      <c r="O32" s="1143">
        <v>269355</v>
      </c>
    </row>
    <row r="33" spans="1:15" s="405" customFormat="1" ht="11.25">
      <c r="A33" s="699" t="s">
        <v>3020</v>
      </c>
      <c r="B33" s="2595"/>
      <c r="C33" s="699">
        <v>1200</v>
      </c>
      <c r="D33" s="699">
        <v>3500</v>
      </c>
      <c r="E33" s="699"/>
      <c r="F33" s="2595"/>
      <c r="G33" s="1149"/>
      <c r="H33" s="699"/>
      <c r="I33" s="699"/>
      <c r="J33" s="994">
        <v>120</v>
      </c>
      <c r="K33" s="699"/>
      <c r="L33" s="699"/>
      <c r="M33" s="699">
        <v>480</v>
      </c>
      <c r="N33" s="2334">
        <v>285260</v>
      </c>
      <c r="O33" s="1143">
        <v>292575</v>
      </c>
    </row>
    <row r="34" spans="1:15" s="405" customFormat="1" ht="11.25">
      <c r="A34" s="699" t="s">
        <v>3021</v>
      </c>
      <c r="B34" s="2595"/>
      <c r="C34" s="699">
        <v>1500</v>
      </c>
      <c r="D34" s="699">
        <v>3500</v>
      </c>
      <c r="E34" s="699"/>
      <c r="F34" s="2595"/>
      <c r="G34" s="1149"/>
      <c r="H34" s="699"/>
      <c r="I34" s="699"/>
      <c r="J34" s="994">
        <v>125</v>
      </c>
      <c r="K34" s="699"/>
      <c r="L34" s="699"/>
      <c r="M34" s="699"/>
      <c r="N34" s="2334">
        <v>312430</v>
      </c>
      <c r="O34" s="1143">
        <v>320440</v>
      </c>
    </row>
    <row r="35" spans="1:15" s="405" customFormat="1" ht="11.25">
      <c r="A35" s="699" t="s">
        <v>3022</v>
      </c>
      <c r="B35" s="2595"/>
      <c r="C35" s="699">
        <v>1500</v>
      </c>
      <c r="D35" s="699">
        <v>3300</v>
      </c>
      <c r="E35" s="699"/>
      <c r="F35" s="2595"/>
      <c r="G35" s="1149"/>
      <c r="H35" s="699"/>
      <c r="I35" s="699"/>
      <c r="J35" s="994">
        <v>210</v>
      </c>
      <c r="K35" s="699"/>
      <c r="L35" s="699"/>
      <c r="M35" s="699"/>
      <c r="N35" s="2334">
        <v>413550</v>
      </c>
      <c r="O35" s="1143">
        <v>424155</v>
      </c>
    </row>
    <row r="36" spans="1:15" s="405" customFormat="1" ht="11.25">
      <c r="A36" s="699" t="s">
        <v>3023</v>
      </c>
      <c r="B36" s="2595"/>
      <c r="C36" s="699">
        <v>1500</v>
      </c>
      <c r="D36" s="699">
        <v>3600</v>
      </c>
      <c r="E36" s="699"/>
      <c r="F36" s="2595"/>
      <c r="G36" s="1149"/>
      <c r="H36" s="699"/>
      <c r="I36" s="699"/>
      <c r="J36" s="994">
        <v>210</v>
      </c>
      <c r="K36" s="699"/>
      <c r="L36" s="699"/>
      <c r="M36" s="699">
        <v>870</v>
      </c>
      <c r="N36" s="2334">
        <v>396195</v>
      </c>
      <c r="O36" s="1143">
        <v>406350</v>
      </c>
    </row>
    <row r="37" spans="1:15" s="405" customFormat="1" ht="11.25">
      <c r="A37" s="699" t="s">
        <v>3024</v>
      </c>
      <c r="B37" s="2595"/>
      <c r="C37" s="699">
        <v>1500</v>
      </c>
      <c r="D37" s="699">
        <v>4500</v>
      </c>
      <c r="E37" s="699"/>
      <c r="F37" s="2595"/>
      <c r="G37" s="1149"/>
      <c r="H37" s="699"/>
      <c r="I37" s="699"/>
      <c r="J37" s="994">
        <v>210</v>
      </c>
      <c r="K37" s="699"/>
      <c r="L37" s="699"/>
      <c r="M37" s="699"/>
      <c r="N37" s="2334">
        <v>565990</v>
      </c>
      <c r="O37" s="1143">
        <v>580500</v>
      </c>
    </row>
    <row r="38" spans="1:15" s="405" customFormat="1" ht="11.25">
      <c r="A38" s="699" t="s">
        <v>3025</v>
      </c>
      <c r="B38" s="2595"/>
      <c r="C38" s="699">
        <v>1500</v>
      </c>
      <c r="D38" s="699">
        <v>4500</v>
      </c>
      <c r="E38" s="699"/>
      <c r="F38" s="2595"/>
      <c r="G38" s="1149"/>
      <c r="H38" s="699"/>
      <c r="I38" s="699"/>
      <c r="J38" s="994">
        <v>280</v>
      </c>
      <c r="K38" s="699"/>
      <c r="L38" s="699"/>
      <c r="M38" s="699">
        <v>1275</v>
      </c>
      <c r="N38" s="2334">
        <v>593115</v>
      </c>
      <c r="O38" s="1143">
        <v>608365</v>
      </c>
    </row>
    <row r="39" spans="1:15" s="405" customFormat="1" ht="11.25">
      <c r="A39" s="699" t="s">
        <v>3026</v>
      </c>
      <c r="B39" s="2595"/>
      <c r="C39" s="699">
        <v>1500</v>
      </c>
      <c r="D39" s="699">
        <v>5000</v>
      </c>
      <c r="E39" s="699"/>
      <c r="F39" s="2595"/>
      <c r="G39" s="1149"/>
      <c r="H39" s="699"/>
      <c r="I39" s="699"/>
      <c r="J39" s="994">
        <v>280</v>
      </c>
      <c r="K39" s="699"/>
      <c r="L39" s="699"/>
      <c r="M39" s="699">
        <v>1295</v>
      </c>
      <c r="N39" s="2334">
        <v>596930</v>
      </c>
      <c r="O39" s="1143">
        <v>612235</v>
      </c>
    </row>
    <row r="40" spans="1:15" s="405" customFormat="1" ht="11.25">
      <c r="A40" s="699" t="s">
        <v>3027</v>
      </c>
      <c r="B40" s="2596"/>
      <c r="C40" s="699">
        <v>1500</v>
      </c>
      <c r="D40" s="694">
        <v>5600</v>
      </c>
      <c r="E40" s="694"/>
      <c r="F40" s="2596"/>
      <c r="G40" s="1150"/>
      <c r="H40" s="1001"/>
      <c r="I40" s="694"/>
      <c r="J40" s="1011">
        <v>280</v>
      </c>
      <c r="K40" s="694"/>
      <c r="L40" s="694"/>
      <c r="M40" s="694">
        <v>1315</v>
      </c>
      <c r="N40" s="2339">
        <v>625605</v>
      </c>
      <c r="O40" s="1148">
        <v>641650</v>
      </c>
    </row>
    <row r="41" spans="1:15" s="405" customFormat="1" ht="11.25">
      <c r="A41" s="2668" t="s">
        <v>2952</v>
      </c>
      <c r="B41" s="2669"/>
      <c r="C41" s="2669"/>
      <c r="D41" s="2669"/>
      <c r="E41" s="2669"/>
      <c r="F41" s="2669"/>
      <c r="G41" s="2669"/>
      <c r="H41" s="2669"/>
      <c r="I41" s="2669"/>
      <c r="J41" s="2669"/>
      <c r="K41" s="2669"/>
      <c r="L41" s="2669"/>
      <c r="M41" s="2669"/>
      <c r="N41" s="2669"/>
      <c r="O41" s="2670"/>
    </row>
    <row r="42" spans="1:15" s="405" customFormat="1" ht="11.25">
      <c r="A42" s="2336" t="s">
        <v>3028</v>
      </c>
      <c r="B42" s="2673" t="s">
        <v>3307</v>
      </c>
      <c r="C42" s="2326">
        <v>1500</v>
      </c>
      <c r="D42" s="761">
        <v>3600</v>
      </c>
      <c r="E42" s="761"/>
      <c r="F42" s="2673" t="s">
        <v>1054</v>
      </c>
      <c r="G42" s="1138"/>
      <c r="H42" s="761"/>
      <c r="I42" s="761"/>
      <c r="J42" s="1027">
        <v>210</v>
      </c>
      <c r="K42" s="761"/>
      <c r="L42" s="761"/>
      <c r="M42" s="2326">
        <v>900</v>
      </c>
      <c r="N42" s="2335">
        <v>469395</v>
      </c>
      <c r="O42" s="1143">
        <v>481430</v>
      </c>
    </row>
    <row r="43" spans="1:15" s="405" customFormat="1" ht="11.25">
      <c r="A43" s="2326" t="s">
        <v>3029</v>
      </c>
      <c r="B43" s="2595"/>
      <c r="C43" s="2326">
        <v>1500</v>
      </c>
      <c r="D43" s="761">
        <v>4500</v>
      </c>
      <c r="E43" s="761"/>
      <c r="F43" s="2595"/>
      <c r="G43" s="1138"/>
      <c r="H43" s="761"/>
      <c r="I43" s="761"/>
      <c r="J43" s="1027">
        <v>280</v>
      </c>
      <c r="K43" s="761"/>
      <c r="L43" s="761"/>
      <c r="M43" s="2326">
        <v>1295</v>
      </c>
      <c r="N43" s="2335">
        <v>639945</v>
      </c>
      <c r="O43" s="1143">
        <v>656355</v>
      </c>
    </row>
    <row r="44" spans="1:15" s="405" customFormat="1" ht="11.25">
      <c r="A44" s="2326" t="s">
        <v>3030</v>
      </c>
      <c r="B44" s="2595"/>
      <c r="C44" s="2326">
        <v>1500</v>
      </c>
      <c r="D44" s="761">
        <v>5000</v>
      </c>
      <c r="E44" s="761"/>
      <c r="F44" s="2595"/>
      <c r="G44" s="1138"/>
      <c r="H44" s="761"/>
      <c r="I44" s="761"/>
      <c r="J44" s="1027">
        <v>280</v>
      </c>
      <c r="K44" s="761"/>
      <c r="L44" s="761"/>
      <c r="M44" s="2326">
        <v>1315</v>
      </c>
      <c r="N44" s="2335">
        <v>675790</v>
      </c>
      <c r="O44" s="1143">
        <v>693120</v>
      </c>
    </row>
    <row r="45" spans="1:15" s="405" customFormat="1" ht="11.25">
      <c r="A45" s="2326" t="s">
        <v>3031</v>
      </c>
      <c r="B45" s="2596"/>
      <c r="C45" s="2326">
        <v>1500</v>
      </c>
      <c r="D45" s="761">
        <v>5600</v>
      </c>
      <c r="E45" s="761"/>
      <c r="F45" s="2596"/>
      <c r="G45" s="1138"/>
      <c r="H45" s="761"/>
      <c r="I45" s="761"/>
      <c r="J45" s="1027">
        <v>280</v>
      </c>
      <c r="K45" s="761"/>
      <c r="L45" s="761"/>
      <c r="M45" s="2326">
        <v>1335</v>
      </c>
      <c r="N45" s="2335">
        <v>707110</v>
      </c>
      <c r="O45" s="1143">
        <v>725240</v>
      </c>
    </row>
    <row r="46" spans="1:15" s="200" customFormat="1">
      <c r="A46" s="2597" t="s">
        <v>3032</v>
      </c>
      <c r="B46" s="2598"/>
      <c r="C46" s="2598"/>
      <c r="D46" s="2598"/>
      <c r="E46" s="2598"/>
      <c r="F46" s="2598"/>
      <c r="G46" s="2598"/>
      <c r="H46" s="2598"/>
      <c r="I46" s="2598"/>
      <c r="J46" s="2598"/>
      <c r="K46" s="2598"/>
      <c r="L46" s="2598"/>
      <c r="M46" s="2598"/>
      <c r="N46" s="2598"/>
      <c r="O46" s="2599"/>
    </row>
  </sheetData>
  <mergeCells count="20">
    <mergeCell ref="A46:O46"/>
    <mergeCell ref="A13:O13"/>
    <mergeCell ref="A21:O21"/>
    <mergeCell ref="A27:O27"/>
    <mergeCell ref="A41:O41"/>
    <mergeCell ref="F16:F19"/>
    <mergeCell ref="F42:F45"/>
    <mergeCell ref="B22:B26"/>
    <mergeCell ref="B42:B45"/>
    <mergeCell ref="F22:F26"/>
    <mergeCell ref="B28:B40"/>
    <mergeCell ref="F28:F40"/>
    <mergeCell ref="B14:B20"/>
    <mergeCell ref="A1:B1"/>
    <mergeCell ref="A11:A12"/>
    <mergeCell ref="B11:B12"/>
    <mergeCell ref="C11:M11"/>
    <mergeCell ref="A9:O9"/>
    <mergeCell ref="O11:O12"/>
    <mergeCell ref="N11:N12"/>
  </mergeCells>
  <hyperlinks>
    <hyperlink ref="J3" r:id="rId1"/>
    <hyperlink ref="J2" r:id="rId2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15.xml><?xml version="1.0" encoding="utf-8"?>
<worksheet xmlns="http://schemas.openxmlformats.org/spreadsheetml/2006/main" xmlns:r="http://schemas.openxmlformats.org/officeDocument/2006/relationships">
  <dimension ref="A1:N41"/>
  <sheetViews>
    <sheetView zoomScale="80" zoomScaleNormal="80" workbookViewId="0">
      <selection activeCell="Q1" sqref="O1:Q1048576"/>
    </sheetView>
  </sheetViews>
  <sheetFormatPr defaultRowHeight="15"/>
  <cols>
    <col min="3" max="3" width="13" style="227" customWidth="1"/>
    <col min="6" max="6" width="9.140625" style="1136"/>
    <col min="7" max="7" width="10.5703125" customWidth="1"/>
    <col min="8" max="8" width="9.140625" style="1136"/>
    <col min="9" max="9" width="7.5703125" customWidth="1"/>
    <col min="10" max="10" width="5.7109375" style="200" customWidth="1"/>
    <col min="11" max="11" width="11.28515625" customWidth="1"/>
    <col min="12" max="12" width="6.42578125" customWidth="1"/>
    <col min="13" max="13" width="7.85546875" customWidth="1"/>
    <col min="14" max="14" width="8.42578125" customWidth="1"/>
  </cols>
  <sheetData>
    <row r="1" spans="1:14" s="200" customFormat="1" ht="30" customHeight="1">
      <c r="A1" s="2526"/>
      <c r="B1" s="2526"/>
      <c r="C1" s="542"/>
      <c r="F1" s="1136"/>
      <c r="H1" s="1136"/>
    </row>
    <row r="2" spans="1:14" s="203" customFormat="1" ht="12.75">
      <c r="A2" s="204" t="s">
        <v>0</v>
      </c>
      <c r="B2" s="116"/>
      <c r="C2" s="116"/>
      <c r="D2" s="204"/>
      <c r="E2" s="204"/>
      <c r="F2" s="204"/>
      <c r="I2" s="206"/>
      <c r="J2" s="206"/>
      <c r="K2" s="205" t="s">
        <v>474</v>
      </c>
      <c r="L2" s="206" t="s">
        <v>1</v>
      </c>
    </row>
    <row r="3" spans="1:14" s="203" customFormat="1" ht="15.75" customHeight="1">
      <c r="A3" s="207" t="s">
        <v>467</v>
      </c>
      <c r="B3" s="117"/>
      <c r="C3" s="117"/>
      <c r="D3" s="207"/>
      <c r="E3" s="207"/>
      <c r="F3" s="207"/>
      <c r="I3" s="208"/>
      <c r="J3" s="208"/>
      <c r="K3" s="205" t="s">
        <v>475</v>
      </c>
      <c r="L3" s="208" t="s">
        <v>2</v>
      </c>
    </row>
    <row r="4" spans="1:14" s="203" customFormat="1" ht="15.75" customHeight="1">
      <c r="A4" s="204" t="s">
        <v>2241</v>
      </c>
      <c r="B4" s="116"/>
      <c r="C4" s="116"/>
      <c r="D4" s="204"/>
      <c r="E4" s="204"/>
      <c r="F4" s="204"/>
      <c r="I4" s="375"/>
      <c r="J4" s="741"/>
      <c r="K4" s="375"/>
    </row>
    <row r="5" spans="1:14" s="203" customFormat="1" ht="15.75" customHeight="1">
      <c r="A5" s="207" t="s">
        <v>467</v>
      </c>
      <c r="B5" s="117"/>
      <c r="C5" s="117"/>
      <c r="D5" s="207"/>
      <c r="E5" s="207"/>
      <c r="F5" s="207"/>
      <c r="I5" s="209"/>
      <c r="J5" s="209"/>
      <c r="K5" s="204" t="s">
        <v>2238</v>
      </c>
    </row>
    <row r="6" spans="1:14" s="203" customFormat="1" ht="15.75" customHeight="1">
      <c r="A6" s="207" t="s">
        <v>468</v>
      </c>
      <c r="B6" s="117"/>
      <c r="C6" s="117"/>
      <c r="D6" s="207"/>
      <c r="E6" s="207"/>
      <c r="F6" s="207"/>
      <c r="I6" s="209"/>
      <c r="J6" s="209"/>
      <c r="K6" s="204" t="s">
        <v>2240</v>
      </c>
    </row>
    <row r="7" spans="1:14" s="203" customFormat="1" ht="15.75" customHeight="1">
      <c r="A7" s="210" t="s">
        <v>2536</v>
      </c>
      <c r="B7" s="213"/>
      <c r="C7" s="213"/>
      <c r="D7" s="210"/>
      <c r="E7" s="210"/>
      <c r="F7" s="210"/>
      <c r="I7" s="211"/>
      <c r="J7" s="211"/>
      <c r="K7" s="379" t="s">
        <v>2239</v>
      </c>
    </row>
    <row r="8" spans="1:14" s="203" customFormat="1" ht="12.75">
      <c r="A8" s="210"/>
      <c r="B8" s="213"/>
      <c r="C8" s="213"/>
      <c r="D8" s="210"/>
      <c r="E8" s="210"/>
      <c r="F8" s="210"/>
      <c r="I8" s="211"/>
      <c r="J8" s="211"/>
      <c r="K8" s="379"/>
    </row>
    <row r="9" spans="1:14" s="80" customFormat="1" ht="14.25">
      <c r="A9" s="2591" t="s">
        <v>1182</v>
      </c>
      <c r="B9" s="2591"/>
      <c r="C9" s="2591"/>
      <c r="D9" s="2591"/>
      <c r="E9" s="2591"/>
      <c r="F9" s="2591"/>
      <c r="G9" s="2591"/>
      <c r="H9" s="2591"/>
      <c r="I9" s="2591"/>
      <c r="J9" s="2591"/>
      <c r="K9" s="2591"/>
      <c r="L9" s="2591"/>
      <c r="M9" s="2591"/>
      <c r="N9" s="2591"/>
    </row>
    <row r="10" spans="1:14" s="80" customFormat="1" ht="14.25">
      <c r="A10" s="90"/>
      <c r="B10" s="90"/>
      <c r="C10" s="671"/>
      <c r="D10" s="90"/>
      <c r="E10" s="90"/>
      <c r="F10" s="1000"/>
      <c r="G10" s="90"/>
      <c r="H10" s="1000"/>
    </row>
    <row r="11" spans="1:14" s="120" customFormat="1" ht="15.75" customHeight="1">
      <c r="A11" s="2584" t="s">
        <v>20</v>
      </c>
      <c r="B11" s="2600" t="s">
        <v>2803</v>
      </c>
      <c r="C11" s="2677" t="s">
        <v>17</v>
      </c>
      <c r="D11" s="2678"/>
      <c r="E11" s="2678"/>
      <c r="F11" s="2678"/>
      <c r="G11" s="2678"/>
      <c r="H11" s="2678"/>
      <c r="I11" s="2678"/>
      <c r="J11" s="2678"/>
      <c r="K11" s="2678"/>
      <c r="L11" s="2600"/>
      <c r="M11" s="2520" t="s">
        <v>1064</v>
      </c>
      <c r="N11" s="2520" t="s">
        <v>946</v>
      </c>
    </row>
    <row r="12" spans="1:14" s="120" customFormat="1" ht="33.75">
      <c r="A12" s="2585"/>
      <c r="B12" s="2601"/>
      <c r="C12" s="666" t="s">
        <v>670</v>
      </c>
      <c r="D12" s="87" t="s">
        <v>2807</v>
      </c>
      <c r="E12" s="87" t="s">
        <v>1060</v>
      </c>
      <c r="F12" s="87" t="s">
        <v>2814</v>
      </c>
      <c r="G12" s="545" t="s">
        <v>56</v>
      </c>
      <c r="H12" s="545" t="s">
        <v>1409</v>
      </c>
      <c r="I12" s="545" t="s">
        <v>2902</v>
      </c>
      <c r="J12" s="545" t="s">
        <v>2898</v>
      </c>
      <c r="K12" s="545" t="s">
        <v>56</v>
      </c>
      <c r="L12" s="545" t="s">
        <v>19</v>
      </c>
      <c r="M12" s="2520"/>
      <c r="N12" s="2520"/>
    </row>
    <row r="13" spans="1:14" s="405" customFormat="1" ht="11.25">
      <c r="A13" s="2326" t="s">
        <v>2935</v>
      </c>
      <c r="B13" s="2594" t="s">
        <v>2805</v>
      </c>
      <c r="C13" s="2682" t="s">
        <v>2900</v>
      </c>
      <c r="D13" s="2326">
        <v>2000</v>
      </c>
      <c r="E13" s="760" t="s">
        <v>2901</v>
      </c>
      <c r="F13" s="761"/>
      <c r="G13" s="761" t="s">
        <v>2903</v>
      </c>
      <c r="H13" s="761"/>
      <c r="I13" s="761">
        <v>380</v>
      </c>
      <c r="J13" s="761"/>
      <c r="K13" s="760"/>
      <c r="L13" s="2326">
        <v>268</v>
      </c>
      <c r="M13" s="2325">
        <v>169405</v>
      </c>
      <c r="N13" s="2327">
        <v>179540</v>
      </c>
    </row>
    <row r="14" spans="1:14" s="405" customFormat="1" ht="15" customHeight="1">
      <c r="A14" s="2326" t="s">
        <v>2936</v>
      </c>
      <c r="B14" s="2595"/>
      <c r="C14" s="2592"/>
      <c r="D14" s="2326">
        <v>2000</v>
      </c>
      <c r="E14" s="760" t="s">
        <v>2904</v>
      </c>
      <c r="F14" s="761"/>
      <c r="G14" s="761" t="s">
        <v>2905</v>
      </c>
      <c r="H14" s="761"/>
      <c r="I14" s="761">
        <v>380</v>
      </c>
      <c r="J14" s="761"/>
      <c r="K14" s="760"/>
      <c r="L14" s="2326">
        <v>289</v>
      </c>
      <c r="M14" s="2325">
        <v>169405</v>
      </c>
      <c r="N14" s="2345">
        <v>179540</v>
      </c>
    </row>
    <row r="15" spans="1:14" s="405" customFormat="1" ht="15" customHeight="1">
      <c r="A15" s="2326" t="s">
        <v>2937</v>
      </c>
      <c r="B15" s="2595"/>
      <c r="C15" s="2592"/>
      <c r="D15" s="2326">
        <v>2000</v>
      </c>
      <c r="E15" s="760" t="s">
        <v>2904</v>
      </c>
      <c r="F15" s="761"/>
      <c r="G15" s="761" t="s">
        <v>2906</v>
      </c>
      <c r="H15" s="761"/>
      <c r="I15" s="761">
        <v>380</v>
      </c>
      <c r="J15" s="761"/>
      <c r="K15" s="760"/>
      <c r="L15" s="2326">
        <v>300</v>
      </c>
      <c r="M15" s="2325">
        <v>190580</v>
      </c>
      <c r="N15" s="2328">
        <v>201980</v>
      </c>
    </row>
    <row r="16" spans="1:14" s="405" customFormat="1" ht="15" customHeight="1">
      <c r="A16" s="2326" t="s">
        <v>2938</v>
      </c>
      <c r="B16" s="2595"/>
      <c r="C16" s="2592"/>
      <c r="D16" s="2326">
        <v>2000</v>
      </c>
      <c r="E16" s="760" t="s">
        <v>2904</v>
      </c>
      <c r="F16" s="761"/>
      <c r="G16" s="761" t="s">
        <v>2907</v>
      </c>
      <c r="H16" s="761"/>
      <c r="I16" s="761">
        <v>380</v>
      </c>
      <c r="J16" s="761"/>
      <c r="K16" s="760"/>
      <c r="L16" s="2326">
        <v>300</v>
      </c>
      <c r="M16" s="2325">
        <v>194815</v>
      </c>
      <c r="N16" s="1143">
        <v>206470</v>
      </c>
    </row>
    <row r="17" spans="1:14" s="405" customFormat="1" ht="15" customHeight="1">
      <c r="A17" s="2326" t="s">
        <v>2939</v>
      </c>
      <c r="B17" s="2595"/>
      <c r="C17" s="2592"/>
      <c r="D17" s="2326">
        <v>2000</v>
      </c>
      <c r="E17" s="760" t="s">
        <v>2904</v>
      </c>
      <c r="F17" s="761"/>
      <c r="G17" s="761" t="s">
        <v>2908</v>
      </c>
      <c r="H17" s="761"/>
      <c r="I17" s="761">
        <v>380</v>
      </c>
      <c r="J17" s="761"/>
      <c r="K17" s="760"/>
      <c r="L17" s="2326">
        <v>315</v>
      </c>
      <c r="M17" s="2325">
        <v>169405</v>
      </c>
      <c r="N17" s="1143">
        <v>179540</v>
      </c>
    </row>
    <row r="18" spans="1:14" s="405" customFormat="1" ht="15" customHeight="1">
      <c r="A18" s="2326" t="s">
        <v>2940</v>
      </c>
      <c r="B18" s="2595"/>
      <c r="C18" s="2592"/>
      <c r="D18" s="2326">
        <v>2000</v>
      </c>
      <c r="E18" s="760" t="s">
        <v>2909</v>
      </c>
      <c r="F18" s="761"/>
      <c r="G18" s="761" t="s">
        <v>2910</v>
      </c>
      <c r="H18" s="761"/>
      <c r="I18" s="761">
        <v>380</v>
      </c>
      <c r="J18" s="761"/>
      <c r="K18" s="760"/>
      <c r="L18" s="2326">
        <v>415</v>
      </c>
      <c r="M18" s="2325">
        <v>225875</v>
      </c>
      <c r="N18" s="1143">
        <v>239385</v>
      </c>
    </row>
    <row r="19" spans="1:14" s="405" customFormat="1" ht="15" customHeight="1">
      <c r="A19" s="2326" t="s">
        <v>2941</v>
      </c>
      <c r="B19" s="2595"/>
      <c r="C19" s="2592"/>
      <c r="D19" s="2326">
        <v>1000</v>
      </c>
      <c r="E19" s="760" t="s">
        <v>2911</v>
      </c>
      <c r="F19" s="761"/>
      <c r="G19" s="761" t="s">
        <v>2912</v>
      </c>
      <c r="H19" s="761"/>
      <c r="I19" s="761">
        <v>380</v>
      </c>
      <c r="J19" s="761"/>
      <c r="K19" s="760"/>
      <c r="L19" s="2326">
        <v>160</v>
      </c>
      <c r="M19" s="2325">
        <v>119995</v>
      </c>
      <c r="N19" s="2345">
        <v>127175</v>
      </c>
    </row>
    <row r="20" spans="1:14" s="405" customFormat="1" ht="15" customHeight="1">
      <c r="A20" s="2326" t="s">
        <v>2942</v>
      </c>
      <c r="B20" s="2683"/>
      <c r="C20" s="2672"/>
      <c r="D20" s="2326">
        <v>1000</v>
      </c>
      <c r="E20" s="760" t="s">
        <v>2911</v>
      </c>
      <c r="F20" s="761"/>
      <c r="G20" s="761" t="s">
        <v>2903</v>
      </c>
      <c r="H20" s="761"/>
      <c r="I20" s="761">
        <v>380</v>
      </c>
      <c r="J20" s="761"/>
      <c r="K20" s="760"/>
      <c r="L20" s="2326">
        <v>186</v>
      </c>
      <c r="M20" s="2325">
        <v>124230</v>
      </c>
      <c r="N20" s="2328">
        <v>131665</v>
      </c>
    </row>
    <row r="21" spans="1:14" s="405" customFormat="1" ht="36.75" customHeight="1">
      <c r="A21" s="719" t="s">
        <v>1061</v>
      </c>
      <c r="B21" s="719" t="s">
        <v>3307</v>
      </c>
      <c r="C21" s="1156" t="s">
        <v>3033</v>
      </c>
      <c r="D21" s="719">
        <v>2000</v>
      </c>
      <c r="E21" s="760">
        <v>1000</v>
      </c>
      <c r="F21" s="761"/>
      <c r="G21" s="761" t="s">
        <v>1062</v>
      </c>
      <c r="H21" s="761"/>
      <c r="I21" s="761"/>
      <c r="J21" s="761"/>
      <c r="K21" s="760"/>
      <c r="L21" s="719"/>
      <c r="M21" s="2338">
        <v>164665</v>
      </c>
      <c r="N21" s="2385">
        <v>168890</v>
      </c>
    </row>
    <row r="22" spans="1:14" s="405" customFormat="1" ht="22.5" customHeight="1">
      <c r="A22" s="719" t="s">
        <v>2943</v>
      </c>
      <c r="B22" s="719" t="s">
        <v>2805</v>
      </c>
      <c r="C22" s="2671" t="s">
        <v>2913</v>
      </c>
      <c r="D22" s="719">
        <v>150</v>
      </c>
      <c r="E22" s="760">
        <v>720</v>
      </c>
      <c r="F22" s="761">
        <v>210</v>
      </c>
      <c r="G22" s="761" t="s">
        <v>3311</v>
      </c>
      <c r="H22" s="761">
        <v>125</v>
      </c>
      <c r="I22" s="761"/>
      <c r="J22" s="761"/>
      <c r="K22" s="760"/>
      <c r="L22" s="719">
        <v>76</v>
      </c>
      <c r="M22" s="2325">
        <v>18220</v>
      </c>
      <c r="N22" s="2328">
        <v>19310</v>
      </c>
    </row>
    <row r="23" spans="1:14" s="405" customFormat="1" ht="15" customHeight="1">
      <c r="A23" s="719" t="s">
        <v>2934</v>
      </c>
      <c r="B23" s="719" t="s">
        <v>2805</v>
      </c>
      <c r="C23" s="2592"/>
      <c r="D23" s="719">
        <v>500</v>
      </c>
      <c r="E23" s="760">
        <v>1500</v>
      </c>
      <c r="F23" s="761">
        <v>360</v>
      </c>
      <c r="G23" s="761" t="s">
        <v>2914</v>
      </c>
      <c r="H23" s="761">
        <v>125</v>
      </c>
      <c r="I23" s="761"/>
      <c r="J23" s="761"/>
      <c r="K23" s="760"/>
      <c r="L23" s="719">
        <v>110</v>
      </c>
      <c r="M23" s="2325">
        <v>42380</v>
      </c>
      <c r="N23" s="2328">
        <v>44915</v>
      </c>
    </row>
    <row r="24" spans="1:14" s="405" customFormat="1" ht="15" customHeight="1">
      <c r="A24" s="719" t="s">
        <v>2933</v>
      </c>
      <c r="B24" s="719" t="s">
        <v>2805</v>
      </c>
      <c r="C24" s="2592"/>
      <c r="D24" s="719">
        <v>800</v>
      </c>
      <c r="E24" s="760">
        <v>1500</v>
      </c>
      <c r="F24" s="761">
        <v>450</v>
      </c>
      <c r="G24" s="761" t="s">
        <v>3316</v>
      </c>
      <c r="H24" s="761">
        <v>125</v>
      </c>
      <c r="I24" s="761"/>
      <c r="J24" s="761"/>
      <c r="K24" s="760"/>
      <c r="L24" s="719">
        <v>150</v>
      </c>
      <c r="M24" s="2325">
        <v>46875</v>
      </c>
      <c r="N24" s="2328">
        <v>49680</v>
      </c>
    </row>
    <row r="25" spans="1:14" s="405" customFormat="1" ht="15" customHeight="1">
      <c r="A25" s="719" t="s">
        <v>2932</v>
      </c>
      <c r="B25" s="719" t="s">
        <v>2805</v>
      </c>
      <c r="C25" s="2592"/>
      <c r="D25" s="719">
        <v>1000</v>
      </c>
      <c r="E25" s="760">
        <v>1700</v>
      </c>
      <c r="F25" s="761">
        <v>500</v>
      </c>
      <c r="G25" s="761" t="s">
        <v>3316</v>
      </c>
      <c r="H25" s="761">
        <v>150</v>
      </c>
      <c r="I25" s="761"/>
      <c r="J25" s="761"/>
      <c r="K25" s="760"/>
      <c r="L25" s="719">
        <v>225</v>
      </c>
      <c r="M25" s="2325">
        <v>73040</v>
      </c>
      <c r="N25" s="2328">
        <v>77410</v>
      </c>
    </row>
    <row r="26" spans="1:14" s="405" customFormat="1" ht="15" customHeight="1">
      <c r="A26" s="719" t="s">
        <v>2931</v>
      </c>
      <c r="B26" s="719" t="s">
        <v>2805</v>
      </c>
      <c r="C26" s="2592"/>
      <c r="D26" s="719">
        <v>1500</v>
      </c>
      <c r="E26" s="760">
        <v>1500</v>
      </c>
      <c r="F26" s="761">
        <v>500</v>
      </c>
      <c r="G26" s="761" t="s">
        <v>3316</v>
      </c>
      <c r="H26" s="761">
        <v>150</v>
      </c>
      <c r="I26" s="761"/>
      <c r="J26" s="761"/>
      <c r="K26" s="760"/>
      <c r="L26" s="719">
        <v>225</v>
      </c>
      <c r="M26" s="2325">
        <v>76895</v>
      </c>
      <c r="N26" s="2328">
        <v>81495</v>
      </c>
    </row>
    <row r="27" spans="1:14" s="405" customFormat="1" ht="15" customHeight="1">
      <c r="A27" s="719" t="s">
        <v>2930</v>
      </c>
      <c r="B27" s="719" t="s">
        <v>2805</v>
      </c>
      <c r="C27" s="2592"/>
      <c r="D27" s="719">
        <v>2000</v>
      </c>
      <c r="E27" s="760">
        <v>1000</v>
      </c>
      <c r="F27" s="761">
        <v>380</v>
      </c>
      <c r="G27" s="761" t="s">
        <v>3316</v>
      </c>
      <c r="H27" s="761">
        <v>150</v>
      </c>
      <c r="I27" s="761"/>
      <c r="J27" s="761"/>
      <c r="K27" s="760"/>
      <c r="L27" s="719">
        <v>190</v>
      </c>
      <c r="M27" s="2325">
        <v>52815</v>
      </c>
      <c r="N27" s="2328">
        <v>55975</v>
      </c>
    </row>
    <row r="28" spans="1:14" s="405" customFormat="1" ht="15" customHeight="1">
      <c r="A28" s="719" t="s">
        <v>2929</v>
      </c>
      <c r="B28" s="719" t="s">
        <v>2805</v>
      </c>
      <c r="C28" s="2592"/>
      <c r="D28" s="719">
        <v>500</v>
      </c>
      <c r="E28" s="760">
        <v>900</v>
      </c>
      <c r="F28" s="761">
        <v>340</v>
      </c>
      <c r="G28" s="761" t="s">
        <v>3312</v>
      </c>
      <c r="H28" s="761">
        <v>127</v>
      </c>
      <c r="I28" s="761"/>
      <c r="J28" s="761"/>
      <c r="K28" s="760" t="s">
        <v>2918</v>
      </c>
      <c r="L28" s="719">
        <v>87</v>
      </c>
      <c r="M28" s="2325">
        <v>29980</v>
      </c>
      <c r="N28" s="2328">
        <v>31775</v>
      </c>
    </row>
    <row r="29" spans="1:14" s="405" customFormat="1" ht="15" customHeight="1">
      <c r="A29" s="719" t="s">
        <v>2928</v>
      </c>
      <c r="B29" s="719" t="s">
        <v>2805</v>
      </c>
      <c r="C29" s="2592"/>
      <c r="D29" s="719">
        <v>800</v>
      </c>
      <c r="E29" s="760">
        <v>1500</v>
      </c>
      <c r="F29" s="761">
        <v>475</v>
      </c>
      <c r="G29" s="761" t="s">
        <v>2915</v>
      </c>
      <c r="H29" s="761">
        <v>150</v>
      </c>
      <c r="I29" s="761"/>
      <c r="J29" s="761"/>
      <c r="K29" s="760"/>
      <c r="L29" s="719">
        <v>172</v>
      </c>
      <c r="M29" s="2325">
        <v>53645</v>
      </c>
      <c r="N29" s="2328">
        <v>56855</v>
      </c>
    </row>
    <row r="30" spans="1:14" s="405" customFormat="1" ht="15" customHeight="1">
      <c r="A30" s="719" t="s">
        <v>2927</v>
      </c>
      <c r="B30" s="719" t="s">
        <v>2805</v>
      </c>
      <c r="C30" s="2592"/>
      <c r="D30" s="719">
        <v>1000</v>
      </c>
      <c r="E30" s="760">
        <v>1000</v>
      </c>
      <c r="F30" s="761">
        <v>380</v>
      </c>
      <c r="G30" s="761" t="s">
        <v>3314</v>
      </c>
      <c r="H30" s="761">
        <v>150</v>
      </c>
      <c r="I30" s="761"/>
      <c r="J30" s="761"/>
      <c r="K30" s="760" t="s">
        <v>2916</v>
      </c>
      <c r="L30" s="719">
        <v>115</v>
      </c>
      <c r="M30" s="2325">
        <v>42600</v>
      </c>
      <c r="N30" s="2328">
        <v>45150</v>
      </c>
    </row>
    <row r="31" spans="1:14" s="405" customFormat="1" ht="15" customHeight="1">
      <c r="A31" s="719" t="s">
        <v>2926</v>
      </c>
      <c r="B31" s="719" t="s">
        <v>2805</v>
      </c>
      <c r="C31" s="2592"/>
      <c r="D31" s="719">
        <v>1500</v>
      </c>
      <c r="E31" s="760">
        <v>1000</v>
      </c>
      <c r="F31" s="761">
        <v>420</v>
      </c>
      <c r="G31" s="761" t="s">
        <v>3315</v>
      </c>
      <c r="H31" s="761">
        <v>150</v>
      </c>
      <c r="I31" s="761"/>
      <c r="J31" s="761"/>
      <c r="K31" s="760" t="s">
        <v>2917</v>
      </c>
      <c r="L31" s="719">
        <v>150</v>
      </c>
      <c r="M31" s="2325">
        <v>47180</v>
      </c>
      <c r="N31" s="2328">
        <v>50000</v>
      </c>
    </row>
    <row r="32" spans="1:14" s="405" customFormat="1" ht="15" customHeight="1">
      <c r="A32" s="719" t="s">
        <v>2925</v>
      </c>
      <c r="B32" s="719" t="s">
        <v>2805</v>
      </c>
      <c r="C32" s="2592"/>
      <c r="D32" s="719">
        <v>300</v>
      </c>
      <c r="E32" s="760">
        <v>900</v>
      </c>
      <c r="F32" s="761">
        <v>340</v>
      </c>
      <c r="G32" s="761" t="s">
        <v>3312</v>
      </c>
      <c r="H32" s="761">
        <v>127</v>
      </c>
      <c r="I32" s="761"/>
      <c r="J32" s="761"/>
      <c r="K32" s="760" t="s">
        <v>2919</v>
      </c>
      <c r="L32" s="719">
        <v>120</v>
      </c>
      <c r="M32" s="2325">
        <v>28870</v>
      </c>
      <c r="N32" s="2328">
        <v>30595</v>
      </c>
    </row>
    <row r="33" spans="1:14" s="405" customFormat="1" ht="15" customHeight="1">
      <c r="A33" s="719" t="s">
        <v>2924</v>
      </c>
      <c r="B33" s="719" t="s">
        <v>2805</v>
      </c>
      <c r="C33" s="2592"/>
      <c r="D33" s="719">
        <v>350</v>
      </c>
      <c r="E33" s="760">
        <v>1300</v>
      </c>
      <c r="F33" s="761">
        <v>350</v>
      </c>
      <c r="G33" s="761" t="s">
        <v>3317</v>
      </c>
      <c r="H33" s="761">
        <v>127</v>
      </c>
      <c r="I33" s="761"/>
      <c r="J33" s="761"/>
      <c r="K33" s="760" t="s">
        <v>2944</v>
      </c>
      <c r="L33" s="719">
        <v>120</v>
      </c>
      <c r="M33" s="2325">
        <v>38000</v>
      </c>
      <c r="N33" s="2328">
        <v>40275</v>
      </c>
    </row>
    <row r="34" spans="1:14" s="405" customFormat="1" ht="15" customHeight="1">
      <c r="A34" s="719" t="s">
        <v>2923</v>
      </c>
      <c r="B34" s="719" t="s">
        <v>2805</v>
      </c>
      <c r="C34" s="2592"/>
      <c r="D34" s="719">
        <v>500</v>
      </c>
      <c r="E34" s="760">
        <v>900</v>
      </c>
      <c r="F34" s="761">
        <v>340</v>
      </c>
      <c r="G34" s="761" t="s">
        <v>3312</v>
      </c>
      <c r="H34" s="761">
        <v>127</v>
      </c>
      <c r="I34" s="761"/>
      <c r="J34" s="761"/>
      <c r="K34" s="760" t="s">
        <v>2919</v>
      </c>
      <c r="L34" s="719">
        <v>88</v>
      </c>
      <c r="M34" s="2325">
        <v>31245</v>
      </c>
      <c r="N34" s="2328">
        <v>33110</v>
      </c>
    </row>
    <row r="35" spans="1:14" s="405" customFormat="1" ht="15" customHeight="1">
      <c r="A35" s="719" t="s">
        <v>2922</v>
      </c>
      <c r="B35" s="719" t="s">
        <v>2805</v>
      </c>
      <c r="C35" s="2592"/>
      <c r="D35" s="719">
        <v>750</v>
      </c>
      <c r="E35" s="760">
        <v>1000</v>
      </c>
      <c r="F35" s="761">
        <v>420</v>
      </c>
      <c r="G35" s="761" t="s">
        <v>3313</v>
      </c>
      <c r="H35" s="761">
        <v>150</v>
      </c>
      <c r="I35" s="761"/>
      <c r="J35" s="761"/>
      <c r="K35" s="760" t="s">
        <v>2945</v>
      </c>
      <c r="L35" s="719">
        <v>112</v>
      </c>
      <c r="M35" s="2325">
        <v>38000</v>
      </c>
      <c r="N35" s="2328">
        <v>40275</v>
      </c>
    </row>
    <row r="36" spans="1:14" s="405" customFormat="1" ht="15" customHeight="1">
      <c r="A36" s="719" t="s">
        <v>2921</v>
      </c>
      <c r="B36" s="719" t="s">
        <v>2805</v>
      </c>
      <c r="C36" s="2592"/>
      <c r="D36" s="719">
        <v>800</v>
      </c>
      <c r="E36" s="760">
        <v>1000</v>
      </c>
      <c r="F36" s="761">
        <v>420</v>
      </c>
      <c r="G36" s="761" t="s">
        <v>3313</v>
      </c>
      <c r="H36" s="761">
        <v>150</v>
      </c>
      <c r="I36" s="761"/>
      <c r="J36" s="761"/>
      <c r="K36" s="760" t="s">
        <v>2945</v>
      </c>
      <c r="L36" s="719">
        <v>112</v>
      </c>
      <c r="M36" s="2325">
        <v>38000</v>
      </c>
      <c r="N36" s="2328">
        <v>40275</v>
      </c>
    </row>
    <row r="37" spans="1:14" s="405" customFormat="1" ht="15" customHeight="1">
      <c r="A37" s="719" t="s">
        <v>2920</v>
      </c>
      <c r="B37" s="719" t="s">
        <v>2805</v>
      </c>
      <c r="C37" s="2672"/>
      <c r="D37" s="719">
        <v>1000</v>
      </c>
      <c r="E37" s="760">
        <v>1000</v>
      </c>
      <c r="F37" s="761">
        <v>420</v>
      </c>
      <c r="G37" s="761" t="s">
        <v>3313</v>
      </c>
      <c r="H37" s="761">
        <v>150</v>
      </c>
      <c r="I37" s="761"/>
      <c r="J37" s="761"/>
      <c r="K37" s="760" t="s">
        <v>2945</v>
      </c>
      <c r="L37" s="719">
        <v>112</v>
      </c>
      <c r="M37" s="2325">
        <v>38000</v>
      </c>
      <c r="N37" s="2328">
        <v>40275</v>
      </c>
    </row>
    <row r="38" spans="1:14" s="405" customFormat="1" ht="11.25">
      <c r="A38" s="61" t="s">
        <v>3035</v>
      </c>
      <c r="B38" s="61"/>
      <c r="C38" s="2679" t="s">
        <v>3034</v>
      </c>
      <c r="D38" s="61"/>
      <c r="E38" s="2353">
        <v>8000</v>
      </c>
      <c r="F38" s="2351"/>
      <c r="G38" s="2351"/>
      <c r="H38" s="2351"/>
      <c r="I38" s="2351"/>
      <c r="J38" s="2351">
        <v>180</v>
      </c>
      <c r="K38" s="2353"/>
      <c r="L38" s="61"/>
      <c r="M38" s="2352">
        <v>1138850</v>
      </c>
      <c r="N38" s="2354">
        <v>1205840</v>
      </c>
    </row>
    <row r="39" spans="1:14" s="405" customFormat="1" ht="11.25">
      <c r="A39" s="61" t="s">
        <v>3036</v>
      </c>
      <c r="B39" s="61"/>
      <c r="C39" s="2680"/>
      <c r="D39" s="61"/>
      <c r="E39" s="2353">
        <v>10000</v>
      </c>
      <c r="F39" s="2351"/>
      <c r="G39" s="2351"/>
      <c r="H39" s="2351"/>
      <c r="I39" s="2351"/>
      <c r="J39" s="2351">
        <v>180</v>
      </c>
      <c r="K39" s="2353"/>
      <c r="L39" s="61"/>
      <c r="M39" s="2352">
        <v>1196200</v>
      </c>
      <c r="N39" s="2354">
        <v>1266565</v>
      </c>
    </row>
    <row r="40" spans="1:14" s="405" customFormat="1" ht="11.25">
      <c r="A40" s="61" t="s">
        <v>3037</v>
      </c>
      <c r="B40" s="61"/>
      <c r="C40" s="2681"/>
      <c r="D40" s="61"/>
      <c r="E40" s="2353">
        <v>10000</v>
      </c>
      <c r="F40" s="2351"/>
      <c r="G40" s="2351"/>
      <c r="H40" s="2351"/>
      <c r="I40" s="2351"/>
      <c r="J40" s="2351">
        <v>180</v>
      </c>
      <c r="K40" s="2353"/>
      <c r="L40" s="61"/>
      <c r="M40" s="2352">
        <v>1245360</v>
      </c>
      <c r="N40" s="2354">
        <v>1318620</v>
      </c>
    </row>
    <row r="41" spans="1:14" s="200" customFormat="1">
      <c r="A41" s="2597" t="s">
        <v>3310</v>
      </c>
      <c r="B41" s="2598"/>
      <c r="C41" s="2598"/>
      <c r="D41" s="2598"/>
      <c r="E41" s="2598"/>
      <c r="F41" s="2598"/>
      <c r="G41" s="2598"/>
      <c r="H41" s="2598"/>
      <c r="I41" s="2598"/>
      <c r="J41" s="2598"/>
      <c r="K41" s="2598"/>
      <c r="L41" s="2598"/>
      <c r="M41" s="2598"/>
      <c r="N41" s="2599"/>
    </row>
  </sheetData>
  <mergeCells count="12">
    <mergeCell ref="A1:B1"/>
    <mergeCell ref="A41:N41"/>
    <mergeCell ref="C11:L11"/>
    <mergeCell ref="A9:N9"/>
    <mergeCell ref="A11:A12"/>
    <mergeCell ref="B11:B12"/>
    <mergeCell ref="M11:M12"/>
    <mergeCell ref="N11:N12"/>
    <mergeCell ref="C38:C40"/>
    <mergeCell ref="C22:C37"/>
    <mergeCell ref="C13:C20"/>
    <mergeCell ref="B13:B20"/>
  </mergeCells>
  <hyperlinks>
    <hyperlink ref="L3" r:id="rId1"/>
    <hyperlink ref="L2" r:id="rId2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16.xml><?xml version="1.0" encoding="utf-8"?>
<worksheet xmlns="http://schemas.openxmlformats.org/spreadsheetml/2006/main" xmlns:r="http://schemas.openxmlformats.org/officeDocument/2006/relationships">
  <dimension ref="A1:L32"/>
  <sheetViews>
    <sheetView workbookViewId="0">
      <selection activeCell="I22" sqref="I22:I26"/>
    </sheetView>
  </sheetViews>
  <sheetFormatPr defaultRowHeight="15"/>
  <sheetData>
    <row r="1" spans="1:12" s="200" customFormat="1" ht="41.25" customHeight="1">
      <c r="A1" s="2526"/>
      <c r="B1" s="2526"/>
    </row>
    <row r="2" spans="1:12" s="203" customFormat="1" ht="12.75">
      <c r="A2" s="204" t="s">
        <v>0</v>
      </c>
      <c r="B2" s="116"/>
      <c r="C2" s="204"/>
      <c r="D2" s="204"/>
      <c r="E2" s="204"/>
      <c r="G2" s="205" t="s">
        <v>474</v>
      </c>
      <c r="H2" s="206" t="s">
        <v>1</v>
      </c>
      <c r="K2" s="202"/>
      <c r="L2" s="202"/>
    </row>
    <row r="3" spans="1:12" s="203" customFormat="1" ht="15.75" customHeight="1">
      <c r="A3" s="207" t="s">
        <v>467</v>
      </c>
      <c r="B3" s="117"/>
      <c r="C3" s="207"/>
      <c r="D3" s="207"/>
      <c r="E3" s="207"/>
      <c r="G3" s="205" t="s">
        <v>475</v>
      </c>
      <c r="H3" s="208" t="s">
        <v>2</v>
      </c>
      <c r="J3" s="208"/>
      <c r="K3" s="114"/>
      <c r="L3" s="114"/>
    </row>
    <row r="4" spans="1:12" s="203" customFormat="1" ht="15.75" customHeight="1">
      <c r="A4" s="204" t="s">
        <v>2241</v>
      </c>
      <c r="B4" s="116"/>
      <c r="C4" s="204"/>
      <c r="D4" s="204"/>
      <c r="E4" s="204"/>
      <c r="G4" s="375"/>
      <c r="J4" s="202"/>
      <c r="K4" s="202"/>
      <c r="L4" s="202"/>
    </row>
    <row r="5" spans="1:12" s="203" customFormat="1" ht="15.75" customHeight="1">
      <c r="A5" s="207" t="s">
        <v>467</v>
      </c>
      <c r="B5" s="117"/>
      <c r="C5" s="207"/>
      <c r="D5" s="207"/>
      <c r="E5" s="207"/>
      <c r="G5" s="204" t="s">
        <v>2238</v>
      </c>
      <c r="J5" s="202"/>
      <c r="K5" s="202"/>
      <c r="L5" s="202"/>
    </row>
    <row r="6" spans="1:12" s="203" customFormat="1" ht="15.75" customHeight="1">
      <c r="A6" s="207" t="s">
        <v>468</v>
      </c>
      <c r="B6" s="117"/>
      <c r="C6" s="207"/>
      <c r="D6" s="207"/>
      <c r="E6" s="207"/>
      <c r="G6" s="204" t="s">
        <v>2240</v>
      </c>
      <c r="J6" s="202"/>
      <c r="K6" s="202"/>
      <c r="L6" s="202"/>
    </row>
    <row r="7" spans="1:12" s="203" customFormat="1" ht="15.75" customHeight="1">
      <c r="A7" s="210" t="s">
        <v>2536</v>
      </c>
      <c r="B7" s="213"/>
      <c r="C7" s="210"/>
      <c r="D7" s="210"/>
      <c r="E7" s="210"/>
      <c r="G7" s="379" t="s">
        <v>2239</v>
      </c>
      <c r="J7" s="211"/>
    </row>
    <row r="8" spans="1:12" s="151" customFormat="1" ht="17.25" customHeight="1">
      <c r="A8" s="2525" t="s">
        <v>1399</v>
      </c>
      <c r="B8" s="2525"/>
      <c r="C8" s="2525"/>
      <c r="D8" s="2525"/>
      <c r="E8" s="2525"/>
      <c r="F8" s="2525"/>
      <c r="G8" s="2525"/>
      <c r="H8" s="2525"/>
      <c r="I8" s="2525"/>
    </row>
    <row r="9" spans="1:12" s="151" customFormat="1" ht="8.25" customHeight="1"/>
    <row r="10" spans="1:12" s="106" customFormat="1" ht="12.75" customHeight="1">
      <c r="A10" s="2584" t="s">
        <v>20</v>
      </c>
      <c r="B10" s="2677" t="s">
        <v>16</v>
      </c>
      <c r="C10" s="2685"/>
      <c r="D10" s="2521" t="s">
        <v>17</v>
      </c>
      <c r="E10" s="2521"/>
      <c r="F10" s="2521"/>
      <c r="G10" s="2521"/>
      <c r="H10" s="2520" t="s">
        <v>501</v>
      </c>
      <c r="I10" s="2520" t="s">
        <v>476</v>
      </c>
    </row>
    <row r="11" spans="1:12" s="106" customFormat="1" ht="46.5" customHeight="1">
      <c r="A11" s="2684"/>
      <c r="B11" s="2686"/>
      <c r="C11" s="2687"/>
      <c r="D11" s="199" t="s">
        <v>55</v>
      </c>
      <c r="E11" s="199" t="s">
        <v>56</v>
      </c>
      <c r="F11" s="199" t="s">
        <v>19</v>
      </c>
      <c r="G11" s="199" t="s">
        <v>40</v>
      </c>
      <c r="H11" s="2577"/>
      <c r="I11" s="2577"/>
    </row>
    <row r="12" spans="1:12">
      <c r="A12" s="2637" t="s">
        <v>1400</v>
      </c>
      <c r="B12" s="2688"/>
      <c r="C12" s="2688"/>
      <c r="D12" s="2688" t="s">
        <v>46</v>
      </c>
      <c r="E12" s="2688" t="s">
        <v>1278</v>
      </c>
      <c r="F12" s="2688">
        <v>20</v>
      </c>
      <c r="G12" s="2688">
        <v>0.17</v>
      </c>
      <c r="H12" s="2691">
        <v>12350</v>
      </c>
      <c r="I12" s="2692">
        <v>13000</v>
      </c>
    </row>
    <row r="13" spans="1:12">
      <c r="A13" s="2639"/>
      <c r="B13" s="2580"/>
      <c r="C13" s="2580"/>
      <c r="D13" s="2580"/>
      <c r="E13" s="2580"/>
      <c r="F13" s="2580"/>
      <c r="G13" s="2580"/>
      <c r="H13" s="2539"/>
      <c r="I13" s="2689"/>
    </row>
    <row r="14" spans="1:12">
      <c r="A14" s="2639"/>
      <c r="B14" s="2580"/>
      <c r="C14" s="2580"/>
      <c r="D14" s="2580"/>
      <c r="E14" s="2580"/>
      <c r="F14" s="2580"/>
      <c r="G14" s="2580"/>
      <c r="H14" s="2539"/>
      <c r="I14" s="2689"/>
    </row>
    <row r="15" spans="1:12">
      <c r="A15" s="2639"/>
      <c r="B15" s="2580"/>
      <c r="C15" s="2580"/>
      <c r="D15" s="2580"/>
      <c r="E15" s="2580"/>
      <c r="F15" s="2580"/>
      <c r="G15" s="2580"/>
      <c r="H15" s="2539"/>
      <c r="I15" s="2689"/>
    </row>
    <row r="16" spans="1:12">
      <c r="A16" s="2639"/>
      <c r="B16" s="2580"/>
      <c r="C16" s="2580"/>
      <c r="D16" s="2580"/>
      <c r="E16" s="2580"/>
      <c r="F16" s="2580"/>
      <c r="G16" s="2580"/>
      <c r="H16" s="2579"/>
      <c r="I16" s="2689"/>
    </row>
    <row r="17" spans="1:9">
      <c r="A17" s="2639" t="s">
        <v>1401</v>
      </c>
      <c r="B17" s="2580"/>
      <c r="C17" s="2580"/>
      <c r="D17" s="2580" t="s">
        <v>46</v>
      </c>
      <c r="E17" s="2580" t="s">
        <v>1279</v>
      </c>
      <c r="F17" s="2580">
        <v>26</v>
      </c>
      <c r="G17" s="2580">
        <v>0.2</v>
      </c>
      <c r="H17" s="2538">
        <v>14750</v>
      </c>
      <c r="I17" s="2689">
        <v>15500</v>
      </c>
    </row>
    <row r="18" spans="1:9">
      <c r="A18" s="2639"/>
      <c r="B18" s="2580"/>
      <c r="C18" s="2580"/>
      <c r="D18" s="2580"/>
      <c r="E18" s="2580"/>
      <c r="F18" s="2580"/>
      <c r="G18" s="2580"/>
      <c r="H18" s="2539"/>
      <c r="I18" s="2689"/>
    </row>
    <row r="19" spans="1:9">
      <c r="A19" s="2639"/>
      <c r="B19" s="2580"/>
      <c r="C19" s="2580"/>
      <c r="D19" s="2580"/>
      <c r="E19" s="2580"/>
      <c r="F19" s="2580"/>
      <c r="G19" s="2580"/>
      <c r="H19" s="2539"/>
      <c r="I19" s="2689"/>
    </row>
    <row r="20" spans="1:9">
      <c r="A20" s="2639"/>
      <c r="B20" s="2580"/>
      <c r="C20" s="2580"/>
      <c r="D20" s="2580"/>
      <c r="E20" s="2580"/>
      <c r="F20" s="2580"/>
      <c r="G20" s="2580"/>
      <c r="H20" s="2539"/>
      <c r="I20" s="2689"/>
    </row>
    <row r="21" spans="1:9">
      <c r="A21" s="2639"/>
      <c r="B21" s="2580"/>
      <c r="C21" s="2580"/>
      <c r="D21" s="2580"/>
      <c r="E21" s="2580"/>
      <c r="F21" s="2580"/>
      <c r="G21" s="2580"/>
      <c r="H21" s="2579"/>
      <c r="I21" s="2689"/>
    </row>
    <row r="22" spans="1:9">
      <c r="A22" s="2639" t="s">
        <v>1402</v>
      </c>
      <c r="B22" s="2580"/>
      <c r="C22" s="2580"/>
      <c r="D22" s="2580" t="s">
        <v>50</v>
      </c>
      <c r="E22" s="2580" t="s">
        <v>1280</v>
      </c>
      <c r="F22" s="2580">
        <v>78</v>
      </c>
      <c r="G22" s="2580">
        <v>0.25</v>
      </c>
      <c r="H22" s="2538">
        <v>17100</v>
      </c>
      <c r="I22" s="2689">
        <v>18000</v>
      </c>
    </row>
    <row r="23" spans="1:9">
      <c r="A23" s="2639"/>
      <c r="B23" s="2580"/>
      <c r="C23" s="2580"/>
      <c r="D23" s="2580"/>
      <c r="E23" s="2580"/>
      <c r="F23" s="2580"/>
      <c r="G23" s="2580"/>
      <c r="H23" s="2539"/>
      <c r="I23" s="2689"/>
    </row>
    <row r="24" spans="1:9">
      <c r="A24" s="2639"/>
      <c r="B24" s="2580"/>
      <c r="C24" s="2580"/>
      <c r="D24" s="2580"/>
      <c r="E24" s="2580"/>
      <c r="F24" s="2580"/>
      <c r="G24" s="2580"/>
      <c r="H24" s="2539"/>
      <c r="I24" s="2689"/>
    </row>
    <row r="25" spans="1:9">
      <c r="A25" s="2639"/>
      <c r="B25" s="2580"/>
      <c r="C25" s="2580"/>
      <c r="D25" s="2580"/>
      <c r="E25" s="2580"/>
      <c r="F25" s="2580"/>
      <c r="G25" s="2580"/>
      <c r="H25" s="2539"/>
      <c r="I25" s="2689"/>
    </row>
    <row r="26" spans="1:9">
      <c r="A26" s="2639"/>
      <c r="B26" s="2580"/>
      <c r="C26" s="2580"/>
      <c r="D26" s="2580"/>
      <c r="E26" s="2580"/>
      <c r="F26" s="2580"/>
      <c r="G26" s="2580"/>
      <c r="H26" s="2579"/>
      <c r="I26" s="2689"/>
    </row>
    <row r="27" spans="1:9">
      <c r="A27" s="2639" t="s">
        <v>1403</v>
      </c>
      <c r="B27" s="2580"/>
      <c r="C27" s="2580"/>
      <c r="D27" s="2580" t="s">
        <v>50</v>
      </c>
      <c r="E27" s="2580" t="s">
        <v>1281</v>
      </c>
      <c r="F27" s="2580">
        <v>94</v>
      </c>
      <c r="G27" s="2580">
        <v>0.35</v>
      </c>
      <c r="H27" s="2538">
        <v>19950</v>
      </c>
      <c r="I27" s="2689">
        <v>21000</v>
      </c>
    </row>
    <row r="28" spans="1:9">
      <c r="A28" s="2639"/>
      <c r="B28" s="2580"/>
      <c r="C28" s="2580"/>
      <c r="D28" s="2580"/>
      <c r="E28" s="2580"/>
      <c r="F28" s="2580"/>
      <c r="G28" s="2580"/>
      <c r="H28" s="2539"/>
      <c r="I28" s="2689"/>
    </row>
    <row r="29" spans="1:9">
      <c r="A29" s="2639"/>
      <c r="B29" s="2580"/>
      <c r="C29" s="2580"/>
      <c r="D29" s="2580"/>
      <c r="E29" s="2580"/>
      <c r="F29" s="2580"/>
      <c r="G29" s="2580"/>
      <c r="H29" s="2539"/>
      <c r="I29" s="2689"/>
    </row>
    <row r="30" spans="1:9">
      <c r="A30" s="2639"/>
      <c r="B30" s="2580"/>
      <c r="C30" s="2580"/>
      <c r="D30" s="2580"/>
      <c r="E30" s="2580"/>
      <c r="F30" s="2580"/>
      <c r="G30" s="2580"/>
      <c r="H30" s="2539"/>
      <c r="I30" s="2689"/>
    </row>
    <row r="31" spans="1:9">
      <c r="A31" s="2641"/>
      <c r="B31" s="2693"/>
      <c r="C31" s="2693"/>
      <c r="D31" s="2693"/>
      <c r="E31" s="2693"/>
      <c r="F31" s="2693"/>
      <c r="G31" s="2693"/>
      <c r="H31" s="2540"/>
      <c r="I31" s="2690"/>
    </row>
    <row r="32" spans="1:9">
      <c r="A32" s="2597" t="s">
        <v>2953</v>
      </c>
      <c r="B32" s="2598"/>
      <c r="C32" s="2598"/>
      <c r="D32" s="2598"/>
      <c r="E32" s="2598"/>
      <c r="F32" s="2598"/>
      <c r="G32" s="2598"/>
      <c r="H32" s="2598"/>
      <c r="I32" s="2599"/>
    </row>
  </sheetData>
  <mergeCells count="40">
    <mergeCell ref="A32:I32"/>
    <mergeCell ref="A27:A31"/>
    <mergeCell ref="B27:C31"/>
    <mergeCell ref="D27:D31"/>
    <mergeCell ref="A22:A26"/>
    <mergeCell ref="B22:C26"/>
    <mergeCell ref="D22:D26"/>
    <mergeCell ref="G27:G31"/>
    <mergeCell ref="G22:G26"/>
    <mergeCell ref="F27:F31"/>
    <mergeCell ref="F22:F26"/>
    <mergeCell ref="E27:E31"/>
    <mergeCell ref="E22:E26"/>
    <mergeCell ref="H22:H26"/>
    <mergeCell ref="I22:I26"/>
    <mergeCell ref="H27:H31"/>
    <mergeCell ref="I27:I31"/>
    <mergeCell ref="H12:H16"/>
    <mergeCell ref="I12:I16"/>
    <mergeCell ref="H17:H21"/>
    <mergeCell ref="I17:I21"/>
    <mergeCell ref="A17:A21"/>
    <mergeCell ref="B17:C21"/>
    <mergeCell ref="D17:D21"/>
    <mergeCell ref="A12:A16"/>
    <mergeCell ref="B12:C16"/>
    <mergeCell ref="D12:D16"/>
    <mergeCell ref="G17:G21"/>
    <mergeCell ref="G12:G16"/>
    <mergeCell ref="F17:F21"/>
    <mergeCell ref="F12:F16"/>
    <mergeCell ref="E17:E21"/>
    <mergeCell ref="E12:E16"/>
    <mergeCell ref="A1:B1"/>
    <mergeCell ref="A8:I8"/>
    <mergeCell ref="A10:A11"/>
    <mergeCell ref="B10:C11"/>
    <mergeCell ref="D10:G10"/>
    <mergeCell ref="H10:H11"/>
    <mergeCell ref="I10:I11"/>
  </mergeCells>
  <hyperlinks>
    <hyperlink ref="H3" r:id="rId1"/>
    <hyperlink ref="H2" r:id="rId2"/>
  </hyperlinks>
  <pageMargins left="0.7" right="0.7" top="0.75" bottom="0.75" header="0.3" footer="0.3"/>
  <drawing r:id="rId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L109"/>
  <sheetViews>
    <sheetView topLeftCell="A79" zoomScale="85" zoomScaleNormal="85" workbookViewId="0">
      <selection activeCell="A93" sqref="A93"/>
    </sheetView>
  </sheetViews>
  <sheetFormatPr defaultRowHeight="12"/>
  <cols>
    <col min="1" max="1" width="41.140625" style="341" bestFit="1" customWidth="1"/>
    <col min="2" max="2" width="6.42578125" style="341" customWidth="1"/>
    <col min="3" max="4" width="9.140625" style="341"/>
    <col min="5" max="5" width="14.85546875" style="341" customWidth="1"/>
    <col min="6" max="16384" width="9.140625" style="341"/>
  </cols>
  <sheetData>
    <row r="1" spans="1:12" ht="31.5" customHeight="1">
      <c r="A1" s="2695"/>
      <c r="B1" s="2695"/>
    </row>
    <row r="2" spans="1:12">
      <c r="A2" s="1045" t="s">
        <v>0</v>
      </c>
      <c r="B2" s="1046"/>
      <c r="C2" s="1045"/>
      <c r="D2" s="1045"/>
      <c r="E2" s="1045"/>
      <c r="G2" s="1045" t="s">
        <v>3147</v>
      </c>
      <c r="H2" s="1047" t="s">
        <v>1</v>
      </c>
      <c r="K2" s="1048"/>
      <c r="L2" s="1048"/>
    </row>
    <row r="3" spans="1:12" ht="15.75" customHeight="1">
      <c r="A3" s="1048" t="s">
        <v>467</v>
      </c>
      <c r="B3" s="339"/>
      <c r="C3" s="1048"/>
      <c r="D3" s="1048"/>
      <c r="E3" s="1048"/>
      <c r="G3" s="1045" t="s">
        <v>3148</v>
      </c>
      <c r="H3" s="1049" t="s">
        <v>2</v>
      </c>
      <c r="K3" s="1050"/>
      <c r="L3" s="1050"/>
    </row>
    <row r="4" spans="1:12" ht="15.75" customHeight="1">
      <c r="A4" s="1045" t="s">
        <v>2241</v>
      </c>
      <c r="B4" s="1046"/>
      <c r="C4" s="1045"/>
      <c r="D4" s="1045"/>
      <c r="E4" s="1045"/>
      <c r="G4" s="1051"/>
      <c r="K4" s="1048"/>
      <c r="L4" s="1048"/>
    </row>
    <row r="5" spans="1:12" ht="15.75" customHeight="1">
      <c r="A5" s="1048" t="s">
        <v>467</v>
      </c>
      <c r="B5" s="339"/>
      <c r="C5" s="1048"/>
      <c r="D5" s="1048"/>
      <c r="E5" s="1048"/>
      <c r="G5" s="1045" t="s">
        <v>2238</v>
      </c>
      <c r="K5" s="1048"/>
      <c r="L5" s="1048"/>
    </row>
    <row r="6" spans="1:12" ht="15.75" customHeight="1">
      <c r="A6" s="1048" t="s">
        <v>468</v>
      </c>
      <c r="B6" s="339"/>
      <c r="C6" s="1048"/>
      <c r="D6" s="1048"/>
      <c r="E6" s="1048"/>
      <c r="G6" s="1045" t="s">
        <v>2240</v>
      </c>
      <c r="K6" s="1048"/>
      <c r="L6" s="1048"/>
    </row>
    <row r="7" spans="1:12" ht="15.75" customHeight="1">
      <c r="A7" s="341" t="s">
        <v>2536</v>
      </c>
      <c r="B7" s="1052"/>
      <c r="G7" s="1053" t="s">
        <v>2239</v>
      </c>
    </row>
    <row r="8" spans="1:12">
      <c r="B8" s="1052"/>
      <c r="G8" s="1053"/>
    </row>
    <row r="9" spans="1:12">
      <c r="A9" s="2696" t="s">
        <v>2067</v>
      </c>
      <c r="B9" s="2696"/>
      <c r="C9" s="2696"/>
      <c r="D9" s="2696"/>
      <c r="E9" s="2696"/>
      <c r="F9" s="2696"/>
      <c r="G9" s="2696"/>
      <c r="H9" s="2696"/>
      <c r="I9" s="2696"/>
      <c r="J9" s="1005"/>
    </row>
    <row r="10" spans="1:12">
      <c r="A10" s="1640"/>
      <c r="B10" s="1640"/>
      <c r="C10" s="1640"/>
      <c r="D10" s="1640"/>
      <c r="E10" s="1640"/>
      <c r="F10" s="1641"/>
      <c r="G10" s="1640"/>
      <c r="H10" s="1641"/>
      <c r="I10" s="1641"/>
      <c r="J10" s="1641"/>
    </row>
    <row r="11" spans="1:12">
      <c r="A11" s="2697" t="s">
        <v>322</v>
      </c>
      <c r="B11" s="2697" t="s">
        <v>1839</v>
      </c>
      <c r="C11" s="2697"/>
      <c r="D11" s="2697"/>
      <c r="E11" s="2697" t="s">
        <v>1545</v>
      </c>
      <c r="F11" s="2698" t="s">
        <v>210</v>
      </c>
      <c r="G11" s="2700" t="s">
        <v>19</v>
      </c>
      <c r="H11" s="2698" t="s">
        <v>1496</v>
      </c>
      <c r="I11" s="2698" t="s">
        <v>1497</v>
      </c>
      <c r="J11" s="1083"/>
    </row>
    <row r="12" spans="1:12">
      <c r="A12" s="2697"/>
      <c r="B12" s="1003" t="s">
        <v>1840</v>
      </c>
      <c r="C12" s="1004" t="s">
        <v>1841</v>
      </c>
      <c r="D12" s="1004" t="s">
        <v>1842</v>
      </c>
      <c r="E12" s="2697"/>
      <c r="F12" s="2699"/>
      <c r="G12" s="2700"/>
      <c r="H12" s="2699"/>
      <c r="I12" s="2699"/>
      <c r="J12" s="1083"/>
    </row>
    <row r="13" spans="1:12" s="1055" customFormat="1">
      <c r="A13" s="1160" t="s">
        <v>2068</v>
      </c>
      <c r="B13" s="1160">
        <v>2000</v>
      </c>
      <c r="C13" s="1160">
        <v>1500</v>
      </c>
      <c r="D13" s="1157">
        <v>600</v>
      </c>
      <c r="E13" s="1157"/>
      <c r="F13" s="2694" t="s">
        <v>2069</v>
      </c>
      <c r="G13" s="1157">
        <v>68</v>
      </c>
      <c r="H13" s="1158">
        <v>10670</v>
      </c>
      <c r="I13" s="1159">
        <v>11310</v>
      </c>
      <c r="J13" s="1054"/>
    </row>
    <row r="14" spans="1:12" s="1055" customFormat="1" ht="12.75" customHeight="1">
      <c r="A14" s="1160" t="s">
        <v>2070</v>
      </c>
      <c r="B14" s="1160">
        <v>2000</v>
      </c>
      <c r="C14" s="1160">
        <v>1800</v>
      </c>
      <c r="D14" s="1157">
        <v>600</v>
      </c>
      <c r="E14" s="1157"/>
      <c r="F14" s="2694"/>
      <c r="G14" s="1157">
        <v>77</v>
      </c>
      <c r="H14" s="1158">
        <v>12175</v>
      </c>
      <c r="I14" s="1159">
        <v>12900</v>
      </c>
      <c r="J14" s="1054"/>
    </row>
    <row r="15" spans="1:12" s="1055" customFormat="1" ht="12.75" customHeight="1">
      <c r="A15" s="1160" t="s">
        <v>2071</v>
      </c>
      <c r="B15" s="1160">
        <v>2500</v>
      </c>
      <c r="C15" s="1160">
        <v>1500</v>
      </c>
      <c r="D15" s="1157">
        <v>600</v>
      </c>
      <c r="E15" s="1157"/>
      <c r="F15" s="2694"/>
      <c r="G15" s="1157">
        <v>85</v>
      </c>
      <c r="H15" s="1158">
        <v>13235</v>
      </c>
      <c r="I15" s="1159">
        <v>14030</v>
      </c>
      <c r="J15" s="1054"/>
    </row>
    <row r="16" spans="1:12" s="1055" customFormat="1" ht="12.75" customHeight="1">
      <c r="A16" s="1160" t="s">
        <v>2072</v>
      </c>
      <c r="B16" s="1160">
        <v>3000</v>
      </c>
      <c r="C16" s="1160">
        <v>1500</v>
      </c>
      <c r="D16" s="1157">
        <v>800</v>
      </c>
      <c r="E16" s="1157"/>
      <c r="F16" s="2694"/>
      <c r="G16" s="1157">
        <v>102</v>
      </c>
      <c r="H16" s="1158">
        <v>14825</v>
      </c>
      <c r="I16" s="1159">
        <v>15710</v>
      </c>
      <c r="J16" s="1054"/>
    </row>
    <row r="17" spans="1:10" s="1055" customFormat="1" ht="12.75" customHeight="1">
      <c r="A17" s="1160" t="s">
        <v>2073</v>
      </c>
      <c r="B17" s="1160">
        <v>2000</v>
      </c>
      <c r="C17" s="1160">
        <v>1500</v>
      </c>
      <c r="D17" s="1157">
        <v>600</v>
      </c>
      <c r="E17" s="1157"/>
      <c r="F17" s="2694"/>
      <c r="G17" s="1157">
        <v>58</v>
      </c>
      <c r="H17" s="1158">
        <v>9255</v>
      </c>
      <c r="I17" s="1159">
        <v>9805</v>
      </c>
      <c r="J17" s="1054"/>
    </row>
    <row r="18" spans="1:10" s="1055" customFormat="1" ht="12.75" customHeight="1">
      <c r="A18" s="1160" t="s">
        <v>2074</v>
      </c>
      <c r="B18" s="1160">
        <v>2000</v>
      </c>
      <c r="C18" s="1160">
        <v>1800</v>
      </c>
      <c r="D18" s="1157">
        <v>600</v>
      </c>
      <c r="E18" s="1157"/>
      <c r="F18" s="2694"/>
      <c r="G18" s="1157">
        <v>68</v>
      </c>
      <c r="H18" s="1158">
        <v>10755</v>
      </c>
      <c r="I18" s="1159">
        <v>11400</v>
      </c>
      <c r="J18" s="1054"/>
    </row>
    <row r="19" spans="1:10" s="1055" customFormat="1" ht="12.75" customHeight="1">
      <c r="A19" s="1160" t="s">
        <v>2075</v>
      </c>
      <c r="B19" s="1160">
        <v>2500</v>
      </c>
      <c r="C19" s="1160">
        <v>1500</v>
      </c>
      <c r="D19" s="1157">
        <v>600</v>
      </c>
      <c r="E19" s="1157"/>
      <c r="F19" s="2694"/>
      <c r="G19" s="1157">
        <v>73</v>
      </c>
      <c r="H19" s="1158">
        <v>11515</v>
      </c>
      <c r="I19" s="1159">
        <v>12205</v>
      </c>
      <c r="J19" s="1054"/>
    </row>
    <row r="20" spans="1:10" s="1055" customFormat="1" ht="12.75" customHeight="1" thickBot="1">
      <c r="A20" s="1160" t="s">
        <v>2076</v>
      </c>
      <c r="B20" s="1160">
        <v>3000</v>
      </c>
      <c r="C20" s="1160">
        <v>1500</v>
      </c>
      <c r="D20" s="1157">
        <v>800</v>
      </c>
      <c r="E20" s="1157"/>
      <c r="F20" s="2694"/>
      <c r="G20" s="1157">
        <v>87</v>
      </c>
      <c r="H20" s="1158">
        <v>12745</v>
      </c>
      <c r="I20" s="1159">
        <v>13510</v>
      </c>
      <c r="J20" s="1054"/>
    </row>
    <row r="21" spans="1:10" ht="12.75" thickBot="1">
      <c r="A21" s="2712" t="s">
        <v>322</v>
      </c>
      <c r="B21" s="2720" t="s">
        <v>1839</v>
      </c>
      <c r="C21" s="2721"/>
      <c r="D21" s="2722"/>
      <c r="E21" s="2714" t="s">
        <v>1545</v>
      </c>
      <c r="F21" s="2723"/>
      <c r="G21" s="2732" t="s">
        <v>210</v>
      </c>
      <c r="H21" s="2732" t="s">
        <v>1435</v>
      </c>
      <c r="I21" s="2732" t="s">
        <v>501</v>
      </c>
      <c r="J21" s="2712" t="s">
        <v>1497</v>
      </c>
    </row>
    <row r="22" spans="1:10" ht="12.75" thickBot="1">
      <c r="A22" s="2713"/>
      <c r="B22" s="1056" t="s">
        <v>1840</v>
      </c>
      <c r="C22" s="1057" t="s">
        <v>1841</v>
      </c>
      <c r="D22" s="1057" t="s">
        <v>1842</v>
      </c>
      <c r="E22" s="2724"/>
      <c r="F22" s="2725"/>
      <c r="G22" s="2733"/>
      <c r="H22" s="2733"/>
      <c r="I22" s="2733"/>
      <c r="J22" s="2713"/>
    </row>
    <row r="23" spans="1:10">
      <c r="A23" s="2714" t="s">
        <v>1843</v>
      </c>
      <c r="B23" s="2715"/>
      <c r="C23" s="2715"/>
      <c r="D23" s="2715"/>
      <c r="E23" s="2715"/>
      <c r="F23" s="2715"/>
      <c r="G23" s="2715"/>
      <c r="H23" s="2715"/>
      <c r="I23" s="2715"/>
      <c r="J23" s="2715"/>
    </row>
    <row r="24" spans="1:10">
      <c r="A24" s="1058" t="s">
        <v>3149</v>
      </c>
      <c r="B24" s="1059">
        <v>2000</v>
      </c>
      <c r="C24" s="1035"/>
      <c r="D24" s="1035">
        <v>400</v>
      </c>
      <c r="E24" s="2734" t="s">
        <v>3150</v>
      </c>
      <c r="F24" s="2735"/>
      <c r="G24" s="1035" t="s">
        <v>1234</v>
      </c>
      <c r="H24" s="1035">
        <v>7.8</v>
      </c>
      <c r="I24" s="1084">
        <v>1170</v>
      </c>
      <c r="J24" s="1084">
        <v>1240</v>
      </c>
    </row>
    <row r="25" spans="1:10">
      <c r="A25" s="1058" t="s">
        <v>3151</v>
      </c>
      <c r="B25" s="1059">
        <v>2000</v>
      </c>
      <c r="C25" s="1035"/>
      <c r="D25" s="1035">
        <v>500</v>
      </c>
      <c r="E25" s="2736"/>
      <c r="F25" s="2737"/>
      <c r="G25" s="1060" t="s">
        <v>1234</v>
      </c>
      <c r="H25" s="1035">
        <v>8.1</v>
      </c>
      <c r="I25" s="1084">
        <v>1225</v>
      </c>
      <c r="J25" s="1084">
        <v>1295</v>
      </c>
    </row>
    <row r="26" spans="1:10">
      <c r="A26" s="1058" t="s">
        <v>3152</v>
      </c>
      <c r="B26" s="1059">
        <v>2000</v>
      </c>
      <c r="C26" s="1035"/>
      <c r="D26" s="1035">
        <v>600</v>
      </c>
      <c r="E26" s="2736"/>
      <c r="F26" s="2737"/>
      <c r="G26" s="1060" t="s">
        <v>1234</v>
      </c>
      <c r="H26" s="1035">
        <v>8.4</v>
      </c>
      <c r="I26" s="1084">
        <v>1260</v>
      </c>
      <c r="J26" s="1084">
        <v>1335</v>
      </c>
    </row>
    <row r="27" spans="1:10">
      <c r="A27" s="1058" t="s">
        <v>3153</v>
      </c>
      <c r="B27" s="1059">
        <v>2000</v>
      </c>
      <c r="C27" s="1035"/>
      <c r="D27" s="1035">
        <v>800</v>
      </c>
      <c r="E27" s="2736"/>
      <c r="F27" s="2737"/>
      <c r="G27" s="1060" t="s">
        <v>1234</v>
      </c>
      <c r="H27" s="1035">
        <v>9.1</v>
      </c>
      <c r="I27" s="1084">
        <v>1310</v>
      </c>
      <c r="J27" s="1084">
        <v>1390</v>
      </c>
    </row>
    <row r="28" spans="1:10">
      <c r="A28" s="1058" t="s">
        <v>3154</v>
      </c>
      <c r="B28" s="1059">
        <v>2000</v>
      </c>
      <c r="C28" s="1035"/>
      <c r="D28" s="1035">
        <v>1000</v>
      </c>
      <c r="E28" s="2736"/>
      <c r="F28" s="2737"/>
      <c r="G28" s="1060" t="s">
        <v>1234</v>
      </c>
      <c r="H28" s="1035">
        <v>9.8000000000000007</v>
      </c>
      <c r="I28" s="1084">
        <v>1395</v>
      </c>
      <c r="J28" s="1084">
        <v>1480</v>
      </c>
    </row>
    <row r="29" spans="1:10">
      <c r="A29" s="1058" t="s">
        <v>3155</v>
      </c>
      <c r="B29" s="1059">
        <v>2500</v>
      </c>
      <c r="C29" s="1035"/>
      <c r="D29" s="1035">
        <v>400</v>
      </c>
      <c r="E29" s="2736"/>
      <c r="F29" s="2737"/>
      <c r="G29" s="1060" t="s">
        <v>1234</v>
      </c>
      <c r="H29" s="1035">
        <v>10.3</v>
      </c>
      <c r="I29" s="1084">
        <v>1485</v>
      </c>
      <c r="J29" s="1084">
        <v>1570</v>
      </c>
    </row>
    <row r="30" spans="1:10">
      <c r="A30" s="1058" t="s">
        <v>3156</v>
      </c>
      <c r="B30" s="1059">
        <v>2500</v>
      </c>
      <c r="C30" s="1035"/>
      <c r="D30" s="1035">
        <v>500</v>
      </c>
      <c r="E30" s="2736"/>
      <c r="F30" s="2737"/>
      <c r="G30" s="1060" t="s">
        <v>1234</v>
      </c>
      <c r="H30" s="1035">
        <v>10.6</v>
      </c>
      <c r="I30" s="1084">
        <v>1520</v>
      </c>
      <c r="J30" s="1084">
        <v>1610</v>
      </c>
    </row>
    <row r="31" spans="1:10">
      <c r="A31" s="1058" t="s">
        <v>3157</v>
      </c>
      <c r="B31" s="1059">
        <v>2500</v>
      </c>
      <c r="C31" s="1035"/>
      <c r="D31" s="1035">
        <v>600</v>
      </c>
      <c r="E31" s="2736"/>
      <c r="F31" s="2737"/>
      <c r="G31" s="1060" t="s">
        <v>1234</v>
      </c>
      <c r="H31" s="1035">
        <v>10.9</v>
      </c>
      <c r="I31" s="1084">
        <v>1550</v>
      </c>
      <c r="J31" s="1084">
        <v>1645</v>
      </c>
    </row>
    <row r="32" spans="1:10">
      <c r="A32" s="1058" t="s">
        <v>3158</v>
      </c>
      <c r="B32" s="1059">
        <v>2500</v>
      </c>
      <c r="C32" s="1035"/>
      <c r="D32" s="1035">
        <v>800</v>
      </c>
      <c r="E32" s="2736"/>
      <c r="F32" s="2737"/>
      <c r="G32" s="1060" t="s">
        <v>1234</v>
      </c>
      <c r="H32" s="1035">
        <v>11.5</v>
      </c>
      <c r="I32" s="1084">
        <v>1595</v>
      </c>
      <c r="J32" s="1084">
        <v>1690</v>
      </c>
    </row>
    <row r="33" spans="1:10">
      <c r="A33" s="1058" t="s">
        <v>3159</v>
      </c>
      <c r="B33" s="1059">
        <v>2500</v>
      </c>
      <c r="C33" s="1035"/>
      <c r="D33" s="1035">
        <v>1000</v>
      </c>
      <c r="E33" s="2736"/>
      <c r="F33" s="2737"/>
      <c r="G33" s="1060" t="s">
        <v>1234</v>
      </c>
      <c r="H33" s="1035">
        <v>12.4</v>
      </c>
      <c r="I33" s="1084">
        <v>1680</v>
      </c>
      <c r="J33" s="1084">
        <v>1785</v>
      </c>
    </row>
    <row r="34" spans="1:10">
      <c r="A34" s="1058" t="s">
        <v>3160</v>
      </c>
      <c r="B34" s="1059">
        <v>3000</v>
      </c>
      <c r="C34" s="1035"/>
      <c r="D34" s="1035">
        <v>400</v>
      </c>
      <c r="E34" s="2736"/>
      <c r="F34" s="2737"/>
      <c r="G34" s="1060" t="s">
        <v>1234</v>
      </c>
      <c r="H34" s="1035">
        <v>12.7</v>
      </c>
      <c r="I34" s="1084">
        <v>1725</v>
      </c>
      <c r="J34" s="1084">
        <v>1830</v>
      </c>
    </row>
    <row r="35" spans="1:10">
      <c r="A35" s="1058" t="s">
        <v>3161</v>
      </c>
      <c r="B35" s="1059">
        <v>3000</v>
      </c>
      <c r="C35" s="1035"/>
      <c r="D35" s="1035">
        <v>500</v>
      </c>
      <c r="E35" s="2736"/>
      <c r="F35" s="2737"/>
      <c r="G35" s="1060" t="s">
        <v>1234</v>
      </c>
      <c r="H35" s="1035">
        <v>13</v>
      </c>
      <c r="I35" s="1084">
        <v>1810</v>
      </c>
      <c r="J35" s="1084">
        <v>1920</v>
      </c>
    </row>
    <row r="36" spans="1:10">
      <c r="A36" s="1058" t="s">
        <v>3162</v>
      </c>
      <c r="B36" s="1059">
        <v>3000</v>
      </c>
      <c r="C36" s="1035"/>
      <c r="D36" s="1035">
        <v>600</v>
      </c>
      <c r="E36" s="2736"/>
      <c r="F36" s="2737"/>
      <c r="G36" s="1060" t="s">
        <v>1234</v>
      </c>
      <c r="H36" s="1035">
        <v>13.3</v>
      </c>
      <c r="I36" s="1084">
        <v>1855</v>
      </c>
      <c r="J36" s="1084">
        <v>1965</v>
      </c>
    </row>
    <row r="37" spans="1:10">
      <c r="A37" s="1058" t="s">
        <v>3163</v>
      </c>
      <c r="B37" s="1059">
        <v>3000</v>
      </c>
      <c r="C37" s="1035"/>
      <c r="D37" s="1035">
        <v>800</v>
      </c>
      <c r="E37" s="2736"/>
      <c r="F37" s="2737"/>
      <c r="G37" s="1060" t="s">
        <v>1234</v>
      </c>
      <c r="H37" s="1035">
        <v>14.2</v>
      </c>
      <c r="I37" s="1084">
        <v>1900</v>
      </c>
      <c r="J37" s="1084">
        <v>2010</v>
      </c>
    </row>
    <row r="38" spans="1:10">
      <c r="A38" s="1058" t="s">
        <v>3164</v>
      </c>
      <c r="B38" s="1059">
        <v>3000</v>
      </c>
      <c r="C38" s="1035"/>
      <c r="D38" s="1035">
        <v>1000</v>
      </c>
      <c r="E38" s="2738"/>
      <c r="F38" s="2739"/>
      <c r="G38" s="1060" t="s">
        <v>1234</v>
      </c>
      <c r="H38" s="1035">
        <v>14.9</v>
      </c>
      <c r="I38" s="1084">
        <v>1995</v>
      </c>
      <c r="J38" s="1084">
        <v>2115</v>
      </c>
    </row>
    <row r="39" spans="1:10">
      <c r="A39" s="1169" t="s">
        <v>3165</v>
      </c>
      <c r="B39" s="1166">
        <v>2000</v>
      </c>
      <c r="C39" s="1170"/>
      <c r="D39" s="1170">
        <v>400</v>
      </c>
      <c r="E39" s="2726" t="s">
        <v>3166</v>
      </c>
      <c r="F39" s="2727"/>
      <c r="G39" s="1170" t="s">
        <v>1234</v>
      </c>
      <c r="H39" s="1170">
        <v>9.1999999999999993</v>
      </c>
      <c r="I39" s="1163">
        <v>1370</v>
      </c>
      <c r="J39" s="1163">
        <v>1450</v>
      </c>
    </row>
    <row r="40" spans="1:10">
      <c r="A40" s="1169" t="s">
        <v>3167</v>
      </c>
      <c r="B40" s="1166">
        <v>2000</v>
      </c>
      <c r="C40" s="1170"/>
      <c r="D40" s="1170">
        <v>500</v>
      </c>
      <c r="E40" s="2728"/>
      <c r="F40" s="2729"/>
      <c r="G40" s="1170" t="s">
        <v>1234</v>
      </c>
      <c r="H40" s="1170">
        <v>9.5</v>
      </c>
      <c r="I40" s="1163">
        <v>1415</v>
      </c>
      <c r="J40" s="1163">
        <v>1500</v>
      </c>
    </row>
    <row r="41" spans="1:10">
      <c r="A41" s="1169" t="s">
        <v>3168</v>
      </c>
      <c r="B41" s="1166">
        <v>2000</v>
      </c>
      <c r="C41" s="1170"/>
      <c r="D41" s="1170">
        <v>600</v>
      </c>
      <c r="E41" s="2728"/>
      <c r="F41" s="2729"/>
      <c r="G41" s="1170" t="s">
        <v>1234</v>
      </c>
      <c r="H41" s="1170">
        <v>9.8000000000000007</v>
      </c>
      <c r="I41" s="1163">
        <v>1500</v>
      </c>
      <c r="J41" s="1163">
        <v>1590</v>
      </c>
    </row>
    <row r="42" spans="1:10">
      <c r="A42" s="1169" t="s">
        <v>3169</v>
      </c>
      <c r="B42" s="1166">
        <v>2000</v>
      </c>
      <c r="C42" s="1170"/>
      <c r="D42" s="1170">
        <v>800</v>
      </c>
      <c r="E42" s="2728"/>
      <c r="F42" s="2729"/>
      <c r="G42" s="1170" t="s">
        <v>1234</v>
      </c>
      <c r="H42" s="1170">
        <v>10.5</v>
      </c>
      <c r="I42" s="1163">
        <v>1550</v>
      </c>
      <c r="J42" s="1163">
        <v>1645</v>
      </c>
    </row>
    <row r="43" spans="1:10">
      <c r="A43" s="1169" t="s">
        <v>3170</v>
      </c>
      <c r="B43" s="1166">
        <v>2000</v>
      </c>
      <c r="C43" s="1170"/>
      <c r="D43" s="1170">
        <v>1000</v>
      </c>
      <c r="E43" s="2728"/>
      <c r="F43" s="2729"/>
      <c r="G43" s="1170" t="s">
        <v>1234</v>
      </c>
      <c r="H43" s="1170">
        <v>11.2</v>
      </c>
      <c r="I43" s="1163">
        <v>1640</v>
      </c>
      <c r="J43" s="1163">
        <v>1735</v>
      </c>
    </row>
    <row r="44" spans="1:10">
      <c r="A44" s="1169" t="s">
        <v>3171</v>
      </c>
      <c r="B44" s="1166">
        <v>2500</v>
      </c>
      <c r="C44" s="1170"/>
      <c r="D44" s="1170">
        <v>400</v>
      </c>
      <c r="E44" s="2728"/>
      <c r="F44" s="2729"/>
      <c r="G44" s="1170" t="s">
        <v>1234</v>
      </c>
      <c r="H44" s="1170">
        <v>11.7</v>
      </c>
      <c r="I44" s="1163">
        <v>1680</v>
      </c>
      <c r="J44" s="1163">
        <v>1785</v>
      </c>
    </row>
    <row r="45" spans="1:10">
      <c r="A45" s="1169" t="s">
        <v>3172</v>
      </c>
      <c r="B45" s="1166">
        <v>2500</v>
      </c>
      <c r="C45" s="1170"/>
      <c r="D45" s="1170">
        <v>500</v>
      </c>
      <c r="E45" s="2728"/>
      <c r="F45" s="2729"/>
      <c r="G45" s="1170" t="s">
        <v>1234</v>
      </c>
      <c r="H45" s="1170">
        <v>12</v>
      </c>
      <c r="I45" s="1163">
        <v>1725</v>
      </c>
      <c r="J45" s="1163">
        <v>1830</v>
      </c>
    </row>
    <row r="46" spans="1:10">
      <c r="A46" s="1169" t="s">
        <v>3173</v>
      </c>
      <c r="B46" s="1166">
        <v>2500</v>
      </c>
      <c r="C46" s="1170"/>
      <c r="D46" s="1170">
        <v>600</v>
      </c>
      <c r="E46" s="2728"/>
      <c r="F46" s="2729"/>
      <c r="G46" s="1170" t="s">
        <v>1234</v>
      </c>
      <c r="H46" s="1170">
        <v>12.3</v>
      </c>
      <c r="I46" s="1163">
        <v>1810</v>
      </c>
      <c r="J46" s="1163">
        <v>1920</v>
      </c>
    </row>
    <row r="47" spans="1:10">
      <c r="A47" s="1169" t="s">
        <v>3174</v>
      </c>
      <c r="B47" s="1166">
        <v>2500</v>
      </c>
      <c r="C47" s="1170"/>
      <c r="D47" s="1170">
        <v>800</v>
      </c>
      <c r="E47" s="2728"/>
      <c r="F47" s="2729"/>
      <c r="G47" s="1170" t="s">
        <v>1234</v>
      </c>
      <c r="H47" s="1170">
        <v>12.9</v>
      </c>
      <c r="I47" s="1163">
        <v>1855</v>
      </c>
      <c r="J47" s="1163">
        <v>1965</v>
      </c>
    </row>
    <row r="48" spans="1:10">
      <c r="A48" s="1169" t="s">
        <v>3175</v>
      </c>
      <c r="B48" s="1166">
        <v>2500</v>
      </c>
      <c r="C48" s="1170"/>
      <c r="D48" s="1170">
        <v>1000</v>
      </c>
      <c r="E48" s="2728"/>
      <c r="F48" s="2729"/>
      <c r="G48" s="1170" t="s">
        <v>1234</v>
      </c>
      <c r="H48" s="1170">
        <v>13.8</v>
      </c>
      <c r="I48" s="1163">
        <v>1940</v>
      </c>
      <c r="J48" s="1163">
        <v>2060</v>
      </c>
    </row>
    <row r="49" spans="1:12">
      <c r="A49" s="1169" t="s">
        <v>3176</v>
      </c>
      <c r="B49" s="1166">
        <v>3000</v>
      </c>
      <c r="C49" s="1170"/>
      <c r="D49" s="1170">
        <v>400</v>
      </c>
      <c r="E49" s="2728"/>
      <c r="F49" s="2729"/>
      <c r="G49" s="1170" t="s">
        <v>1234</v>
      </c>
      <c r="H49" s="1170">
        <v>14.1</v>
      </c>
      <c r="I49" s="1163">
        <v>2035</v>
      </c>
      <c r="J49" s="1163">
        <v>2160</v>
      </c>
    </row>
    <row r="50" spans="1:12">
      <c r="A50" s="1169" t="s">
        <v>3177</v>
      </c>
      <c r="B50" s="1166">
        <v>3000</v>
      </c>
      <c r="C50" s="1170"/>
      <c r="D50" s="1170">
        <v>500</v>
      </c>
      <c r="E50" s="2728"/>
      <c r="F50" s="2729"/>
      <c r="G50" s="1170" t="s">
        <v>1234</v>
      </c>
      <c r="H50" s="1170">
        <v>14.4</v>
      </c>
      <c r="I50" s="1163">
        <v>2125</v>
      </c>
      <c r="J50" s="1163">
        <v>2250</v>
      </c>
    </row>
    <row r="51" spans="1:12" ht="15">
      <c r="A51" s="1169" t="s">
        <v>3178</v>
      </c>
      <c r="B51" s="1166">
        <v>3000</v>
      </c>
      <c r="C51" s="1170"/>
      <c r="D51" s="1170">
        <v>600</v>
      </c>
      <c r="E51" s="2728"/>
      <c r="F51" s="2729"/>
      <c r="G51" s="1170" t="s">
        <v>1234</v>
      </c>
      <c r="H51" s="1170">
        <v>14.7</v>
      </c>
      <c r="I51" s="1163">
        <v>2210</v>
      </c>
      <c r="J51" s="1163">
        <v>2340</v>
      </c>
      <c r="K51" s="658"/>
      <c r="L51" s="658"/>
    </row>
    <row r="52" spans="1:12" ht="15">
      <c r="A52" s="1169" t="s">
        <v>3179</v>
      </c>
      <c r="B52" s="1166">
        <v>3000</v>
      </c>
      <c r="C52" s="1170"/>
      <c r="D52" s="1170">
        <v>800</v>
      </c>
      <c r="E52" s="2728"/>
      <c r="F52" s="2729"/>
      <c r="G52" s="1170" t="s">
        <v>1234</v>
      </c>
      <c r="H52" s="1170">
        <v>15.6</v>
      </c>
      <c r="I52" s="1163">
        <v>2255</v>
      </c>
      <c r="J52" s="1163">
        <v>2390</v>
      </c>
      <c r="K52" s="658"/>
      <c r="L52" s="658"/>
    </row>
    <row r="53" spans="1:12" ht="15">
      <c r="A53" s="1169" t="s">
        <v>3180</v>
      </c>
      <c r="B53" s="1166">
        <v>3000</v>
      </c>
      <c r="C53" s="1170"/>
      <c r="D53" s="1170">
        <v>1000</v>
      </c>
      <c r="E53" s="2730"/>
      <c r="F53" s="2731"/>
      <c r="G53" s="1170" t="s">
        <v>1234</v>
      </c>
      <c r="H53" s="1170">
        <v>16.3</v>
      </c>
      <c r="I53" s="1163">
        <v>2340</v>
      </c>
      <c r="J53" s="1163">
        <v>2480</v>
      </c>
      <c r="K53" s="658"/>
      <c r="L53" s="658"/>
    </row>
    <row r="54" spans="1:12" ht="45.75" thickBot="1">
      <c r="A54" s="1061" t="s">
        <v>3181</v>
      </c>
      <c r="B54" s="2701" t="s">
        <v>1839</v>
      </c>
      <c r="C54" s="2702"/>
      <c r="D54" s="2703"/>
      <c r="E54" s="1062" t="s">
        <v>1545</v>
      </c>
      <c r="F54" s="1063" t="s">
        <v>3182</v>
      </c>
      <c r="G54" s="1062"/>
      <c r="H54" s="1062"/>
      <c r="I54" s="1064" t="s">
        <v>3183</v>
      </c>
      <c r="J54" s="1064" t="s">
        <v>3183</v>
      </c>
      <c r="K54" s="658"/>
      <c r="L54" s="658"/>
    </row>
    <row r="55" spans="1:12" ht="15">
      <c r="A55" s="1066"/>
      <c r="B55" s="1067" t="s">
        <v>1840</v>
      </c>
      <c r="C55" s="1068" t="s">
        <v>1841</v>
      </c>
      <c r="D55" s="1069" t="s">
        <v>1842</v>
      </c>
      <c r="E55" s="1070"/>
      <c r="F55" s="1071"/>
      <c r="G55" s="1070"/>
      <c r="H55" s="1070"/>
      <c r="I55" s="1065"/>
      <c r="J55" s="1065"/>
      <c r="K55" s="658"/>
      <c r="L55" s="658"/>
    </row>
    <row r="56" spans="1:12" ht="56.25">
      <c r="A56" s="1037" t="s">
        <v>3184</v>
      </c>
      <c r="B56" s="1033"/>
      <c r="C56" s="1034">
        <v>900</v>
      </c>
      <c r="D56" s="1034">
        <v>400</v>
      </c>
      <c r="E56" s="1035" t="s">
        <v>3185</v>
      </c>
      <c r="F56" s="1035">
        <v>600</v>
      </c>
      <c r="G56" s="1038"/>
      <c r="H56" s="1032">
        <v>4.8</v>
      </c>
      <c r="I56" s="1084">
        <v>1050</v>
      </c>
      <c r="J56" s="1084">
        <v>1110</v>
      </c>
      <c r="K56" s="658"/>
      <c r="L56" s="658"/>
    </row>
    <row r="57" spans="1:12" ht="56.25">
      <c r="A57" s="1037" t="s">
        <v>3186</v>
      </c>
      <c r="B57" s="1033"/>
      <c r="C57" s="1034">
        <v>900</v>
      </c>
      <c r="D57" s="1034">
        <v>500</v>
      </c>
      <c r="E57" s="1035" t="s">
        <v>3187</v>
      </c>
      <c r="F57" s="1035">
        <v>600</v>
      </c>
      <c r="G57" s="1038"/>
      <c r="H57" s="1032">
        <v>6.12</v>
      </c>
      <c r="I57" s="1084">
        <v>1145</v>
      </c>
      <c r="J57" s="1084">
        <v>1215</v>
      </c>
      <c r="K57" s="658"/>
      <c r="L57" s="658"/>
    </row>
    <row r="58" spans="1:12" ht="56.25">
      <c r="A58" s="1032" t="s">
        <v>3188</v>
      </c>
      <c r="B58" s="1033"/>
      <c r="C58" s="1034">
        <v>900</v>
      </c>
      <c r="D58" s="1034">
        <v>600</v>
      </c>
      <c r="E58" s="1035" t="s">
        <v>3189</v>
      </c>
      <c r="F58" s="1035">
        <v>600</v>
      </c>
      <c r="G58" s="1032"/>
      <c r="H58" s="1032">
        <v>7.44</v>
      </c>
      <c r="I58" s="1084">
        <v>1290</v>
      </c>
      <c r="J58" s="1084">
        <v>1365</v>
      </c>
      <c r="K58" s="658"/>
      <c r="L58" s="658"/>
    </row>
    <row r="59" spans="1:12" ht="56.25">
      <c r="A59" s="1032" t="s">
        <v>3190</v>
      </c>
      <c r="B59" s="1033"/>
      <c r="C59" s="1034">
        <v>900</v>
      </c>
      <c r="D59" s="1034">
        <v>800</v>
      </c>
      <c r="E59" s="1035" t="s">
        <v>3191</v>
      </c>
      <c r="F59" s="1035">
        <v>600</v>
      </c>
      <c r="G59" s="1032"/>
      <c r="H59" s="1032">
        <v>8.76</v>
      </c>
      <c r="I59" s="1084">
        <v>1395</v>
      </c>
      <c r="J59" s="1084">
        <v>1475</v>
      </c>
      <c r="K59" s="658"/>
      <c r="L59" s="658"/>
    </row>
    <row r="60" spans="1:12" ht="56.25">
      <c r="A60" s="1032" t="s">
        <v>3192</v>
      </c>
      <c r="B60" s="1033"/>
      <c r="C60" s="1034">
        <v>900</v>
      </c>
      <c r="D60" s="1034">
        <v>1000</v>
      </c>
      <c r="E60" s="1035" t="s">
        <v>3193</v>
      </c>
      <c r="F60" s="1035">
        <v>600</v>
      </c>
      <c r="G60" s="1032"/>
      <c r="H60" s="1032">
        <v>10.08</v>
      </c>
      <c r="I60" s="1084">
        <v>1620</v>
      </c>
      <c r="J60" s="1084">
        <v>1720</v>
      </c>
      <c r="K60" s="658"/>
      <c r="L60" s="658"/>
    </row>
    <row r="61" spans="1:12" ht="56.25">
      <c r="A61" s="1032" t="s">
        <v>3194</v>
      </c>
      <c r="B61" s="1033"/>
      <c r="C61" s="1034">
        <v>1200</v>
      </c>
      <c r="D61" s="1034">
        <v>400</v>
      </c>
      <c r="E61" s="1035" t="s">
        <v>3195</v>
      </c>
      <c r="F61" s="1035">
        <v>600</v>
      </c>
      <c r="G61" s="1032"/>
      <c r="H61" s="1032">
        <v>6.2</v>
      </c>
      <c r="I61" s="1084">
        <v>1310</v>
      </c>
      <c r="J61" s="1084">
        <v>1390</v>
      </c>
      <c r="K61" s="658"/>
      <c r="L61" s="658"/>
    </row>
    <row r="62" spans="1:12" ht="56.25">
      <c r="A62" s="1032" t="s">
        <v>3196</v>
      </c>
      <c r="B62" s="1033"/>
      <c r="C62" s="1034">
        <v>1200</v>
      </c>
      <c r="D62" s="1034">
        <v>500</v>
      </c>
      <c r="E62" s="1035" t="s">
        <v>3197</v>
      </c>
      <c r="F62" s="1035">
        <v>600</v>
      </c>
      <c r="G62" s="1032"/>
      <c r="H62" s="1032">
        <v>8</v>
      </c>
      <c r="I62" s="1084">
        <v>1440</v>
      </c>
      <c r="J62" s="1084">
        <v>1525</v>
      </c>
      <c r="K62" s="1072"/>
      <c r="L62" s="1072"/>
    </row>
    <row r="63" spans="1:12" ht="56.25">
      <c r="A63" s="1032" t="s">
        <v>3198</v>
      </c>
      <c r="B63" s="1033"/>
      <c r="C63" s="1034">
        <v>1200</v>
      </c>
      <c r="D63" s="1034">
        <v>600</v>
      </c>
      <c r="E63" s="1035" t="s">
        <v>3199</v>
      </c>
      <c r="F63" s="1035">
        <v>600</v>
      </c>
      <c r="G63" s="1032"/>
      <c r="H63" s="1032">
        <v>9.8000000000000007</v>
      </c>
      <c r="I63" s="1084">
        <v>1625</v>
      </c>
      <c r="J63" s="1084">
        <v>1725</v>
      </c>
      <c r="K63" s="1073"/>
      <c r="L63" s="1072"/>
    </row>
    <row r="64" spans="1:12" ht="56.25">
      <c r="A64" s="1032" t="s">
        <v>3200</v>
      </c>
      <c r="B64" s="1033"/>
      <c r="C64" s="1034">
        <v>1200</v>
      </c>
      <c r="D64" s="1034">
        <v>800</v>
      </c>
      <c r="E64" s="1035" t="s">
        <v>3201</v>
      </c>
      <c r="F64" s="1035">
        <v>600</v>
      </c>
      <c r="G64" s="1032"/>
      <c r="H64" s="1032">
        <v>11.56</v>
      </c>
      <c r="I64" s="1084">
        <v>1760</v>
      </c>
      <c r="J64" s="1084">
        <v>1865</v>
      </c>
      <c r="K64" s="1074"/>
      <c r="L64" s="1072"/>
    </row>
    <row r="65" spans="1:12" ht="56.25">
      <c r="A65" s="1032" t="s">
        <v>3202</v>
      </c>
      <c r="B65" s="1033"/>
      <c r="C65" s="1034">
        <v>1200</v>
      </c>
      <c r="D65" s="1034">
        <v>1000</v>
      </c>
      <c r="E65" s="1036" t="s">
        <v>3203</v>
      </c>
      <c r="F65" s="1035">
        <v>600</v>
      </c>
      <c r="G65" s="1032"/>
      <c r="H65" s="1032">
        <v>13.5</v>
      </c>
      <c r="I65" s="1084">
        <v>2060</v>
      </c>
      <c r="J65" s="1084">
        <v>2185</v>
      </c>
      <c r="K65" s="1074"/>
      <c r="L65" s="1072"/>
    </row>
    <row r="66" spans="1:12" ht="56.25">
      <c r="A66" s="1032" t="s">
        <v>3204</v>
      </c>
      <c r="B66" s="1033"/>
      <c r="C66" s="1034">
        <v>1500</v>
      </c>
      <c r="D66" s="1034">
        <v>400</v>
      </c>
      <c r="E66" s="1035" t="s">
        <v>3205</v>
      </c>
      <c r="F66" s="1035">
        <v>500</v>
      </c>
      <c r="G66" s="1032"/>
      <c r="H66" s="1032">
        <v>7.76</v>
      </c>
      <c r="I66" s="1084">
        <v>1540</v>
      </c>
      <c r="J66" s="1084">
        <v>1635</v>
      </c>
      <c r="K66" s="1074"/>
      <c r="L66" s="1072"/>
    </row>
    <row r="67" spans="1:12" ht="56.25">
      <c r="A67" s="1032" t="s">
        <v>2947</v>
      </c>
      <c r="B67" s="1033"/>
      <c r="C67" s="1034">
        <v>1500</v>
      </c>
      <c r="D67" s="1034">
        <v>500</v>
      </c>
      <c r="E67" s="1035" t="s">
        <v>3206</v>
      </c>
      <c r="F67" s="1035">
        <v>500</v>
      </c>
      <c r="G67" s="1032"/>
      <c r="H67" s="1032">
        <v>9.9600000000000009</v>
      </c>
      <c r="I67" s="1084">
        <v>1700</v>
      </c>
      <c r="J67" s="1084">
        <v>1800</v>
      </c>
      <c r="K67" s="1074"/>
      <c r="L67" s="1072"/>
    </row>
    <row r="68" spans="1:12" ht="56.25">
      <c r="A68" s="1032" t="s">
        <v>3207</v>
      </c>
      <c r="B68" s="1033"/>
      <c r="C68" s="1034">
        <v>1500</v>
      </c>
      <c r="D68" s="1034">
        <v>600</v>
      </c>
      <c r="E68" s="1035" t="s">
        <v>3208</v>
      </c>
      <c r="F68" s="1035">
        <v>500</v>
      </c>
      <c r="G68" s="1032"/>
      <c r="H68" s="1032">
        <v>12.16</v>
      </c>
      <c r="I68" s="1084">
        <v>1930</v>
      </c>
      <c r="J68" s="1084">
        <v>2045</v>
      </c>
      <c r="K68" s="1074"/>
      <c r="L68" s="1072"/>
    </row>
    <row r="69" spans="1:12" ht="56.25">
      <c r="A69" s="1032" t="s">
        <v>3209</v>
      </c>
      <c r="B69" s="1033"/>
      <c r="C69" s="1034">
        <v>1500</v>
      </c>
      <c r="D69" s="1034">
        <v>800</v>
      </c>
      <c r="E69" s="1035" t="s">
        <v>3210</v>
      </c>
      <c r="F69" s="1035">
        <v>500</v>
      </c>
      <c r="G69" s="1032"/>
      <c r="H69" s="1032">
        <v>14.36</v>
      </c>
      <c r="I69" s="1084">
        <v>2095</v>
      </c>
      <c r="J69" s="1084">
        <v>2220</v>
      </c>
      <c r="K69" s="1074"/>
      <c r="L69" s="1072"/>
    </row>
    <row r="70" spans="1:12" ht="56.25">
      <c r="A70" s="1032" t="s">
        <v>2216</v>
      </c>
      <c r="B70" s="1033"/>
      <c r="C70" s="1034">
        <v>1500</v>
      </c>
      <c r="D70" s="1034">
        <v>1000</v>
      </c>
      <c r="E70" s="1035" t="s">
        <v>3211</v>
      </c>
      <c r="F70" s="1035">
        <v>500</v>
      </c>
      <c r="G70" s="1032"/>
      <c r="H70" s="1032">
        <v>16.559999999999999</v>
      </c>
      <c r="I70" s="1084">
        <v>2445</v>
      </c>
      <c r="J70" s="1084">
        <v>2590</v>
      </c>
      <c r="K70" s="1074"/>
      <c r="L70" s="1072"/>
    </row>
    <row r="71" spans="1:12" ht="56.25">
      <c r="A71" s="1032" t="s">
        <v>3212</v>
      </c>
      <c r="B71" s="1033"/>
      <c r="C71" s="1034">
        <v>1800</v>
      </c>
      <c r="D71" s="1034">
        <v>400</v>
      </c>
      <c r="E71" s="1035" t="s">
        <v>3213</v>
      </c>
      <c r="F71" s="1035">
        <v>450</v>
      </c>
      <c r="G71" s="1044"/>
      <c r="H71" s="1044">
        <v>9.24</v>
      </c>
      <c r="I71" s="1084">
        <v>1835</v>
      </c>
      <c r="J71" s="1084">
        <v>1940</v>
      </c>
      <c r="K71" s="1074"/>
      <c r="L71" s="1072"/>
    </row>
    <row r="72" spans="1:12" ht="56.25">
      <c r="A72" s="1032" t="s">
        <v>2817</v>
      </c>
      <c r="B72" s="1033"/>
      <c r="C72" s="1034">
        <v>1800</v>
      </c>
      <c r="D72" s="1034">
        <v>500</v>
      </c>
      <c r="E72" s="1035" t="s">
        <v>3214</v>
      </c>
      <c r="F72" s="1035">
        <v>450</v>
      </c>
      <c r="G72" s="1032"/>
      <c r="H72" s="1032">
        <v>11.88</v>
      </c>
      <c r="I72" s="1084">
        <v>2030</v>
      </c>
      <c r="J72" s="1084">
        <v>2150</v>
      </c>
      <c r="K72" s="1074"/>
      <c r="L72" s="1072"/>
    </row>
    <row r="73" spans="1:12" ht="56.25">
      <c r="A73" s="1032" t="s">
        <v>3215</v>
      </c>
      <c r="B73" s="1033"/>
      <c r="C73" s="1034">
        <v>1800</v>
      </c>
      <c r="D73" s="1034">
        <v>600</v>
      </c>
      <c r="E73" s="1035" t="s">
        <v>3216</v>
      </c>
      <c r="F73" s="1035">
        <v>450</v>
      </c>
      <c r="G73" s="1032"/>
      <c r="H73" s="1032">
        <v>14.52</v>
      </c>
      <c r="I73" s="1084">
        <v>2315</v>
      </c>
      <c r="J73" s="1084">
        <v>2450</v>
      </c>
      <c r="K73" s="1074"/>
      <c r="L73" s="1072"/>
    </row>
    <row r="74" spans="1:12" ht="56.25">
      <c r="A74" s="1032" t="s">
        <v>3217</v>
      </c>
      <c r="B74" s="1033"/>
      <c r="C74" s="1034">
        <v>1800</v>
      </c>
      <c r="D74" s="1034">
        <v>800</v>
      </c>
      <c r="E74" s="1035" t="s">
        <v>3218</v>
      </c>
      <c r="F74" s="1035">
        <v>450</v>
      </c>
      <c r="G74" s="1032"/>
      <c r="H74" s="1032">
        <v>17.16</v>
      </c>
      <c r="I74" s="1084">
        <v>2525</v>
      </c>
      <c r="J74" s="1084">
        <v>2675</v>
      </c>
      <c r="K74" s="1074"/>
      <c r="L74" s="1072"/>
    </row>
    <row r="75" spans="1:12" ht="56.25">
      <c r="A75" s="1032" t="s">
        <v>3219</v>
      </c>
      <c r="B75" s="1033"/>
      <c r="C75" s="1034">
        <v>1800</v>
      </c>
      <c r="D75" s="1034">
        <v>1000</v>
      </c>
      <c r="E75" s="1035" t="s">
        <v>3220</v>
      </c>
      <c r="F75" s="1035">
        <v>450</v>
      </c>
      <c r="G75" s="1032"/>
      <c r="H75" s="1032">
        <v>19.8</v>
      </c>
      <c r="I75" s="1084">
        <v>2945</v>
      </c>
      <c r="J75" s="1084">
        <v>3120</v>
      </c>
      <c r="K75" s="1074"/>
      <c r="L75" s="1072"/>
    </row>
    <row r="76" spans="1:12" ht="56.25">
      <c r="A76" s="1032" t="s">
        <v>3221</v>
      </c>
      <c r="B76" s="1033"/>
      <c r="C76" s="1034">
        <v>2100</v>
      </c>
      <c r="D76" s="1034">
        <v>400</v>
      </c>
      <c r="E76" s="1035" t="s">
        <v>3222</v>
      </c>
      <c r="F76" s="1035">
        <v>350</v>
      </c>
      <c r="G76" s="1032"/>
      <c r="H76" s="1032">
        <v>10.72</v>
      </c>
      <c r="I76" s="1084">
        <v>2080</v>
      </c>
      <c r="J76" s="1084">
        <v>2205</v>
      </c>
      <c r="K76" s="1072"/>
      <c r="L76" s="1072"/>
    </row>
    <row r="77" spans="1:12" ht="56.25">
      <c r="A77" s="1032" t="s">
        <v>3223</v>
      </c>
      <c r="B77" s="1033"/>
      <c r="C77" s="1034">
        <v>2100</v>
      </c>
      <c r="D77" s="1034">
        <v>500</v>
      </c>
      <c r="E77" s="1035" t="s">
        <v>3224</v>
      </c>
      <c r="F77" s="1035">
        <v>350</v>
      </c>
      <c r="G77" s="1032"/>
      <c r="H77" s="1032">
        <v>13.8</v>
      </c>
      <c r="I77" s="1084">
        <v>2305</v>
      </c>
      <c r="J77" s="1084">
        <v>2445</v>
      </c>
      <c r="K77" s="1072"/>
      <c r="L77" s="1072"/>
    </row>
    <row r="78" spans="1:12" ht="56.25">
      <c r="A78" s="1032" t="s">
        <v>3225</v>
      </c>
      <c r="B78" s="1033"/>
      <c r="C78" s="1034">
        <v>2100</v>
      </c>
      <c r="D78" s="1034">
        <v>600</v>
      </c>
      <c r="E78" s="1035" t="s">
        <v>3226</v>
      </c>
      <c r="F78" s="1035">
        <v>350</v>
      </c>
      <c r="G78" s="1032"/>
      <c r="H78" s="1032">
        <v>16.88</v>
      </c>
      <c r="I78" s="1084">
        <v>2590</v>
      </c>
      <c r="J78" s="1084">
        <v>2745</v>
      </c>
      <c r="K78" s="1075"/>
      <c r="L78" s="1072"/>
    </row>
    <row r="79" spans="1:12" ht="56.25">
      <c r="A79" s="1032" t="s">
        <v>3227</v>
      </c>
      <c r="B79" s="1033"/>
      <c r="C79" s="1034">
        <v>2100</v>
      </c>
      <c r="D79" s="1034">
        <v>800</v>
      </c>
      <c r="E79" s="1035" t="s">
        <v>3228</v>
      </c>
      <c r="F79" s="1035">
        <v>350</v>
      </c>
      <c r="G79" s="1032"/>
      <c r="H79" s="1032">
        <v>19.96</v>
      </c>
      <c r="I79" s="1084">
        <v>2835</v>
      </c>
      <c r="J79" s="1084">
        <v>3005</v>
      </c>
      <c r="K79" s="1075"/>
      <c r="L79" s="1072"/>
    </row>
    <row r="80" spans="1:12" ht="56.25">
      <c r="A80" s="1039" t="s">
        <v>3229</v>
      </c>
      <c r="B80" s="1040"/>
      <c r="C80" s="1041">
        <v>2100</v>
      </c>
      <c r="D80" s="1041">
        <v>1000</v>
      </c>
      <c r="E80" s="1042" t="s">
        <v>3230</v>
      </c>
      <c r="F80" s="1042">
        <v>350</v>
      </c>
      <c r="G80" s="1039"/>
      <c r="H80" s="1039">
        <v>23.04</v>
      </c>
      <c r="I80" s="1084">
        <v>3365</v>
      </c>
      <c r="J80" s="1084">
        <v>3570</v>
      </c>
      <c r="K80" s="1075"/>
      <c r="L80" s="1072"/>
    </row>
    <row r="81" spans="1:12" ht="15.75">
      <c r="A81" s="1032" t="s">
        <v>3231</v>
      </c>
      <c r="B81" s="1043"/>
      <c r="C81" s="1034"/>
      <c r="D81" s="1034"/>
      <c r="E81" s="1032"/>
      <c r="F81" s="1032"/>
      <c r="G81" s="1032"/>
      <c r="H81" s="1032"/>
      <c r="I81" s="1084">
        <v>1240</v>
      </c>
      <c r="J81" s="1084">
        <v>1315</v>
      </c>
      <c r="K81" s="1075"/>
      <c r="L81" s="1072"/>
    </row>
    <row r="82" spans="1:12" ht="15.75">
      <c r="A82" s="1032" t="s">
        <v>3232</v>
      </c>
      <c r="B82" s="1043"/>
      <c r="C82" s="1034"/>
      <c r="D82" s="1034"/>
      <c r="E82" s="1032"/>
      <c r="F82" s="1032"/>
      <c r="G82" s="1032"/>
      <c r="H82" s="1032"/>
      <c r="I82" s="1084">
        <v>1460</v>
      </c>
      <c r="J82" s="1084">
        <v>1545</v>
      </c>
      <c r="K82" s="1075"/>
      <c r="L82" s="1072"/>
    </row>
    <row r="83" spans="1:12" ht="15.75">
      <c r="A83" s="1034" t="s">
        <v>3233</v>
      </c>
      <c r="B83" s="1043"/>
      <c r="C83" s="1034"/>
      <c r="D83" s="1034"/>
      <c r="E83" s="1032"/>
      <c r="F83" s="1032"/>
      <c r="G83" s="1032"/>
      <c r="H83" s="1032"/>
      <c r="I83" s="1084">
        <v>1590</v>
      </c>
      <c r="J83" s="1084">
        <v>1685</v>
      </c>
      <c r="K83" s="1075"/>
      <c r="L83" s="1072"/>
    </row>
    <row r="84" spans="1:12" ht="24">
      <c r="A84" s="2706" t="s">
        <v>1845</v>
      </c>
      <c r="B84" s="2707"/>
      <c r="C84" s="2707"/>
      <c r="D84" s="2707"/>
      <c r="E84" s="2707"/>
      <c r="F84" s="2719"/>
      <c r="G84" s="1076" t="s">
        <v>210</v>
      </c>
      <c r="H84" s="1077"/>
      <c r="I84" s="1078" t="s">
        <v>1497</v>
      </c>
      <c r="J84" s="1079"/>
      <c r="K84" s="1075"/>
      <c r="L84" s="1072"/>
    </row>
    <row r="85" spans="1:12" ht="48">
      <c r="A85" s="1164">
        <v>90</v>
      </c>
      <c r="B85" s="1168"/>
      <c r="C85" s="1161">
        <v>900</v>
      </c>
      <c r="D85" s="1161"/>
      <c r="E85" s="2704" t="s">
        <v>1846</v>
      </c>
      <c r="F85" s="2704"/>
      <c r="G85" s="1161" t="s">
        <v>3234</v>
      </c>
      <c r="H85" s="1161">
        <v>1.81</v>
      </c>
      <c r="I85" s="1163">
        <v>305</v>
      </c>
      <c r="J85" s="1163">
        <v>325</v>
      </c>
      <c r="K85" s="1075"/>
      <c r="L85" s="1072"/>
    </row>
    <row r="86" spans="1:12" ht="48">
      <c r="A86" s="1164">
        <v>120</v>
      </c>
      <c r="B86" s="1168"/>
      <c r="C86" s="1161">
        <v>1200</v>
      </c>
      <c r="D86" s="1161"/>
      <c r="E86" s="2704" t="s">
        <v>1846</v>
      </c>
      <c r="F86" s="2704"/>
      <c r="G86" s="1161" t="s">
        <v>3234</v>
      </c>
      <c r="H86" s="1161">
        <v>2.35</v>
      </c>
      <c r="I86" s="1163">
        <v>375</v>
      </c>
      <c r="J86" s="1163">
        <v>395</v>
      </c>
      <c r="K86" s="1072"/>
      <c r="L86" s="1072"/>
    </row>
    <row r="87" spans="1:12" ht="48">
      <c r="A87" s="1164">
        <v>150</v>
      </c>
      <c r="B87" s="1168"/>
      <c r="C87" s="1161">
        <v>1500</v>
      </c>
      <c r="D87" s="1161"/>
      <c r="E87" s="2704" t="s">
        <v>1846</v>
      </c>
      <c r="F87" s="2704"/>
      <c r="G87" s="1161" t="s">
        <v>3234</v>
      </c>
      <c r="H87" s="1161">
        <v>2.89</v>
      </c>
      <c r="I87" s="1163">
        <v>425</v>
      </c>
      <c r="J87" s="1163">
        <v>450</v>
      </c>
      <c r="K87" s="658"/>
      <c r="L87" s="658"/>
    </row>
    <row r="88" spans="1:12" ht="48">
      <c r="A88" s="1164">
        <v>180</v>
      </c>
      <c r="B88" s="1168"/>
      <c r="C88" s="1161">
        <v>1800</v>
      </c>
      <c r="D88" s="1161"/>
      <c r="E88" s="2704" t="s">
        <v>1846</v>
      </c>
      <c r="F88" s="2704"/>
      <c r="G88" s="1161" t="s">
        <v>3234</v>
      </c>
      <c r="H88" s="1161">
        <v>3.43</v>
      </c>
      <c r="I88" s="1163">
        <v>480</v>
      </c>
      <c r="J88" s="1163">
        <v>505</v>
      </c>
      <c r="K88" s="658"/>
      <c r="L88" s="658"/>
    </row>
    <row r="89" spans="1:12" ht="48">
      <c r="A89" s="1164">
        <v>210</v>
      </c>
      <c r="B89" s="1168"/>
      <c r="C89" s="1161">
        <v>2100</v>
      </c>
      <c r="D89" s="1161"/>
      <c r="E89" s="2704" t="s">
        <v>1846</v>
      </c>
      <c r="F89" s="2704"/>
      <c r="G89" s="1161" t="s">
        <v>3234</v>
      </c>
      <c r="H89" s="1161">
        <v>3.97</v>
      </c>
      <c r="I89" s="1163">
        <v>540</v>
      </c>
      <c r="J89" s="1163">
        <v>570</v>
      </c>
      <c r="K89" s="658"/>
      <c r="L89" s="658"/>
    </row>
    <row r="90" spans="1:12" ht="15">
      <c r="A90" s="2706" t="s">
        <v>1847</v>
      </c>
      <c r="B90" s="2707"/>
      <c r="C90" s="2707"/>
      <c r="D90" s="2707"/>
      <c r="E90" s="2707"/>
      <c r="F90" s="2707"/>
      <c r="G90" s="2707"/>
      <c r="H90" s="2707"/>
      <c r="I90" s="2708"/>
      <c r="J90" s="1081"/>
      <c r="K90" s="658"/>
      <c r="L90" s="658"/>
    </row>
    <row r="91" spans="1:12" ht="15">
      <c r="A91" s="1166" t="s">
        <v>3235</v>
      </c>
      <c r="B91" s="1165"/>
      <c r="C91" s="1161">
        <v>377</v>
      </c>
      <c r="D91" s="1161"/>
      <c r="E91" s="2710"/>
      <c r="F91" s="2710"/>
      <c r="G91" s="1161" t="s">
        <v>240</v>
      </c>
      <c r="H91" s="1161">
        <v>0.15</v>
      </c>
      <c r="I91" s="1163">
        <v>65</v>
      </c>
      <c r="J91" s="1163">
        <v>70</v>
      </c>
      <c r="K91" s="658"/>
      <c r="L91" s="658"/>
    </row>
    <row r="92" spans="1:12" ht="15">
      <c r="A92" s="1166" t="s">
        <v>3236</v>
      </c>
      <c r="B92" s="1165"/>
      <c r="C92" s="1161">
        <v>477</v>
      </c>
      <c r="D92" s="1161"/>
      <c r="E92" s="2710"/>
      <c r="F92" s="2710"/>
      <c r="G92" s="1161" t="s">
        <v>240</v>
      </c>
      <c r="H92" s="1161">
        <v>0.19</v>
      </c>
      <c r="I92" s="1163">
        <v>70</v>
      </c>
      <c r="J92" s="1163">
        <v>75</v>
      </c>
      <c r="K92" s="658"/>
      <c r="L92" s="658"/>
    </row>
    <row r="93" spans="1:12" ht="15">
      <c r="A93" s="1166" t="s">
        <v>3237</v>
      </c>
      <c r="B93" s="1165"/>
      <c r="C93" s="1161">
        <v>577</v>
      </c>
      <c r="D93" s="1161"/>
      <c r="E93" s="2705"/>
      <c r="F93" s="2705"/>
      <c r="G93" s="1161" t="s">
        <v>240</v>
      </c>
      <c r="H93" s="1161">
        <v>0.23</v>
      </c>
      <c r="I93" s="1163">
        <v>85</v>
      </c>
      <c r="J93" s="1163">
        <v>90</v>
      </c>
      <c r="K93" s="658"/>
      <c r="L93" s="658"/>
    </row>
    <row r="94" spans="1:12" ht="15">
      <c r="A94" s="1166" t="s">
        <v>3238</v>
      </c>
      <c r="B94" s="1165"/>
      <c r="C94" s="1161">
        <v>777</v>
      </c>
      <c r="D94" s="1161"/>
      <c r="E94" s="2705"/>
      <c r="F94" s="2705"/>
      <c r="G94" s="1161" t="s">
        <v>240</v>
      </c>
      <c r="H94" s="1161">
        <v>0.3</v>
      </c>
      <c r="I94" s="1163">
        <v>100</v>
      </c>
      <c r="J94" s="1163">
        <v>105</v>
      </c>
      <c r="K94" s="658"/>
      <c r="L94" s="658"/>
    </row>
    <row r="95" spans="1:12" ht="15">
      <c r="A95" s="1166" t="s">
        <v>3239</v>
      </c>
      <c r="B95" s="1165"/>
      <c r="C95" s="1161">
        <v>977</v>
      </c>
      <c r="D95" s="1161"/>
      <c r="E95" s="2705"/>
      <c r="F95" s="2705"/>
      <c r="G95" s="1161" t="s">
        <v>240</v>
      </c>
      <c r="H95" s="1161">
        <v>0.38</v>
      </c>
      <c r="I95" s="1163">
        <v>115</v>
      </c>
      <c r="J95" s="1163">
        <v>120</v>
      </c>
      <c r="K95" s="658"/>
      <c r="L95" s="658"/>
    </row>
    <row r="96" spans="1:12" ht="15">
      <c r="A96" s="2706" t="s">
        <v>3240</v>
      </c>
      <c r="B96" s="2707"/>
      <c r="C96" s="2707"/>
      <c r="D96" s="2707"/>
      <c r="E96" s="2707"/>
      <c r="F96" s="2707"/>
      <c r="G96" s="2707"/>
      <c r="H96" s="2707"/>
      <c r="I96" s="2708"/>
      <c r="J96" s="1081"/>
      <c r="K96" s="658"/>
      <c r="L96" s="658"/>
    </row>
    <row r="97" spans="1:12" ht="15">
      <c r="A97" s="1164" t="s">
        <v>3241</v>
      </c>
      <c r="B97" s="1165"/>
      <c r="C97" s="1161">
        <v>400</v>
      </c>
      <c r="D97" s="1161">
        <v>300</v>
      </c>
      <c r="E97" s="2710"/>
      <c r="F97" s="2710"/>
      <c r="G97" s="1161" t="s">
        <v>240</v>
      </c>
      <c r="H97" s="1161">
        <v>0.73</v>
      </c>
      <c r="I97" s="1163">
        <v>130</v>
      </c>
      <c r="J97" s="1163">
        <v>135</v>
      </c>
      <c r="K97" s="658"/>
      <c r="L97" s="658"/>
    </row>
    <row r="98" spans="1:12" ht="15">
      <c r="A98" s="1164" t="s">
        <v>422</v>
      </c>
      <c r="B98" s="1165"/>
      <c r="C98" s="1161">
        <v>500</v>
      </c>
      <c r="D98" s="1161">
        <v>300</v>
      </c>
      <c r="E98" s="2710"/>
      <c r="F98" s="2710"/>
      <c r="G98" s="1161" t="s">
        <v>240</v>
      </c>
      <c r="H98" s="1161">
        <v>0.92</v>
      </c>
      <c r="I98" s="1163">
        <v>160</v>
      </c>
      <c r="J98" s="1163">
        <v>170</v>
      </c>
      <c r="K98" s="658"/>
      <c r="L98" s="658"/>
    </row>
    <row r="99" spans="1:12" ht="12.75">
      <c r="A99" s="1164" t="s">
        <v>424</v>
      </c>
      <c r="B99" s="1165"/>
      <c r="C99" s="1161">
        <v>600</v>
      </c>
      <c r="D99" s="1161">
        <v>300</v>
      </c>
      <c r="E99" s="2705"/>
      <c r="F99" s="2705"/>
      <c r="G99" s="1161" t="s">
        <v>240</v>
      </c>
      <c r="H99" s="1161">
        <v>1.28</v>
      </c>
      <c r="I99" s="1163">
        <v>200</v>
      </c>
      <c r="J99" s="1163">
        <v>215</v>
      </c>
    </row>
    <row r="100" spans="1:12" ht="12.75">
      <c r="A100" s="1164" t="s">
        <v>1848</v>
      </c>
      <c r="B100" s="1165"/>
      <c r="C100" s="1161">
        <v>800</v>
      </c>
      <c r="D100" s="1161">
        <v>300</v>
      </c>
      <c r="E100" s="2705"/>
      <c r="F100" s="2705"/>
      <c r="G100" s="1161" t="s">
        <v>240</v>
      </c>
      <c r="H100" s="1161">
        <v>1.72</v>
      </c>
      <c r="I100" s="1163">
        <v>230</v>
      </c>
      <c r="J100" s="1163">
        <v>245</v>
      </c>
    </row>
    <row r="101" spans="1:12" ht="12.75">
      <c r="A101" s="1164" t="s">
        <v>1849</v>
      </c>
      <c r="B101" s="1165"/>
      <c r="C101" s="1161">
        <v>1000</v>
      </c>
      <c r="D101" s="1161">
        <v>300</v>
      </c>
      <c r="E101" s="2705"/>
      <c r="F101" s="2705"/>
      <c r="G101" s="1161" t="s">
        <v>240</v>
      </c>
      <c r="H101" s="1161">
        <v>2.16</v>
      </c>
      <c r="I101" s="1163">
        <v>305</v>
      </c>
      <c r="J101" s="1163">
        <v>320</v>
      </c>
    </row>
    <row r="102" spans="1:12">
      <c r="A102" s="2706" t="s">
        <v>1850</v>
      </c>
      <c r="B102" s="2707"/>
      <c r="C102" s="2707"/>
      <c r="D102" s="2707"/>
      <c r="E102" s="2707"/>
      <c r="F102" s="2707"/>
      <c r="G102" s="2707"/>
      <c r="H102" s="2707"/>
      <c r="I102" s="2708"/>
      <c r="J102" s="1081"/>
    </row>
    <row r="103" spans="1:12" ht="12.75">
      <c r="A103" s="1080" t="s">
        <v>3242</v>
      </c>
      <c r="B103" s="1082"/>
      <c r="C103" s="1032">
        <v>1490</v>
      </c>
      <c r="D103" s="1032"/>
      <c r="E103" s="2709"/>
      <c r="F103" s="2709"/>
      <c r="G103" s="1032"/>
      <c r="H103" s="1032">
        <v>0.91</v>
      </c>
      <c r="I103" s="1084">
        <v>175</v>
      </c>
      <c r="J103" s="1084">
        <v>185</v>
      </c>
    </row>
    <row r="104" spans="1:12" ht="12.75">
      <c r="A104" s="1080" t="s">
        <v>3243</v>
      </c>
      <c r="B104" s="1082"/>
      <c r="C104" s="1032">
        <v>1790</v>
      </c>
      <c r="D104" s="1032"/>
      <c r="E104" s="2709"/>
      <c r="F104" s="2709"/>
      <c r="G104" s="1032"/>
      <c r="H104" s="1032">
        <v>1.1000000000000001</v>
      </c>
      <c r="I104" s="1084">
        <v>200</v>
      </c>
      <c r="J104" s="1084">
        <v>215</v>
      </c>
    </row>
    <row r="105" spans="1:12" ht="12.75">
      <c r="A105" s="1080" t="s">
        <v>3244</v>
      </c>
      <c r="B105" s="1082"/>
      <c r="C105" s="1032">
        <v>2090</v>
      </c>
      <c r="D105" s="1032"/>
      <c r="E105" s="2709"/>
      <c r="F105" s="2709"/>
      <c r="G105" s="1032"/>
      <c r="H105" s="1032">
        <v>1.28</v>
      </c>
      <c r="I105" s="1084">
        <v>235</v>
      </c>
      <c r="J105" s="1084">
        <v>250</v>
      </c>
    </row>
    <row r="106" spans="1:12" ht="12.75">
      <c r="A106" s="1161" t="s">
        <v>1851</v>
      </c>
      <c r="B106" s="1162"/>
      <c r="C106" s="1161"/>
      <c r="D106" s="1161"/>
      <c r="E106" s="2704"/>
      <c r="F106" s="2704"/>
      <c r="G106" s="1161" t="s">
        <v>240</v>
      </c>
      <c r="H106" s="1161">
        <v>0.01</v>
      </c>
      <c r="I106" s="1163">
        <v>20</v>
      </c>
      <c r="J106" s="1163">
        <v>25</v>
      </c>
    </row>
    <row r="107" spans="1:12" ht="12.75">
      <c r="A107" s="1080" t="s">
        <v>1852</v>
      </c>
      <c r="B107" s="1082"/>
      <c r="C107" s="1032"/>
      <c r="D107" s="1032"/>
      <c r="E107" s="2711"/>
      <c r="F107" s="2711"/>
      <c r="G107" s="1032"/>
      <c r="H107" s="1032"/>
      <c r="I107" s="1084">
        <v>35</v>
      </c>
      <c r="J107" s="1084">
        <v>40</v>
      </c>
    </row>
    <row r="108" spans="1:12" ht="12.75">
      <c r="A108" s="1080" t="s">
        <v>3245</v>
      </c>
      <c r="B108" s="1082"/>
      <c r="C108" s="1032"/>
      <c r="D108" s="1032"/>
      <c r="E108" s="2711"/>
      <c r="F108" s="2711"/>
      <c r="G108" s="1032"/>
      <c r="H108" s="1032"/>
      <c r="I108" s="1084">
        <v>125</v>
      </c>
      <c r="J108" s="1084">
        <v>130</v>
      </c>
    </row>
    <row r="109" spans="1:12">
      <c r="A109" s="2716" t="s">
        <v>3246</v>
      </c>
      <c r="B109" s="2717"/>
      <c r="C109" s="2717"/>
      <c r="D109" s="2717"/>
      <c r="E109" s="2717"/>
      <c r="F109" s="2717"/>
      <c r="G109" s="2717"/>
      <c r="H109" s="2717"/>
      <c r="I109" s="2717"/>
      <c r="J109" s="2718"/>
    </row>
  </sheetData>
  <mergeCells count="47">
    <mergeCell ref="E88:F88"/>
    <mergeCell ref="J21:J22"/>
    <mergeCell ref="A23:J23"/>
    <mergeCell ref="A109:J109"/>
    <mergeCell ref="A84:F84"/>
    <mergeCell ref="E85:F85"/>
    <mergeCell ref="E86:F86"/>
    <mergeCell ref="E87:F87"/>
    <mergeCell ref="A21:A22"/>
    <mergeCell ref="B21:D21"/>
    <mergeCell ref="E21:F22"/>
    <mergeCell ref="E39:F53"/>
    <mergeCell ref="G21:G22"/>
    <mergeCell ref="H21:H22"/>
    <mergeCell ref="I21:I22"/>
    <mergeCell ref="E24:F38"/>
    <mergeCell ref="E92:F92"/>
    <mergeCell ref="E93:F93"/>
    <mergeCell ref="E108:F108"/>
    <mergeCell ref="E99:F99"/>
    <mergeCell ref="E107:F107"/>
    <mergeCell ref="B54:D54"/>
    <mergeCell ref="E106:F106"/>
    <mergeCell ref="E100:F100"/>
    <mergeCell ref="E101:F101"/>
    <mergeCell ref="A102:I102"/>
    <mergeCell ref="E103:F103"/>
    <mergeCell ref="E104:F104"/>
    <mergeCell ref="E105:F105"/>
    <mergeCell ref="E94:F94"/>
    <mergeCell ref="E95:F95"/>
    <mergeCell ref="A96:I96"/>
    <mergeCell ref="E97:F97"/>
    <mergeCell ref="E98:F98"/>
    <mergeCell ref="E89:F89"/>
    <mergeCell ref="A90:I90"/>
    <mergeCell ref="E91:F91"/>
    <mergeCell ref="F13:F20"/>
    <mergeCell ref="A1:B1"/>
    <mergeCell ref="A9:I9"/>
    <mergeCell ref="A11:A12"/>
    <mergeCell ref="B11:D11"/>
    <mergeCell ref="E11:E12"/>
    <mergeCell ref="F11:F12"/>
    <mergeCell ref="G11:G12"/>
    <mergeCell ref="H11:H12"/>
    <mergeCell ref="I11:I12"/>
  </mergeCells>
  <hyperlinks>
    <hyperlink ref="H3" r:id="rId1"/>
    <hyperlink ref="H2" r:id="rId2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18.xml><?xml version="1.0" encoding="utf-8"?>
<worksheet xmlns="http://schemas.openxmlformats.org/spreadsheetml/2006/main" xmlns:r="http://schemas.openxmlformats.org/officeDocument/2006/relationships">
  <dimension ref="A1:J43"/>
  <sheetViews>
    <sheetView workbookViewId="0">
      <selection sqref="A1:F1"/>
    </sheetView>
  </sheetViews>
  <sheetFormatPr defaultRowHeight="14.25"/>
  <cols>
    <col min="1" max="1" width="13.7109375" style="657" customWidth="1"/>
    <col min="2" max="2" width="10" style="71" customWidth="1"/>
    <col min="3" max="3" width="15.7109375" style="52" bestFit="1" customWidth="1"/>
    <col min="4" max="4" width="8.42578125" style="52" bestFit="1" customWidth="1"/>
    <col min="5" max="5" width="11.140625" style="657" customWidth="1"/>
    <col min="6" max="6" width="11.140625" style="652" customWidth="1"/>
    <col min="7" max="8" width="8.140625" style="652" customWidth="1"/>
    <col min="9" max="16384" width="9.140625" style="652"/>
  </cols>
  <sheetData>
    <row r="1" spans="1:10" s="658" customFormat="1" ht="31.5" customHeight="1">
      <c r="A1" s="2485"/>
      <c r="B1" s="2485"/>
      <c r="C1" s="2485"/>
      <c r="D1" s="2485"/>
      <c r="E1" s="2485"/>
      <c r="F1" s="2485"/>
    </row>
    <row r="2" spans="1:10" s="27" customFormat="1" ht="12.75">
      <c r="A2" s="543" t="s">
        <v>0</v>
      </c>
      <c r="B2" s="1623"/>
      <c r="C2" s="653"/>
      <c r="D2" s="653"/>
      <c r="F2" s="543" t="s">
        <v>474</v>
      </c>
      <c r="G2" s="659" t="s">
        <v>1</v>
      </c>
      <c r="I2" s="659"/>
      <c r="J2" s="659"/>
    </row>
    <row r="3" spans="1:10" s="27" customFormat="1" ht="15.75" customHeight="1">
      <c r="A3" s="651" t="s">
        <v>467</v>
      </c>
      <c r="B3" s="76"/>
      <c r="C3" s="654"/>
      <c r="D3" s="654"/>
      <c r="F3" s="543" t="s">
        <v>475</v>
      </c>
      <c r="G3" s="660" t="s">
        <v>2</v>
      </c>
      <c r="I3" s="660"/>
      <c r="J3" s="660"/>
    </row>
    <row r="4" spans="1:10" s="27" customFormat="1" ht="15.75" customHeight="1">
      <c r="A4" s="543" t="s">
        <v>2241</v>
      </c>
      <c r="B4" s="1623"/>
      <c r="C4" s="653"/>
      <c r="D4" s="653"/>
      <c r="F4" s="1623"/>
      <c r="I4" s="1623"/>
      <c r="J4" s="212"/>
    </row>
    <row r="5" spans="1:10" s="27" customFormat="1" ht="15.75" customHeight="1">
      <c r="A5" s="651" t="s">
        <v>467</v>
      </c>
      <c r="B5" s="76"/>
      <c r="C5" s="654"/>
      <c r="D5" s="654"/>
      <c r="F5" s="543" t="s">
        <v>2238</v>
      </c>
      <c r="I5" s="662"/>
      <c r="J5" s="651"/>
    </row>
    <row r="6" spans="1:10" s="27" customFormat="1" ht="15.75" customHeight="1">
      <c r="A6" s="651" t="s">
        <v>468</v>
      </c>
      <c r="B6" s="76"/>
      <c r="C6" s="654"/>
      <c r="D6" s="654"/>
      <c r="F6" s="543" t="s">
        <v>2240</v>
      </c>
      <c r="I6" s="662"/>
      <c r="J6" s="651"/>
    </row>
    <row r="7" spans="1:10" s="27" customFormat="1" ht="15.75" customHeight="1">
      <c r="A7" s="27" t="s">
        <v>2536</v>
      </c>
      <c r="B7" s="111"/>
      <c r="C7" s="655"/>
      <c r="D7" s="655"/>
      <c r="F7" s="544" t="s">
        <v>2239</v>
      </c>
      <c r="I7" s="544"/>
      <c r="J7" s="544"/>
    </row>
    <row r="8" spans="1:10" s="27" customFormat="1" ht="12.75">
      <c r="A8" s="22"/>
      <c r="B8" s="111"/>
      <c r="C8" s="655"/>
      <c r="D8" s="655"/>
      <c r="E8" s="22"/>
      <c r="I8" s="544"/>
      <c r="J8" s="544"/>
    </row>
    <row r="9" spans="1:10" s="27" customFormat="1" ht="12.75" customHeight="1">
      <c r="A9" s="2696" t="s">
        <v>3486</v>
      </c>
      <c r="B9" s="2696"/>
      <c r="C9" s="2696"/>
      <c r="D9" s="2696"/>
      <c r="E9" s="2696"/>
      <c r="F9" s="2696"/>
      <c r="G9" s="2696"/>
      <c r="H9" s="2696"/>
    </row>
    <row r="10" spans="1:10" s="27" customFormat="1" ht="6" customHeight="1">
      <c r="A10" s="1633"/>
      <c r="B10" s="1626"/>
      <c r="C10" s="656"/>
      <c r="D10" s="656"/>
      <c r="E10" s="1633"/>
      <c r="F10" s="1626"/>
      <c r="G10" s="1626"/>
      <c r="H10" s="1626"/>
    </row>
    <row r="11" spans="1:10" s="224" customFormat="1" ht="38.25" customHeight="1">
      <c r="A11" s="1627" t="s">
        <v>3487</v>
      </c>
      <c r="B11" s="650" t="s">
        <v>1243</v>
      </c>
      <c r="C11" s="650" t="s">
        <v>670</v>
      </c>
      <c r="D11" s="650" t="s">
        <v>3493</v>
      </c>
      <c r="E11" s="1627" t="s">
        <v>3489</v>
      </c>
      <c r="F11" s="1627" t="s">
        <v>3490</v>
      </c>
      <c r="G11" s="1627" t="s">
        <v>501</v>
      </c>
      <c r="H11" s="1627" t="s">
        <v>3495</v>
      </c>
    </row>
    <row r="12" spans="1:10" s="655" customFormat="1" ht="12.75">
      <c r="A12" s="1648">
        <v>500</v>
      </c>
      <c r="B12" s="1646">
        <v>20</v>
      </c>
      <c r="C12" s="1647" t="s">
        <v>3488</v>
      </c>
      <c r="D12" s="1647">
        <v>217</v>
      </c>
      <c r="E12" s="1649">
        <v>2</v>
      </c>
      <c r="F12" s="1647">
        <v>2.2000000000000002</v>
      </c>
      <c r="G12" s="1647">
        <v>295</v>
      </c>
      <c r="H12" s="1650">
        <v>320</v>
      </c>
    </row>
    <row r="13" spans="1:10" s="27" customFormat="1" ht="12.75">
      <c r="A13" s="586">
        <v>500</v>
      </c>
      <c r="B13" s="663">
        <v>23</v>
      </c>
      <c r="C13" s="663" t="s">
        <v>3488</v>
      </c>
      <c r="D13" s="663">
        <v>189</v>
      </c>
      <c r="E13" s="586">
        <v>2</v>
      </c>
      <c r="F13" s="663">
        <v>2.2000000000000002</v>
      </c>
      <c r="G13" s="663">
        <v>295</v>
      </c>
      <c r="H13" s="1651">
        <v>320</v>
      </c>
    </row>
    <row r="14" spans="1:10" s="27" customFormat="1" ht="12.75">
      <c r="A14" s="586">
        <v>500</v>
      </c>
      <c r="B14" s="663">
        <v>20</v>
      </c>
      <c r="C14" s="663" t="s">
        <v>3491</v>
      </c>
      <c r="D14" s="663">
        <v>217</v>
      </c>
      <c r="E14" s="586">
        <v>2</v>
      </c>
      <c r="F14" s="663">
        <v>2.2000000000000002</v>
      </c>
      <c r="G14" s="663">
        <v>225</v>
      </c>
      <c r="H14" s="1651">
        <v>240</v>
      </c>
    </row>
    <row r="15" spans="1:10" s="27" customFormat="1" ht="12.75">
      <c r="A15" s="1652">
        <v>500</v>
      </c>
      <c r="B15" s="664">
        <v>20</v>
      </c>
      <c r="C15" s="664" t="s">
        <v>3492</v>
      </c>
      <c r="D15" s="664">
        <v>217</v>
      </c>
      <c r="E15" s="1652">
        <v>2</v>
      </c>
      <c r="F15" s="664">
        <v>2.2000000000000002</v>
      </c>
      <c r="G15" s="664">
        <v>265</v>
      </c>
      <c r="H15" s="1653">
        <v>290</v>
      </c>
    </row>
    <row r="16" spans="1:10" s="27" customFormat="1" ht="26.25" customHeight="1">
      <c r="A16" s="2740" t="s">
        <v>3497</v>
      </c>
      <c r="B16" s="2741"/>
      <c r="C16" s="2741"/>
      <c r="D16" s="2741"/>
      <c r="E16" s="2741"/>
      <c r="F16" s="2741"/>
      <c r="G16" s="2741"/>
      <c r="H16" s="2742"/>
    </row>
    <row r="17" spans="1:5" s="27" customFormat="1" ht="12.75">
      <c r="A17" s="22"/>
      <c r="B17" s="111"/>
      <c r="C17" s="655"/>
      <c r="D17" s="655"/>
      <c r="E17" s="22"/>
    </row>
    <row r="18" spans="1:5" s="27" customFormat="1" ht="12.75">
      <c r="A18" s="22"/>
      <c r="B18" s="111"/>
      <c r="C18" s="655"/>
      <c r="D18" s="655"/>
      <c r="E18" s="22"/>
    </row>
    <row r="19" spans="1:5" s="27" customFormat="1" ht="12.75">
      <c r="A19" s="22"/>
      <c r="B19" s="111"/>
      <c r="C19" s="655"/>
      <c r="D19" s="655"/>
      <c r="E19" s="22"/>
    </row>
    <row r="20" spans="1:5" s="27" customFormat="1" ht="12.75">
      <c r="A20" s="22"/>
      <c r="B20" s="111"/>
      <c r="C20" s="655"/>
      <c r="D20" s="655"/>
      <c r="E20" s="22"/>
    </row>
    <row r="21" spans="1:5" s="27" customFormat="1" ht="12.75">
      <c r="A21" s="22"/>
      <c r="B21" s="111"/>
      <c r="C21" s="655"/>
      <c r="D21" s="655"/>
      <c r="E21" s="22"/>
    </row>
    <row r="22" spans="1:5" s="27" customFormat="1" ht="12.75">
      <c r="A22" s="22"/>
      <c r="B22" s="111"/>
      <c r="C22" s="655"/>
      <c r="D22" s="655"/>
      <c r="E22" s="22"/>
    </row>
    <row r="23" spans="1:5" s="27" customFormat="1" ht="12.75">
      <c r="A23" s="22"/>
      <c r="B23" s="111"/>
      <c r="C23" s="655"/>
      <c r="D23" s="655"/>
      <c r="E23" s="22"/>
    </row>
    <row r="24" spans="1:5" s="27" customFormat="1" ht="12.75">
      <c r="A24" s="22"/>
      <c r="B24" s="111"/>
      <c r="C24" s="655"/>
      <c r="D24" s="655"/>
      <c r="E24" s="22"/>
    </row>
    <row r="25" spans="1:5" s="27" customFormat="1" ht="12.75">
      <c r="A25" s="22"/>
      <c r="B25" s="111"/>
      <c r="C25" s="655"/>
      <c r="D25" s="655"/>
      <c r="E25" s="22"/>
    </row>
    <row r="26" spans="1:5" s="27" customFormat="1" ht="12.75">
      <c r="A26" s="22"/>
      <c r="B26" s="111"/>
      <c r="C26" s="655"/>
      <c r="D26" s="655"/>
      <c r="E26" s="22"/>
    </row>
    <row r="27" spans="1:5" s="27" customFormat="1" ht="12.75">
      <c r="A27" s="22"/>
      <c r="B27" s="111"/>
      <c r="C27" s="655"/>
      <c r="D27" s="655"/>
      <c r="E27" s="22"/>
    </row>
    <row r="28" spans="1:5" s="27" customFormat="1" ht="12.75">
      <c r="A28" s="22"/>
      <c r="B28" s="111"/>
      <c r="C28" s="655"/>
      <c r="D28" s="655"/>
      <c r="E28" s="22"/>
    </row>
    <row r="29" spans="1:5" s="27" customFormat="1" ht="12.75">
      <c r="A29" s="22"/>
      <c r="B29" s="111"/>
      <c r="C29" s="655"/>
      <c r="D29" s="655"/>
      <c r="E29" s="22"/>
    </row>
    <row r="30" spans="1:5" s="27" customFormat="1" ht="12.75">
      <c r="A30" s="22"/>
      <c r="B30" s="111"/>
      <c r="C30" s="655"/>
      <c r="D30" s="655"/>
      <c r="E30" s="22"/>
    </row>
    <row r="31" spans="1:5" s="27" customFormat="1" ht="12.75">
      <c r="A31" s="22"/>
      <c r="B31" s="111"/>
      <c r="C31" s="655"/>
      <c r="D31" s="655"/>
      <c r="E31" s="22"/>
    </row>
    <row r="32" spans="1:5" s="27" customFormat="1" ht="12.75">
      <c r="A32" s="22"/>
      <c r="B32" s="111"/>
      <c r="C32" s="655"/>
      <c r="D32" s="655"/>
      <c r="E32" s="22"/>
    </row>
    <row r="33" spans="1:5" s="27" customFormat="1" ht="12.75">
      <c r="A33" s="22"/>
      <c r="B33" s="111"/>
      <c r="C33" s="655"/>
      <c r="D33" s="655"/>
      <c r="E33" s="22"/>
    </row>
    <row r="34" spans="1:5" s="27" customFormat="1" ht="12.75">
      <c r="A34" s="22"/>
      <c r="B34" s="111"/>
      <c r="C34" s="655"/>
      <c r="D34" s="655"/>
      <c r="E34" s="22"/>
    </row>
    <row r="35" spans="1:5" s="27" customFormat="1" ht="12.75">
      <c r="A35" s="22"/>
      <c r="B35" s="111"/>
      <c r="C35" s="655"/>
      <c r="D35" s="655"/>
      <c r="E35" s="22"/>
    </row>
    <row r="36" spans="1:5" s="27" customFormat="1" ht="12.75">
      <c r="A36" s="22"/>
      <c r="B36" s="111"/>
      <c r="C36" s="655"/>
      <c r="D36" s="655"/>
      <c r="E36" s="22"/>
    </row>
    <row r="37" spans="1:5" s="27" customFormat="1" ht="12.75">
      <c r="A37" s="22"/>
      <c r="B37" s="111"/>
      <c r="C37" s="655"/>
      <c r="D37" s="655"/>
      <c r="E37" s="22"/>
    </row>
    <row r="38" spans="1:5" s="27" customFormat="1" ht="12.75">
      <c r="A38" s="22"/>
      <c r="B38" s="111"/>
      <c r="C38" s="655"/>
      <c r="D38" s="655"/>
      <c r="E38" s="22"/>
    </row>
    <row r="39" spans="1:5" s="27" customFormat="1" ht="12.75">
      <c r="A39" s="22"/>
      <c r="B39" s="111"/>
      <c r="C39" s="655"/>
      <c r="D39" s="655"/>
      <c r="E39" s="22"/>
    </row>
    <row r="40" spans="1:5" s="27" customFormat="1" ht="12.75">
      <c r="A40" s="22"/>
      <c r="B40" s="111"/>
      <c r="C40" s="655"/>
      <c r="D40" s="655"/>
      <c r="E40" s="22"/>
    </row>
    <row r="41" spans="1:5" s="27" customFormat="1" ht="12.75">
      <c r="A41" s="22"/>
      <c r="B41" s="111"/>
      <c r="C41" s="655"/>
      <c r="D41" s="655"/>
      <c r="E41" s="22"/>
    </row>
    <row r="42" spans="1:5" s="27" customFormat="1" ht="12.75">
      <c r="A42" s="22"/>
      <c r="B42" s="111"/>
      <c r="C42" s="655"/>
      <c r="D42" s="655"/>
      <c r="E42" s="22"/>
    </row>
    <row r="43" spans="1:5" s="27" customFormat="1" ht="12.75">
      <c r="A43" s="22"/>
      <c r="B43" s="111"/>
      <c r="C43" s="655"/>
      <c r="D43" s="655"/>
      <c r="E43" s="22"/>
    </row>
  </sheetData>
  <mergeCells count="3">
    <mergeCell ref="A1:F1"/>
    <mergeCell ref="A9:H9"/>
    <mergeCell ref="A16:H16"/>
  </mergeCells>
  <hyperlinks>
    <hyperlink ref="G3" r:id="rId1"/>
    <hyperlink ref="G2" r:id="rId2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19.xml><?xml version="1.0" encoding="utf-8"?>
<worksheet xmlns="http://schemas.openxmlformats.org/spreadsheetml/2006/main" xmlns:r="http://schemas.openxmlformats.org/officeDocument/2006/relationships">
  <dimension ref="A1:G44"/>
  <sheetViews>
    <sheetView workbookViewId="0">
      <selection sqref="A1:D1"/>
    </sheetView>
  </sheetViews>
  <sheetFormatPr defaultRowHeight="14.25"/>
  <cols>
    <col min="1" max="1" width="13.7109375" style="657" customWidth="1"/>
    <col min="2" max="2" width="10.7109375" style="71" customWidth="1"/>
    <col min="3" max="3" width="10.7109375" style="52" customWidth="1"/>
    <col min="4" max="4" width="10.7109375" style="657" customWidth="1"/>
    <col min="5" max="6" width="13.28515625" style="652" customWidth="1"/>
    <col min="7" max="16384" width="9.140625" style="652"/>
  </cols>
  <sheetData>
    <row r="1" spans="1:7" s="658" customFormat="1" ht="31.5" customHeight="1">
      <c r="A1" s="2485"/>
      <c r="B1" s="2485"/>
      <c r="C1" s="2485"/>
      <c r="D1" s="2485"/>
    </row>
    <row r="2" spans="1:7" s="27" customFormat="1" ht="12.75">
      <c r="A2" s="543" t="s">
        <v>0</v>
      </c>
      <c r="B2" s="1623"/>
      <c r="C2" s="653"/>
      <c r="E2" s="543" t="s">
        <v>474</v>
      </c>
      <c r="F2" s="659" t="s">
        <v>1</v>
      </c>
      <c r="G2" s="659"/>
    </row>
    <row r="3" spans="1:7" s="27" customFormat="1" ht="15.75" customHeight="1">
      <c r="A3" s="651" t="s">
        <v>467</v>
      </c>
      <c r="B3" s="76"/>
      <c r="C3" s="654"/>
      <c r="E3" s="543" t="s">
        <v>475</v>
      </c>
      <c r="F3" s="660" t="s">
        <v>2</v>
      </c>
      <c r="G3" s="660"/>
    </row>
    <row r="4" spans="1:7" s="27" customFormat="1" ht="15.75" customHeight="1">
      <c r="A4" s="543" t="s">
        <v>2241</v>
      </c>
      <c r="B4" s="1623"/>
      <c r="C4" s="653"/>
      <c r="E4" s="1623"/>
      <c r="G4" s="1623"/>
    </row>
    <row r="5" spans="1:7" s="27" customFormat="1" ht="15.75" customHeight="1">
      <c r="A5" s="651" t="s">
        <v>467</v>
      </c>
      <c r="B5" s="76"/>
      <c r="C5" s="654"/>
      <c r="E5" s="543" t="s">
        <v>2238</v>
      </c>
      <c r="G5" s="662"/>
    </row>
    <row r="6" spans="1:7" s="27" customFormat="1" ht="15.75" customHeight="1">
      <c r="A6" s="651" t="s">
        <v>468</v>
      </c>
      <c r="B6" s="76"/>
      <c r="C6" s="654"/>
      <c r="E6" s="543" t="s">
        <v>2240</v>
      </c>
      <c r="G6" s="662"/>
    </row>
    <row r="7" spans="1:7" s="27" customFormat="1" ht="15.75" customHeight="1">
      <c r="A7" s="27" t="s">
        <v>2536</v>
      </c>
      <c r="B7" s="111"/>
      <c r="C7" s="655"/>
      <c r="E7" s="544" t="s">
        <v>2239</v>
      </c>
      <c r="G7" s="544"/>
    </row>
    <row r="8" spans="1:7" s="27" customFormat="1" ht="12.75">
      <c r="A8" s="22"/>
      <c r="B8" s="111"/>
      <c r="C8" s="655"/>
      <c r="D8" s="22"/>
      <c r="G8" s="544"/>
    </row>
    <row r="9" spans="1:7" s="27" customFormat="1" ht="12.75" customHeight="1">
      <c r="A9" s="2696" t="s">
        <v>3494</v>
      </c>
      <c r="B9" s="2696"/>
      <c r="C9" s="2696"/>
      <c r="D9" s="2696"/>
      <c r="E9" s="2696"/>
      <c r="F9" s="2696"/>
    </row>
    <row r="10" spans="1:7" s="27" customFormat="1" ht="6" customHeight="1">
      <c r="A10" s="1633"/>
      <c r="B10" s="1626"/>
      <c r="C10" s="656"/>
      <c r="D10" s="1633"/>
      <c r="E10" s="1626"/>
      <c r="F10" s="1626"/>
    </row>
    <row r="11" spans="1:7" s="224" customFormat="1" ht="38.25" customHeight="1">
      <c r="A11" s="1627" t="s">
        <v>3487</v>
      </c>
      <c r="B11" s="650" t="s">
        <v>1243</v>
      </c>
      <c r="C11" s="650" t="s">
        <v>3493</v>
      </c>
      <c r="D11" s="1627" t="s">
        <v>19</v>
      </c>
      <c r="E11" s="1627" t="s">
        <v>501</v>
      </c>
      <c r="F11" s="1627" t="s">
        <v>3495</v>
      </c>
    </row>
    <row r="12" spans="1:7" s="655" customFormat="1" ht="12.75">
      <c r="A12" s="1648">
        <v>48</v>
      </c>
      <c r="B12" s="1646">
        <v>40</v>
      </c>
      <c r="C12" s="1647">
        <v>66</v>
      </c>
      <c r="D12" s="1649"/>
      <c r="E12" s="1647">
        <v>35</v>
      </c>
      <c r="F12" s="1650">
        <v>39</v>
      </c>
    </row>
    <row r="13" spans="1:7" s="27" customFormat="1" ht="12.75">
      <c r="A13" s="586">
        <v>48</v>
      </c>
      <c r="B13" s="663">
        <v>40</v>
      </c>
      <c r="C13" s="663">
        <v>100</v>
      </c>
      <c r="D13" s="586"/>
      <c r="E13" s="663">
        <v>51</v>
      </c>
      <c r="F13" s="1651">
        <v>57</v>
      </c>
    </row>
    <row r="14" spans="1:7" s="27" customFormat="1" ht="12.75">
      <c r="A14" s="586">
        <v>48</v>
      </c>
      <c r="B14" s="663">
        <v>40</v>
      </c>
      <c r="C14" s="663">
        <v>150</v>
      </c>
      <c r="D14" s="586"/>
      <c r="E14" s="663">
        <v>75</v>
      </c>
      <c r="F14" s="1651">
        <v>84</v>
      </c>
    </row>
    <row r="15" spans="1:7" s="27" customFormat="1" ht="12.75">
      <c r="A15" s="1652">
        <v>48</v>
      </c>
      <c r="B15" s="664">
        <v>45</v>
      </c>
      <c r="C15" s="664">
        <v>66</v>
      </c>
      <c r="D15" s="1652"/>
      <c r="E15" s="664">
        <v>39</v>
      </c>
      <c r="F15" s="1653">
        <v>44</v>
      </c>
    </row>
    <row r="16" spans="1:7" s="27" customFormat="1" ht="12.75">
      <c r="A16" s="1652">
        <v>48</v>
      </c>
      <c r="B16" s="664">
        <v>45</v>
      </c>
      <c r="C16" s="664">
        <v>100</v>
      </c>
      <c r="D16" s="1652"/>
      <c r="E16" s="664">
        <v>58</v>
      </c>
      <c r="F16" s="1653">
        <v>65</v>
      </c>
    </row>
    <row r="17" spans="1:6" s="27" customFormat="1" ht="25.5" customHeight="1">
      <c r="A17" s="2740" t="s">
        <v>3496</v>
      </c>
      <c r="B17" s="2741"/>
      <c r="C17" s="2741"/>
      <c r="D17" s="2741"/>
      <c r="E17" s="2741"/>
      <c r="F17" s="2742"/>
    </row>
    <row r="18" spans="1:6" s="27" customFormat="1" ht="12.75">
      <c r="A18" s="22"/>
      <c r="B18" s="111"/>
      <c r="C18" s="655"/>
      <c r="D18" s="22"/>
    </row>
    <row r="19" spans="1:6" s="27" customFormat="1" ht="12.75">
      <c r="A19" s="22"/>
      <c r="B19" s="111"/>
      <c r="C19" s="655"/>
      <c r="D19" s="22"/>
    </row>
    <row r="20" spans="1:6" s="27" customFormat="1" ht="12.75">
      <c r="A20" s="22"/>
      <c r="B20" s="111"/>
      <c r="C20" s="655"/>
      <c r="D20" s="22"/>
    </row>
    <row r="21" spans="1:6" s="27" customFormat="1" ht="12.75">
      <c r="A21" s="22"/>
      <c r="B21" s="111"/>
      <c r="C21" s="655"/>
      <c r="D21" s="22"/>
    </row>
    <row r="22" spans="1:6" s="27" customFormat="1" ht="12.75">
      <c r="A22" s="22"/>
      <c r="B22" s="111"/>
      <c r="C22" s="655"/>
      <c r="D22" s="22"/>
    </row>
    <row r="23" spans="1:6" s="27" customFormat="1" ht="12.75">
      <c r="A23" s="22"/>
      <c r="B23" s="111"/>
      <c r="C23" s="655"/>
      <c r="D23" s="22"/>
    </row>
    <row r="24" spans="1:6" s="27" customFormat="1" ht="12.75">
      <c r="A24" s="22"/>
      <c r="B24" s="111"/>
      <c r="C24" s="655"/>
      <c r="D24" s="22"/>
    </row>
    <row r="25" spans="1:6" s="27" customFormat="1" ht="12.75">
      <c r="A25" s="22"/>
      <c r="B25" s="111"/>
      <c r="C25" s="655"/>
      <c r="D25" s="22"/>
    </row>
    <row r="26" spans="1:6" s="27" customFormat="1" ht="12.75">
      <c r="A26" s="22"/>
      <c r="B26" s="111"/>
      <c r="C26" s="655"/>
      <c r="D26" s="22"/>
    </row>
    <row r="27" spans="1:6" s="27" customFormat="1" ht="12.75">
      <c r="A27" s="22"/>
      <c r="B27" s="111"/>
      <c r="C27" s="655"/>
      <c r="D27" s="22"/>
    </row>
    <row r="28" spans="1:6" s="27" customFormat="1" ht="12.75">
      <c r="A28" s="22"/>
      <c r="B28" s="111"/>
      <c r="C28" s="655"/>
      <c r="D28" s="22"/>
    </row>
    <row r="29" spans="1:6" s="27" customFormat="1" ht="12.75">
      <c r="A29" s="22"/>
      <c r="B29" s="111"/>
      <c r="C29" s="655"/>
      <c r="D29" s="22"/>
    </row>
    <row r="30" spans="1:6" s="27" customFormat="1" ht="12.75">
      <c r="A30" s="22"/>
      <c r="B30" s="111"/>
      <c r="C30" s="655"/>
      <c r="D30" s="22"/>
    </row>
    <row r="31" spans="1:6" s="27" customFormat="1" ht="12.75">
      <c r="A31" s="22"/>
      <c r="B31" s="111"/>
      <c r="C31" s="655"/>
      <c r="D31" s="22"/>
    </row>
    <row r="32" spans="1:6" s="27" customFormat="1" ht="12.75">
      <c r="A32" s="22"/>
      <c r="B32" s="111"/>
      <c r="C32" s="655"/>
      <c r="D32" s="22"/>
    </row>
    <row r="33" spans="1:4" s="27" customFormat="1" ht="12.75">
      <c r="A33" s="22"/>
      <c r="B33" s="111"/>
      <c r="C33" s="655"/>
      <c r="D33" s="22"/>
    </row>
    <row r="34" spans="1:4" s="27" customFormat="1" ht="12.75">
      <c r="A34" s="22"/>
      <c r="B34" s="111"/>
      <c r="C34" s="655"/>
      <c r="D34" s="22"/>
    </row>
    <row r="35" spans="1:4" s="27" customFormat="1" ht="12.75">
      <c r="A35" s="22"/>
      <c r="B35" s="111"/>
      <c r="C35" s="655"/>
      <c r="D35" s="22"/>
    </row>
    <row r="36" spans="1:4" s="27" customFormat="1" ht="12.75">
      <c r="A36" s="22"/>
      <c r="B36" s="111"/>
      <c r="C36" s="655"/>
      <c r="D36" s="22"/>
    </row>
    <row r="37" spans="1:4" s="27" customFormat="1" ht="12.75">
      <c r="A37" s="22"/>
      <c r="B37" s="111"/>
      <c r="C37" s="655"/>
      <c r="D37" s="22"/>
    </row>
    <row r="38" spans="1:4" s="27" customFormat="1" ht="12.75">
      <c r="A38" s="22"/>
      <c r="B38" s="111"/>
      <c r="C38" s="655"/>
      <c r="D38" s="22"/>
    </row>
    <row r="39" spans="1:4" s="27" customFormat="1" ht="12.75">
      <c r="A39" s="22"/>
      <c r="B39" s="111"/>
      <c r="C39" s="655"/>
      <c r="D39" s="22"/>
    </row>
    <row r="40" spans="1:4" s="27" customFormat="1" ht="12.75">
      <c r="A40" s="22"/>
      <c r="B40" s="111"/>
      <c r="C40" s="655"/>
      <c r="D40" s="22"/>
    </row>
    <row r="41" spans="1:4" s="27" customFormat="1" ht="12.75">
      <c r="A41" s="22"/>
      <c r="B41" s="111"/>
      <c r="C41" s="655"/>
      <c r="D41" s="22"/>
    </row>
    <row r="42" spans="1:4" s="27" customFormat="1" ht="12.75">
      <c r="A42" s="22"/>
      <c r="B42" s="111"/>
      <c r="C42" s="655"/>
      <c r="D42" s="22"/>
    </row>
    <row r="43" spans="1:4" s="27" customFormat="1" ht="12.75">
      <c r="A43" s="22"/>
      <c r="B43" s="111"/>
      <c r="C43" s="655"/>
      <c r="D43" s="22"/>
    </row>
    <row r="44" spans="1:4" s="27" customFormat="1" ht="12.75">
      <c r="A44" s="22"/>
      <c r="B44" s="111"/>
      <c r="C44" s="655"/>
      <c r="D44" s="22"/>
    </row>
  </sheetData>
  <mergeCells count="3">
    <mergeCell ref="A1:D1"/>
    <mergeCell ref="A9:F9"/>
    <mergeCell ref="A17:F17"/>
  </mergeCells>
  <hyperlinks>
    <hyperlink ref="F3" r:id="rId1"/>
    <hyperlink ref="F2" r:id="rId2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20.xml><?xml version="1.0" encoding="utf-8"?>
<worksheet xmlns="http://schemas.openxmlformats.org/spreadsheetml/2006/main" xmlns:r="http://schemas.openxmlformats.org/officeDocument/2006/relationships">
  <dimension ref="A1:M134"/>
  <sheetViews>
    <sheetView topLeftCell="A4" zoomScaleNormal="100" workbookViewId="0">
      <selection activeCell="K12" sqref="K12:K13"/>
    </sheetView>
  </sheetViews>
  <sheetFormatPr defaultRowHeight="12.75"/>
  <cols>
    <col min="1" max="1" width="9.28515625" style="12" customWidth="1"/>
    <col min="2" max="2" width="13.28515625" style="12" customWidth="1"/>
    <col min="3" max="3" width="0.140625" style="12" hidden="1" customWidth="1"/>
    <col min="4" max="4" width="8.7109375" style="12" customWidth="1"/>
    <col min="5" max="5" width="10.7109375" style="12" customWidth="1"/>
    <col min="6" max="6" width="11.42578125" style="12" customWidth="1"/>
    <col min="7" max="7" width="10.140625" style="12" customWidth="1"/>
    <col min="8" max="8" width="10.85546875" style="12" customWidth="1"/>
    <col min="9" max="9" width="6" style="12" bestFit="1" customWidth="1"/>
    <col min="10" max="16384" width="9.140625" style="12"/>
  </cols>
  <sheetData>
    <row r="1" spans="1:13" s="200" customFormat="1" ht="31.5" customHeight="1">
      <c r="A1" s="2526"/>
      <c r="B1" s="2526"/>
      <c r="C1" s="2526"/>
      <c r="D1" s="2526"/>
      <c r="E1" s="2526"/>
      <c r="F1" s="2526"/>
      <c r="G1" s="2526"/>
      <c r="H1" s="2526"/>
    </row>
    <row r="2" spans="1:13" s="203" customFormat="1">
      <c r="A2" s="204" t="s">
        <v>0</v>
      </c>
      <c r="B2" s="116"/>
      <c r="C2" s="204"/>
      <c r="D2" s="204"/>
      <c r="F2" s="205" t="s">
        <v>474</v>
      </c>
      <c r="G2" s="206" t="s">
        <v>1</v>
      </c>
      <c r="I2" s="206"/>
      <c r="J2" s="206"/>
      <c r="L2" s="202"/>
      <c r="M2" s="202"/>
    </row>
    <row r="3" spans="1:13" s="203" customFormat="1" ht="15.75" customHeight="1">
      <c r="A3" s="207" t="s">
        <v>467</v>
      </c>
      <c r="B3" s="117"/>
      <c r="C3" s="207"/>
      <c r="D3" s="207"/>
      <c r="F3" s="205" t="s">
        <v>475</v>
      </c>
      <c r="G3" s="208" t="s">
        <v>2</v>
      </c>
      <c r="I3" s="208"/>
      <c r="J3" s="208"/>
      <c r="K3" s="208"/>
      <c r="L3" s="114"/>
      <c r="M3" s="114"/>
    </row>
    <row r="4" spans="1:13" s="203" customFormat="1" ht="15.75" customHeight="1">
      <c r="A4" s="204" t="s">
        <v>2241</v>
      </c>
      <c r="B4" s="116"/>
      <c r="C4" s="204"/>
      <c r="D4" s="204"/>
      <c r="F4" s="375"/>
      <c r="I4" s="375"/>
      <c r="J4" s="212"/>
      <c r="K4" s="202"/>
      <c r="L4" s="202"/>
      <c r="M4" s="202"/>
    </row>
    <row r="5" spans="1:13" s="203" customFormat="1" ht="15.75" customHeight="1">
      <c r="A5" s="207" t="s">
        <v>467</v>
      </c>
      <c r="B5" s="117"/>
      <c r="C5" s="207"/>
      <c r="D5" s="207"/>
      <c r="F5" s="204" t="s">
        <v>2238</v>
      </c>
      <c r="I5" s="209"/>
      <c r="J5" s="207"/>
      <c r="K5" s="202"/>
      <c r="L5" s="202"/>
      <c r="M5" s="202"/>
    </row>
    <row r="6" spans="1:13" s="203" customFormat="1" ht="15.75" customHeight="1">
      <c r="A6" s="207" t="s">
        <v>468</v>
      </c>
      <c r="B6" s="117"/>
      <c r="C6" s="207"/>
      <c r="D6" s="207"/>
      <c r="F6" s="204" t="s">
        <v>2240</v>
      </c>
      <c r="I6" s="209"/>
      <c r="J6" s="207"/>
      <c r="K6" s="202"/>
      <c r="L6" s="202"/>
      <c r="M6" s="202"/>
    </row>
    <row r="7" spans="1:13" s="203" customFormat="1" ht="15.75" customHeight="1">
      <c r="A7" s="210" t="s">
        <v>2536</v>
      </c>
      <c r="B7" s="213"/>
      <c r="C7" s="210"/>
      <c r="D7" s="210"/>
      <c r="F7" s="379" t="s">
        <v>2239</v>
      </c>
      <c r="I7" s="211"/>
      <c r="J7" s="211"/>
      <c r="K7" s="211"/>
    </row>
    <row r="8" spans="1:13" s="203" customFormat="1" ht="17.25" customHeight="1">
      <c r="A8" s="2525" t="s">
        <v>2729</v>
      </c>
      <c r="B8" s="2525"/>
      <c r="C8" s="2525"/>
      <c r="D8" s="2525"/>
      <c r="E8" s="2525"/>
      <c r="F8" s="2525"/>
      <c r="G8" s="2525"/>
      <c r="H8" s="2525"/>
      <c r="I8" s="2525"/>
      <c r="J8" s="2525"/>
      <c r="K8" s="2525"/>
      <c r="L8" s="2525"/>
      <c r="M8" s="12"/>
    </row>
    <row r="9" spans="1:13" s="203" customFormat="1" ht="8.25" customHeight="1">
      <c r="M9" s="12"/>
    </row>
    <row r="10" spans="1:13" s="106" customFormat="1" ht="12.75" customHeight="1">
      <c r="A10" s="2577" t="s">
        <v>20</v>
      </c>
      <c r="B10" s="2677" t="s">
        <v>16</v>
      </c>
      <c r="C10" s="2746"/>
      <c r="D10" s="2677" t="s">
        <v>17</v>
      </c>
      <c r="E10" s="2678"/>
      <c r="F10" s="2678"/>
      <c r="G10" s="2678"/>
      <c r="H10" s="2678"/>
      <c r="I10" s="2678"/>
      <c r="J10" s="2600"/>
      <c r="K10" s="2520" t="s">
        <v>501</v>
      </c>
      <c r="L10" s="2520" t="s">
        <v>476</v>
      </c>
    </row>
    <row r="11" spans="1:13" s="106" customFormat="1" ht="46.5" customHeight="1">
      <c r="A11" s="2578"/>
      <c r="B11" s="2747"/>
      <c r="C11" s="2748"/>
      <c r="D11" s="625" t="s">
        <v>670</v>
      </c>
      <c r="E11" s="645" t="s">
        <v>1141</v>
      </c>
      <c r="F11" s="624" t="s">
        <v>2692</v>
      </c>
      <c r="G11" s="624" t="s">
        <v>55</v>
      </c>
      <c r="H11" s="624" t="s">
        <v>56</v>
      </c>
      <c r="I11" s="624" t="s">
        <v>19</v>
      </c>
      <c r="J11" s="624" t="s">
        <v>40</v>
      </c>
      <c r="K11" s="2520"/>
      <c r="L11" s="2520"/>
    </row>
    <row r="12" spans="1:13" s="167" customFormat="1" ht="69.75" customHeight="1">
      <c r="A12" s="747" t="s">
        <v>489</v>
      </c>
      <c r="B12" s="790"/>
      <c r="C12" s="790"/>
      <c r="D12" s="685" t="s">
        <v>2689</v>
      </c>
      <c r="E12" s="791" t="s">
        <v>2718</v>
      </c>
      <c r="F12" s="680" t="s">
        <v>2719</v>
      </c>
      <c r="G12" s="680" t="s">
        <v>2720</v>
      </c>
      <c r="H12" s="680" t="s">
        <v>2721</v>
      </c>
      <c r="I12" s="680">
        <v>5</v>
      </c>
      <c r="J12" s="790">
        <v>1.7999999999999999E-2</v>
      </c>
      <c r="K12" s="2448">
        <v>920</v>
      </c>
      <c r="L12" s="681">
        <v>1290</v>
      </c>
    </row>
    <row r="13" spans="1:13" s="167" customFormat="1" ht="69.75" customHeight="1">
      <c r="A13" s="786" t="s">
        <v>2722</v>
      </c>
      <c r="B13" s="787"/>
      <c r="C13" s="787"/>
      <c r="D13" s="744" t="s">
        <v>2689</v>
      </c>
      <c r="E13" s="788" t="s">
        <v>2718</v>
      </c>
      <c r="F13" s="745" t="s">
        <v>2719</v>
      </c>
      <c r="G13" s="746" t="s">
        <v>2723</v>
      </c>
      <c r="H13" s="746" t="s">
        <v>2721</v>
      </c>
      <c r="I13" s="745">
        <v>6.76</v>
      </c>
      <c r="J13" s="787">
        <v>1.7999999999999999E-2</v>
      </c>
      <c r="K13" s="2447">
        <v>1050</v>
      </c>
      <c r="L13" s="789">
        <v>1590</v>
      </c>
    </row>
    <row r="14" spans="1:13" s="167" customFormat="1" ht="69.75" customHeight="1">
      <c r="A14" s="786" t="s">
        <v>2724</v>
      </c>
      <c r="B14" s="787"/>
      <c r="C14" s="787"/>
      <c r="D14" s="744" t="s">
        <v>2689</v>
      </c>
      <c r="E14" s="788" t="s">
        <v>2718</v>
      </c>
      <c r="F14" s="745" t="s">
        <v>2719</v>
      </c>
      <c r="G14" s="745" t="s">
        <v>2720</v>
      </c>
      <c r="H14" s="745" t="s">
        <v>2725</v>
      </c>
      <c r="I14" s="745">
        <v>6.76</v>
      </c>
      <c r="J14" s="787">
        <v>1.7999999999999999E-2</v>
      </c>
      <c r="K14" s="745">
        <v>1500</v>
      </c>
      <c r="L14" s="789" t="s">
        <v>2800</v>
      </c>
    </row>
    <row r="15" spans="1:13" s="167" customFormat="1" ht="69.75" customHeight="1">
      <c r="A15" s="786" t="s">
        <v>2726</v>
      </c>
      <c r="B15" s="787"/>
      <c r="C15" s="787"/>
      <c r="D15" s="1189" t="s">
        <v>2689</v>
      </c>
      <c r="E15" s="788" t="s">
        <v>2718</v>
      </c>
      <c r="F15" s="1187" t="s">
        <v>2719</v>
      </c>
      <c r="G15" s="1187" t="s">
        <v>2723</v>
      </c>
      <c r="H15" s="1187" t="s">
        <v>2721</v>
      </c>
      <c r="I15" s="1187">
        <v>9.5</v>
      </c>
      <c r="J15" s="787">
        <v>3.5999999999999997E-2</v>
      </c>
      <c r="K15" s="1187">
        <v>1690</v>
      </c>
      <c r="L15" s="789">
        <v>2160</v>
      </c>
    </row>
    <row r="16" spans="1:13" s="167" customFormat="1" ht="69.75" customHeight="1">
      <c r="A16" s="792" t="s">
        <v>1282</v>
      </c>
      <c r="B16" s="793"/>
      <c r="C16" s="793"/>
      <c r="D16" s="794" t="s">
        <v>2689</v>
      </c>
      <c r="E16" s="795" t="s">
        <v>2718</v>
      </c>
      <c r="F16" s="796" t="s">
        <v>2719</v>
      </c>
      <c r="G16" s="796" t="s">
        <v>2727</v>
      </c>
      <c r="H16" s="796" t="s">
        <v>2728</v>
      </c>
      <c r="I16" s="796">
        <v>7.23</v>
      </c>
      <c r="J16" s="793">
        <v>3.5999999999999997E-2</v>
      </c>
      <c r="K16" s="796">
        <v>1935</v>
      </c>
      <c r="L16" s="797">
        <v>2475</v>
      </c>
    </row>
    <row r="17" spans="1:12" s="2" customFormat="1" ht="24.75" customHeight="1">
      <c r="A17" s="2743" t="s">
        <v>2954</v>
      </c>
      <c r="B17" s="2744"/>
      <c r="C17" s="2744"/>
      <c r="D17" s="2744"/>
      <c r="E17" s="2744"/>
      <c r="F17" s="2744"/>
      <c r="G17" s="2744"/>
      <c r="H17" s="2744"/>
      <c r="I17" s="2744"/>
      <c r="J17" s="2744"/>
      <c r="K17" s="2744"/>
      <c r="L17" s="2745"/>
    </row>
    <row r="18" spans="1:12" s="2" customFormat="1">
      <c r="A18" s="11"/>
      <c r="B18" s="11"/>
      <c r="C18" s="11"/>
      <c r="D18" s="21"/>
      <c r="E18" s="20"/>
      <c r="F18" s="20"/>
      <c r="G18" s="21"/>
      <c r="H18" s="20"/>
      <c r="I18" s="20"/>
    </row>
    <row r="19" spans="1:12" s="2" customFormat="1">
      <c r="A19" s="11"/>
      <c r="B19" s="11"/>
      <c r="C19" s="11"/>
      <c r="D19" s="21"/>
      <c r="E19" s="20"/>
      <c r="F19" s="20"/>
      <c r="G19" s="21"/>
      <c r="H19" s="20"/>
      <c r="I19" s="20"/>
    </row>
    <row r="20" spans="1:12" s="2" customFormat="1">
      <c r="A20" s="11"/>
      <c r="B20" s="11"/>
      <c r="C20" s="11"/>
      <c r="D20" s="21"/>
      <c r="E20" s="20"/>
      <c r="F20" s="20"/>
      <c r="G20" s="21"/>
      <c r="H20" s="20"/>
      <c r="I20" s="20"/>
    </row>
    <row r="21" spans="1:12" s="2" customFormat="1">
      <c r="A21" s="11"/>
      <c r="B21" s="11"/>
      <c r="C21" s="11"/>
      <c r="D21" s="21"/>
      <c r="E21" s="20"/>
      <c r="F21" s="20"/>
      <c r="G21" s="21"/>
      <c r="H21" s="20"/>
      <c r="I21" s="20"/>
    </row>
    <row r="22" spans="1:12" s="2" customFormat="1">
      <c r="A22" s="11"/>
      <c r="B22" s="11"/>
      <c r="C22" s="11"/>
      <c r="D22" s="21"/>
      <c r="E22" s="20"/>
      <c r="F22" s="20"/>
      <c r="G22" s="21"/>
      <c r="H22" s="20"/>
      <c r="I22" s="20"/>
    </row>
    <row r="23" spans="1:12" s="2" customFormat="1">
      <c r="A23" s="11"/>
      <c r="B23" s="11"/>
      <c r="C23" s="11"/>
      <c r="D23" s="21"/>
      <c r="E23" s="20"/>
      <c r="F23" s="20"/>
      <c r="G23" s="21"/>
      <c r="H23" s="20"/>
      <c r="I23" s="20"/>
    </row>
    <row r="24" spans="1:12" s="2" customFormat="1">
      <c r="A24" s="11"/>
      <c r="B24" s="11"/>
      <c r="C24" s="11"/>
      <c r="D24" s="21"/>
      <c r="E24" s="20"/>
      <c r="F24" s="20"/>
      <c r="G24" s="21"/>
      <c r="H24" s="20"/>
      <c r="I24" s="20"/>
    </row>
    <row r="25" spans="1:12" s="2" customFormat="1">
      <c r="A25" s="8"/>
      <c r="B25" s="11"/>
      <c r="C25" s="11"/>
      <c r="D25" s="21"/>
      <c r="E25" s="20"/>
      <c r="F25" s="20"/>
      <c r="G25" s="21"/>
      <c r="H25" s="20"/>
      <c r="I25" s="20"/>
    </row>
    <row r="26" spans="1:12" s="2" customFormat="1">
      <c r="A26" s="11"/>
      <c r="B26" s="11"/>
      <c r="C26" s="11"/>
      <c r="D26" s="21"/>
      <c r="E26" s="20"/>
      <c r="F26" s="20"/>
      <c r="G26" s="21"/>
      <c r="H26" s="20"/>
      <c r="I26" s="20"/>
    </row>
    <row r="27" spans="1:12" s="2" customFormat="1">
      <c r="A27" s="11"/>
      <c r="B27" s="11"/>
      <c r="C27" s="11"/>
      <c r="D27" s="21"/>
      <c r="E27" s="20"/>
      <c r="F27" s="20"/>
      <c r="G27" s="21"/>
      <c r="H27" s="20"/>
      <c r="I27" s="20"/>
    </row>
    <row r="28" spans="1:12" s="2" customFormat="1">
      <c r="A28" s="11"/>
      <c r="B28" s="11"/>
      <c r="C28" s="11"/>
      <c r="D28" s="21"/>
      <c r="E28" s="20"/>
      <c r="F28" s="20"/>
      <c r="G28" s="21"/>
      <c r="H28" s="20"/>
      <c r="I28" s="20"/>
    </row>
    <row r="29" spans="1:12" s="2" customFormat="1">
      <c r="A29" s="11"/>
      <c r="B29" s="11"/>
      <c r="C29" s="11"/>
      <c r="D29" s="21"/>
      <c r="E29" s="20"/>
      <c r="F29" s="20"/>
      <c r="G29" s="21"/>
      <c r="H29" s="20"/>
      <c r="I29" s="20"/>
    </row>
    <row r="30" spans="1:12" s="2" customFormat="1">
      <c r="A30" s="11"/>
      <c r="B30" s="11"/>
      <c r="C30" s="11"/>
      <c r="D30" s="21"/>
      <c r="E30" s="20"/>
      <c r="F30" s="20"/>
      <c r="G30" s="21"/>
      <c r="H30" s="20"/>
      <c r="I30" s="20"/>
    </row>
    <row r="31" spans="1:12" s="2" customFormat="1">
      <c r="A31" s="11"/>
      <c r="B31" s="11"/>
      <c r="C31" s="11"/>
      <c r="D31" s="21"/>
      <c r="E31" s="20"/>
      <c r="F31" s="20"/>
      <c r="G31" s="21"/>
      <c r="H31" s="20"/>
      <c r="I31" s="20"/>
    </row>
    <row r="32" spans="1:12" s="2" customFormat="1">
      <c r="A32" s="11"/>
      <c r="B32" s="11"/>
      <c r="C32" s="11"/>
      <c r="D32" s="21"/>
      <c r="E32" s="20"/>
      <c r="F32" s="20"/>
      <c r="G32" s="21"/>
      <c r="H32" s="20"/>
      <c r="I32" s="20"/>
    </row>
    <row r="33" spans="1:9" s="2" customFormat="1">
      <c r="A33" s="11"/>
      <c r="B33" s="11"/>
      <c r="C33" s="11"/>
      <c r="D33" s="21"/>
      <c r="E33" s="20"/>
      <c r="F33" s="20"/>
      <c r="G33" s="21"/>
      <c r="H33" s="20"/>
      <c r="I33" s="20"/>
    </row>
    <row r="34" spans="1:9" s="2" customFormat="1">
      <c r="A34" s="11"/>
      <c r="B34" s="11"/>
      <c r="C34" s="11"/>
      <c r="D34" s="21"/>
      <c r="E34" s="20"/>
      <c r="F34" s="20"/>
      <c r="G34" s="21"/>
      <c r="H34" s="20"/>
      <c r="I34" s="20"/>
    </row>
    <row r="35" spans="1:9" s="2" customFormat="1">
      <c r="A35" s="11"/>
      <c r="B35" s="11"/>
      <c r="C35" s="11"/>
      <c r="D35" s="21"/>
      <c r="E35" s="20"/>
      <c r="F35" s="20"/>
      <c r="G35" s="21"/>
      <c r="H35" s="20"/>
      <c r="I35" s="20"/>
    </row>
    <row r="36" spans="1:9" s="2" customFormat="1">
      <c r="A36" s="8"/>
      <c r="B36" s="11"/>
      <c r="C36" s="11"/>
      <c r="D36" s="21"/>
      <c r="E36" s="20"/>
      <c r="F36" s="20"/>
      <c r="G36" s="21"/>
      <c r="H36" s="20"/>
      <c r="I36" s="20"/>
    </row>
    <row r="37" spans="1:9" s="2" customFormat="1">
      <c r="A37" s="11"/>
      <c r="B37" s="11"/>
      <c r="C37" s="11"/>
      <c r="D37" s="21"/>
      <c r="E37" s="20"/>
      <c r="F37" s="20"/>
      <c r="G37" s="21"/>
      <c r="H37" s="20"/>
      <c r="I37" s="20"/>
    </row>
    <row r="38" spans="1:9" s="2" customFormat="1">
      <c r="A38" s="11"/>
      <c r="B38" s="11"/>
      <c r="C38" s="11"/>
      <c r="D38" s="21"/>
      <c r="E38" s="20"/>
      <c r="F38" s="20"/>
      <c r="G38" s="21"/>
      <c r="H38" s="20"/>
      <c r="I38" s="20"/>
    </row>
    <row r="39" spans="1:9" s="2" customFormat="1">
      <c r="A39" s="11"/>
      <c r="B39" s="11"/>
      <c r="C39" s="11"/>
      <c r="D39" s="21"/>
      <c r="E39" s="20"/>
      <c r="F39" s="20"/>
      <c r="G39" s="21"/>
      <c r="H39" s="20"/>
      <c r="I39" s="20"/>
    </row>
    <row r="40" spans="1:9" s="2" customFormat="1">
      <c r="A40" s="11"/>
      <c r="B40" s="11"/>
      <c r="C40" s="11"/>
      <c r="D40" s="21"/>
      <c r="E40" s="20"/>
      <c r="F40" s="20"/>
      <c r="G40" s="21"/>
      <c r="H40" s="20"/>
      <c r="I40" s="20"/>
    </row>
    <row r="41" spans="1:9" s="2" customFormat="1">
      <c r="A41" s="11"/>
      <c r="B41" s="11"/>
      <c r="C41" s="11"/>
      <c r="D41" s="21"/>
      <c r="E41" s="20"/>
      <c r="F41" s="20"/>
      <c r="G41" s="21"/>
      <c r="H41" s="20"/>
      <c r="I41" s="20"/>
    </row>
    <row r="42" spans="1:9" s="2" customFormat="1">
      <c r="A42" s="11"/>
      <c r="B42" s="11"/>
      <c r="C42" s="11"/>
      <c r="D42" s="21"/>
      <c r="E42" s="20"/>
      <c r="F42" s="20"/>
      <c r="G42" s="21"/>
      <c r="H42" s="20"/>
      <c r="I42" s="20"/>
    </row>
    <row r="43" spans="1:9" s="2" customFormat="1">
      <c r="A43" s="11"/>
      <c r="B43" s="11"/>
      <c r="C43" s="11"/>
      <c r="D43" s="21"/>
      <c r="E43" s="20"/>
      <c r="F43" s="20"/>
      <c r="G43" s="21"/>
      <c r="H43" s="20"/>
      <c r="I43" s="20"/>
    </row>
    <row r="44" spans="1:9" s="2" customFormat="1">
      <c r="A44" s="11"/>
      <c r="B44" s="11"/>
      <c r="C44" s="11"/>
      <c r="D44" s="21"/>
      <c r="E44" s="20"/>
      <c r="F44" s="20"/>
      <c r="G44" s="21"/>
      <c r="H44" s="20"/>
      <c r="I44" s="20"/>
    </row>
    <row r="45" spans="1:9" s="2" customFormat="1">
      <c r="A45" s="11"/>
      <c r="B45" s="11"/>
      <c r="C45" s="11"/>
      <c r="D45" s="21"/>
      <c r="E45" s="20"/>
      <c r="F45" s="20"/>
      <c r="G45" s="21"/>
      <c r="H45" s="20"/>
      <c r="I45" s="20"/>
    </row>
    <row r="46" spans="1:9" s="2" customFormat="1">
      <c r="A46" s="11"/>
      <c r="B46" s="11"/>
      <c r="C46" s="11"/>
      <c r="D46" s="21"/>
      <c r="E46" s="20"/>
      <c r="F46" s="20"/>
      <c r="G46" s="21"/>
      <c r="H46" s="20"/>
      <c r="I46" s="20"/>
    </row>
    <row r="47" spans="1:9" s="2" customFormat="1">
      <c r="A47" s="11"/>
      <c r="B47" s="11"/>
      <c r="C47" s="11"/>
      <c r="D47" s="21"/>
      <c r="E47" s="20"/>
      <c r="F47" s="20"/>
      <c r="G47" s="21"/>
      <c r="H47" s="20"/>
      <c r="I47" s="20"/>
    </row>
    <row r="48" spans="1:9" s="2" customFormat="1">
      <c r="A48" s="11"/>
      <c r="B48" s="11"/>
      <c r="C48" s="11"/>
      <c r="D48" s="21"/>
      <c r="E48" s="20"/>
      <c r="F48" s="20"/>
      <c r="G48" s="21"/>
      <c r="H48" s="20"/>
      <c r="I48" s="20"/>
    </row>
    <row r="49" spans="1:9" s="2" customFormat="1">
      <c r="A49" s="11"/>
      <c r="B49" s="11"/>
      <c r="C49" s="11"/>
      <c r="D49" s="21"/>
      <c r="E49" s="20"/>
      <c r="F49" s="20"/>
      <c r="G49" s="21"/>
      <c r="H49" s="20"/>
      <c r="I49" s="20"/>
    </row>
    <row r="50" spans="1:9" s="2" customFormat="1">
      <c r="A50" s="8"/>
      <c r="B50" s="11"/>
      <c r="C50" s="11"/>
      <c r="D50" s="21"/>
      <c r="E50" s="20"/>
      <c r="F50" s="20"/>
      <c r="G50" s="21"/>
      <c r="H50" s="20"/>
      <c r="I50" s="20"/>
    </row>
    <row r="51" spans="1:9" s="2" customFormat="1">
      <c r="A51" s="11"/>
      <c r="B51" s="11"/>
      <c r="C51" s="11"/>
      <c r="D51" s="21"/>
      <c r="E51" s="20"/>
      <c r="F51" s="20"/>
      <c r="G51" s="21"/>
      <c r="H51" s="20"/>
      <c r="I51" s="20"/>
    </row>
    <row r="52" spans="1:9" s="2" customFormat="1">
      <c r="A52" s="11"/>
      <c r="B52" s="11"/>
      <c r="C52" s="11"/>
      <c r="D52" s="21"/>
      <c r="E52" s="20"/>
      <c r="F52" s="20"/>
      <c r="G52" s="21"/>
      <c r="H52" s="20"/>
      <c r="I52" s="20"/>
    </row>
    <row r="53" spans="1:9" s="2" customFormat="1">
      <c r="A53" s="8"/>
      <c r="B53" s="11"/>
      <c r="C53" s="11"/>
      <c r="D53" s="21"/>
      <c r="E53" s="20"/>
      <c r="F53" s="20"/>
      <c r="G53" s="21"/>
      <c r="H53" s="20"/>
      <c r="I53" s="20"/>
    </row>
    <row r="54" spans="1:9" s="2" customFormat="1">
      <c r="A54" s="11"/>
      <c r="B54" s="11"/>
      <c r="C54" s="11"/>
      <c r="D54" s="21"/>
      <c r="E54" s="20"/>
      <c r="F54" s="20"/>
      <c r="G54" s="21"/>
      <c r="H54" s="20"/>
      <c r="I54" s="20"/>
    </row>
    <row r="55" spans="1:9" s="2" customFormat="1">
      <c r="A55" s="11"/>
      <c r="B55" s="11"/>
      <c r="C55" s="11"/>
      <c r="D55" s="21"/>
      <c r="E55" s="20"/>
      <c r="F55" s="20"/>
      <c r="G55" s="21"/>
      <c r="H55" s="20"/>
      <c r="I55" s="20"/>
    </row>
    <row r="56" spans="1:9" s="2" customFormat="1">
      <c r="A56" s="11"/>
      <c r="B56" s="11"/>
      <c r="C56" s="11"/>
      <c r="D56" s="21"/>
      <c r="E56" s="20"/>
      <c r="F56" s="20"/>
      <c r="G56" s="21"/>
      <c r="H56" s="20"/>
      <c r="I56" s="20"/>
    </row>
    <row r="57" spans="1:9" s="2" customFormat="1">
      <c r="A57" s="11"/>
      <c r="B57" s="11"/>
      <c r="C57" s="11"/>
      <c r="D57" s="21"/>
      <c r="E57" s="20"/>
      <c r="F57" s="20"/>
      <c r="G57" s="21"/>
      <c r="H57" s="20"/>
      <c r="I57" s="20"/>
    </row>
    <row r="58" spans="1:9" s="3" customFormat="1">
      <c r="A58" s="11"/>
      <c r="B58" s="11"/>
      <c r="C58" s="11"/>
      <c r="D58" s="21"/>
      <c r="E58" s="20"/>
      <c r="F58" s="20"/>
      <c r="G58" s="21"/>
      <c r="H58" s="20"/>
      <c r="I58" s="20"/>
    </row>
    <row r="59" spans="1:9" s="3" customFormat="1">
      <c r="A59" s="11"/>
      <c r="B59" s="11"/>
      <c r="C59" s="11"/>
      <c r="D59" s="21"/>
      <c r="E59" s="20"/>
      <c r="F59" s="20"/>
      <c r="G59" s="21"/>
      <c r="H59" s="20"/>
      <c r="I59" s="20"/>
    </row>
    <row r="60" spans="1:9" s="3" customFormat="1">
      <c r="A60" s="11"/>
      <c r="B60" s="11"/>
      <c r="C60" s="11"/>
      <c r="D60" s="21"/>
      <c r="E60" s="20"/>
      <c r="F60" s="20"/>
      <c r="G60" s="21"/>
      <c r="H60" s="20"/>
      <c r="I60" s="20"/>
    </row>
    <row r="61" spans="1:9" s="3" customFormat="1">
      <c r="A61" s="11"/>
      <c r="B61" s="11"/>
      <c r="C61" s="11"/>
      <c r="D61" s="21"/>
      <c r="E61" s="20"/>
      <c r="F61" s="20"/>
      <c r="G61" s="21"/>
      <c r="H61" s="20"/>
      <c r="I61" s="20"/>
    </row>
    <row r="62" spans="1:9" s="3" customFormat="1">
      <c r="A62" s="11"/>
      <c r="B62" s="11"/>
      <c r="C62" s="11"/>
      <c r="D62" s="21"/>
      <c r="E62" s="20"/>
      <c r="F62" s="20"/>
      <c r="G62" s="21"/>
      <c r="H62" s="20"/>
      <c r="I62" s="20"/>
    </row>
    <row r="63" spans="1:9" s="3" customFormat="1">
      <c r="A63" s="11"/>
      <c r="B63" s="11"/>
      <c r="C63" s="11"/>
      <c r="D63" s="21"/>
      <c r="E63" s="20"/>
      <c r="F63" s="20"/>
      <c r="G63" s="21"/>
      <c r="H63" s="20"/>
      <c r="I63" s="20"/>
    </row>
    <row r="64" spans="1:9" s="3" customFormat="1">
      <c r="A64" s="11"/>
      <c r="B64" s="11"/>
      <c r="C64" s="11"/>
      <c r="D64" s="21"/>
      <c r="E64" s="20"/>
      <c r="F64" s="20"/>
      <c r="G64" s="21"/>
      <c r="H64" s="20"/>
      <c r="I64" s="20"/>
    </row>
    <row r="65" spans="1:9" s="3" customFormat="1">
      <c r="A65" s="11"/>
      <c r="B65" s="11"/>
      <c r="C65" s="11"/>
      <c r="D65" s="21"/>
      <c r="E65" s="20"/>
      <c r="F65" s="20"/>
      <c r="G65" s="21"/>
      <c r="H65" s="20"/>
      <c r="I65" s="20"/>
    </row>
    <row r="66" spans="1:9" s="3" customFormat="1">
      <c r="A66" s="11"/>
      <c r="B66" s="11"/>
      <c r="C66" s="11"/>
      <c r="D66" s="21"/>
      <c r="E66" s="20"/>
      <c r="F66" s="20"/>
      <c r="G66" s="21"/>
      <c r="H66" s="20"/>
      <c r="I66" s="20"/>
    </row>
    <row r="67" spans="1:9" s="3" customFormat="1">
      <c r="A67" s="11"/>
      <c r="B67" s="11"/>
      <c r="C67" s="11"/>
      <c r="D67" s="21"/>
      <c r="E67" s="20"/>
      <c r="F67" s="20"/>
      <c r="G67" s="21"/>
      <c r="H67" s="20"/>
      <c r="I67" s="20"/>
    </row>
    <row r="68" spans="1:9" s="3" customFormat="1">
      <c r="A68" s="11"/>
      <c r="B68" s="11"/>
      <c r="C68" s="11"/>
      <c r="D68" s="21"/>
      <c r="E68" s="20"/>
      <c r="F68" s="20"/>
      <c r="G68" s="21"/>
      <c r="H68" s="20"/>
      <c r="I68" s="20"/>
    </row>
    <row r="69" spans="1:9" s="3" customFormat="1">
      <c r="A69" s="11"/>
      <c r="B69" s="11"/>
      <c r="C69" s="11"/>
      <c r="D69" s="21"/>
      <c r="E69" s="20"/>
      <c r="F69" s="20"/>
      <c r="G69" s="21"/>
      <c r="H69" s="20"/>
      <c r="I69" s="20"/>
    </row>
    <row r="70" spans="1:9" s="3" customFormat="1">
      <c r="A70" s="11"/>
      <c r="B70" s="11"/>
      <c r="C70" s="11"/>
      <c r="D70" s="21"/>
      <c r="E70" s="20"/>
      <c r="F70" s="20"/>
      <c r="G70" s="21"/>
      <c r="H70" s="20"/>
      <c r="I70" s="20"/>
    </row>
    <row r="71" spans="1:9" s="3" customFormat="1">
      <c r="A71" s="11"/>
      <c r="B71" s="11"/>
      <c r="C71" s="11"/>
      <c r="D71" s="21"/>
      <c r="E71" s="20"/>
      <c r="F71" s="20"/>
      <c r="G71" s="21"/>
      <c r="H71" s="20"/>
      <c r="I71" s="20"/>
    </row>
    <row r="72" spans="1:9" s="3" customFormat="1">
      <c r="A72" s="11"/>
      <c r="B72" s="11"/>
      <c r="C72" s="11"/>
      <c r="D72" s="21"/>
      <c r="E72" s="20"/>
      <c r="F72" s="20"/>
      <c r="G72" s="21"/>
      <c r="H72" s="20"/>
      <c r="I72" s="20"/>
    </row>
    <row r="73" spans="1:9" s="3" customFormat="1">
      <c r="A73" s="11"/>
      <c r="B73" s="11"/>
      <c r="C73" s="11"/>
      <c r="D73" s="21"/>
      <c r="E73" s="20"/>
      <c r="F73" s="20"/>
      <c r="G73" s="21"/>
      <c r="H73" s="20"/>
      <c r="I73" s="20"/>
    </row>
    <row r="74" spans="1:9" s="3" customFormat="1">
      <c r="A74" s="11"/>
      <c r="B74" s="11"/>
      <c r="C74" s="11"/>
      <c r="D74" s="21"/>
      <c r="E74" s="20"/>
      <c r="F74" s="20"/>
      <c r="G74" s="21"/>
      <c r="H74" s="20"/>
      <c r="I74" s="20"/>
    </row>
    <row r="75" spans="1:9" s="3" customFormat="1">
      <c r="A75" s="11"/>
      <c r="B75" s="11"/>
      <c r="C75" s="11"/>
      <c r="D75" s="21"/>
      <c r="E75" s="20"/>
      <c r="F75" s="20"/>
      <c r="G75" s="21"/>
      <c r="H75" s="20"/>
      <c r="I75" s="20"/>
    </row>
    <row r="76" spans="1:9" s="3" customFormat="1">
      <c r="A76" s="11"/>
      <c r="B76" s="11"/>
      <c r="C76" s="11"/>
      <c r="D76" s="21"/>
      <c r="E76" s="20"/>
      <c r="F76" s="20"/>
      <c r="G76" s="21"/>
      <c r="H76" s="20"/>
      <c r="I76" s="20"/>
    </row>
    <row r="77" spans="1:9" s="3" customFormat="1">
      <c r="A77" s="8"/>
      <c r="B77" s="20"/>
      <c r="C77" s="11"/>
      <c r="D77" s="21"/>
      <c r="E77" s="20"/>
      <c r="F77" s="20"/>
      <c r="G77" s="21"/>
      <c r="H77" s="20"/>
      <c r="I77" s="20"/>
    </row>
    <row r="78" spans="1:9" s="3" customFormat="1">
      <c r="A78" s="11"/>
      <c r="B78" s="11"/>
      <c r="C78" s="11"/>
      <c r="D78" s="21"/>
      <c r="E78" s="20"/>
      <c r="F78" s="20"/>
      <c r="G78" s="21"/>
      <c r="H78" s="20"/>
      <c r="I78" s="20"/>
    </row>
    <row r="79" spans="1:9" s="3" customFormat="1">
      <c r="A79" s="11"/>
      <c r="B79" s="11"/>
      <c r="C79" s="11"/>
      <c r="D79" s="21"/>
      <c r="E79" s="20"/>
      <c r="F79" s="20"/>
      <c r="G79" s="21"/>
      <c r="H79" s="20"/>
      <c r="I79" s="20"/>
    </row>
    <row r="80" spans="1:9" s="3" customFormat="1">
      <c r="A80" s="11"/>
      <c r="B80" s="11"/>
      <c r="C80" s="11"/>
      <c r="D80" s="21"/>
      <c r="E80" s="20"/>
      <c r="F80" s="20"/>
      <c r="G80" s="21"/>
      <c r="H80" s="20"/>
      <c r="I80" s="20"/>
    </row>
    <row r="81" spans="1:9" s="3" customFormat="1">
      <c r="A81" s="11"/>
      <c r="B81" s="11"/>
      <c r="C81" s="11"/>
      <c r="D81" s="21"/>
      <c r="E81" s="20"/>
      <c r="F81" s="20"/>
      <c r="G81" s="21"/>
      <c r="H81" s="20"/>
      <c r="I81" s="20"/>
    </row>
    <row r="82" spans="1:9" s="3" customFormat="1">
      <c r="A82" s="11"/>
      <c r="B82" s="11"/>
      <c r="C82" s="11"/>
      <c r="D82" s="21"/>
      <c r="E82" s="20"/>
      <c r="F82" s="20"/>
      <c r="G82" s="21"/>
      <c r="H82" s="20"/>
      <c r="I82" s="20"/>
    </row>
    <row r="83" spans="1:9" s="3" customFormat="1">
      <c r="A83" s="11"/>
      <c r="B83" s="11"/>
      <c r="C83" s="11"/>
      <c r="D83" s="21"/>
      <c r="E83" s="20"/>
      <c r="F83" s="20"/>
      <c r="G83" s="21"/>
      <c r="H83" s="20"/>
      <c r="I83" s="20"/>
    </row>
    <row r="84" spans="1:9" s="3" customFormat="1">
      <c r="A84" s="11"/>
      <c r="B84" s="11"/>
      <c r="C84" s="11"/>
      <c r="D84" s="21"/>
      <c r="E84" s="20"/>
      <c r="F84" s="20"/>
      <c r="G84" s="21"/>
      <c r="H84" s="20"/>
      <c r="I84" s="20"/>
    </row>
    <row r="85" spans="1:9" s="3" customFormat="1">
      <c r="A85" s="11"/>
      <c r="B85" s="11"/>
      <c r="C85" s="11"/>
      <c r="D85" s="21"/>
      <c r="E85" s="20"/>
      <c r="F85" s="20"/>
      <c r="G85" s="21"/>
      <c r="H85" s="20"/>
      <c r="I85" s="20"/>
    </row>
    <row r="86" spans="1:9" s="3" customFormat="1">
      <c r="A86" s="11"/>
      <c r="B86" s="11"/>
      <c r="C86" s="11"/>
      <c r="D86" s="21"/>
      <c r="E86" s="20"/>
      <c r="F86" s="20"/>
      <c r="G86" s="21"/>
      <c r="H86" s="20"/>
      <c r="I86" s="20"/>
    </row>
    <row r="87" spans="1:9" s="3" customFormat="1">
      <c r="A87" s="11"/>
      <c r="B87" s="11"/>
      <c r="C87" s="11"/>
      <c r="D87" s="21"/>
      <c r="E87" s="20"/>
      <c r="F87" s="20"/>
      <c r="G87" s="21"/>
      <c r="H87" s="20"/>
      <c r="I87" s="20"/>
    </row>
    <row r="88" spans="1:9" s="3" customFormat="1">
      <c r="A88" s="8"/>
      <c r="B88" s="4"/>
      <c r="C88" s="11"/>
      <c r="D88" s="21"/>
      <c r="E88" s="20"/>
      <c r="F88" s="20"/>
      <c r="G88" s="21"/>
      <c r="H88" s="20"/>
      <c r="I88" s="20"/>
    </row>
    <row r="89" spans="1:9" s="3" customFormat="1">
      <c r="A89" s="8"/>
      <c r="B89" s="4"/>
      <c r="C89" s="11"/>
      <c r="D89" s="21"/>
      <c r="E89" s="20"/>
      <c r="F89" s="20"/>
      <c r="G89" s="21"/>
      <c r="H89" s="20"/>
      <c r="I89" s="20"/>
    </row>
    <row r="90" spans="1:9" s="3" customFormat="1">
      <c r="A90" s="8"/>
      <c r="B90" s="4"/>
      <c r="C90" s="11"/>
      <c r="D90" s="21"/>
      <c r="E90" s="20"/>
      <c r="F90" s="20"/>
      <c r="G90" s="21"/>
      <c r="H90" s="20"/>
      <c r="I90" s="20"/>
    </row>
    <row r="91" spans="1:9" s="3" customFormat="1">
      <c r="A91" s="8"/>
      <c r="B91" s="4"/>
      <c r="C91" s="11"/>
      <c r="D91" s="21"/>
      <c r="E91" s="20"/>
      <c r="F91" s="20"/>
      <c r="G91" s="21"/>
      <c r="H91" s="20"/>
      <c r="I91" s="20"/>
    </row>
    <row r="92" spans="1:9" s="3" customFormat="1">
      <c r="A92" s="8"/>
      <c r="B92" s="22"/>
      <c r="C92" s="4"/>
      <c r="D92" s="21"/>
      <c r="E92" s="20"/>
      <c r="F92" s="20"/>
      <c r="G92" s="21"/>
      <c r="H92" s="20"/>
      <c r="I92" s="20"/>
    </row>
    <row r="93" spans="1:9" s="3" customFormat="1">
      <c r="A93" s="11"/>
      <c r="B93" s="11"/>
      <c r="C93" s="11"/>
      <c r="D93" s="21"/>
      <c r="E93" s="20"/>
      <c r="F93" s="20"/>
      <c r="G93" s="21"/>
      <c r="H93" s="20"/>
      <c r="I93" s="20"/>
    </row>
    <row r="94" spans="1:9" s="3" customFormat="1">
      <c r="A94" s="8"/>
      <c r="B94" s="22"/>
      <c r="C94" s="11"/>
      <c r="D94" s="21"/>
      <c r="E94" s="20"/>
      <c r="F94" s="20"/>
      <c r="G94" s="21"/>
      <c r="H94" s="20"/>
      <c r="I94" s="20"/>
    </row>
    <row r="95" spans="1:9" s="3" customFormat="1">
      <c r="A95" s="8"/>
      <c r="B95" s="22"/>
      <c r="C95" s="11"/>
      <c r="D95" s="21"/>
      <c r="E95" s="20"/>
      <c r="F95" s="20"/>
      <c r="G95" s="21"/>
      <c r="H95" s="20"/>
      <c r="I95" s="20"/>
    </row>
    <row r="96" spans="1:9" s="3" customFormat="1">
      <c r="A96" s="11"/>
      <c r="B96" s="11"/>
      <c r="C96" s="11"/>
      <c r="D96" s="21"/>
      <c r="E96" s="20"/>
      <c r="F96" s="20"/>
      <c r="G96" s="21"/>
      <c r="H96" s="20"/>
      <c r="I96" s="20"/>
    </row>
    <row r="97" spans="1:9" s="3" customFormat="1">
      <c r="A97" s="11"/>
      <c r="B97" s="11"/>
      <c r="C97" s="11"/>
      <c r="D97" s="21"/>
      <c r="E97" s="20"/>
      <c r="F97" s="20"/>
      <c r="G97" s="21"/>
      <c r="H97" s="20"/>
      <c r="I97" s="20"/>
    </row>
    <row r="98" spans="1:9" s="3" customFormat="1">
      <c r="A98" s="11"/>
      <c r="B98" s="11"/>
      <c r="C98" s="11"/>
      <c r="D98" s="21"/>
      <c r="E98" s="20"/>
      <c r="F98" s="20"/>
      <c r="G98" s="21"/>
      <c r="H98" s="20"/>
      <c r="I98" s="20"/>
    </row>
    <row r="99" spans="1:9" s="3" customFormat="1">
      <c r="A99" s="11"/>
      <c r="B99" s="11"/>
      <c r="C99" s="11"/>
      <c r="D99" s="21"/>
      <c r="E99" s="20"/>
      <c r="F99" s="20"/>
      <c r="G99" s="21"/>
      <c r="H99" s="20"/>
      <c r="I99" s="20"/>
    </row>
    <row r="100" spans="1:9" s="3" customFormat="1">
      <c r="A100" s="11"/>
      <c r="B100" s="11"/>
      <c r="C100" s="11"/>
      <c r="D100" s="21"/>
      <c r="E100" s="20"/>
      <c r="F100" s="20"/>
      <c r="G100" s="21"/>
      <c r="H100" s="20"/>
      <c r="I100" s="20"/>
    </row>
    <row r="101" spans="1:9" s="3" customFormat="1">
      <c r="A101" s="11"/>
      <c r="B101" s="11"/>
      <c r="C101" s="11"/>
      <c r="D101" s="21"/>
      <c r="E101" s="20"/>
      <c r="F101" s="20"/>
      <c r="G101" s="21"/>
      <c r="H101" s="20"/>
      <c r="I101" s="20"/>
    </row>
    <row r="102" spans="1:9" s="3" customFormat="1">
      <c r="A102" s="8"/>
      <c r="B102" s="22"/>
      <c r="C102" s="11"/>
      <c r="D102" s="21"/>
      <c r="E102" s="20"/>
      <c r="F102" s="20"/>
      <c r="G102" s="21"/>
      <c r="H102" s="20"/>
      <c r="I102" s="20"/>
    </row>
    <row r="103" spans="1:9" s="3" customFormat="1">
      <c r="A103" s="11"/>
      <c r="B103" s="11"/>
      <c r="C103" s="11"/>
      <c r="D103" s="21"/>
      <c r="E103" s="20"/>
      <c r="F103" s="20"/>
      <c r="G103" s="21"/>
      <c r="H103" s="20"/>
      <c r="I103" s="20"/>
    </row>
    <row r="104" spans="1:9" s="3" customFormat="1">
      <c r="A104" s="11"/>
      <c r="B104" s="11"/>
      <c r="C104" s="11"/>
      <c r="D104" s="21"/>
      <c r="E104" s="20"/>
      <c r="F104" s="20"/>
      <c r="G104" s="21"/>
      <c r="H104" s="20"/>
      <c r="I104" s="20"/>
    </row>
    <row r="105" spans="1:9" s="3" customFormat="1">
      <c r="A105" s="11"/>
      <c r="B105" s="11"/>
      <c r="C105" s="11"/>
      <c r="D105" s="21"/>
      <c r="E105" s="20"/>
      <c r="F105" s="20"/>
      <c r="G105" s="21"/>
      <c r="H105" s="20"/>
      <c r="I105" s="20"/>
    </row>
    <row r="106" spans="1:9" s="3" customFormat="1">
      <c r="A106" s="11"/>
      <c r="B106" s="11"/>
      <c r="C106" s="11"/>
      <c r="D106" s="21"/>
      <c r="E106" s="20"/>
      <c r="F106" s="20"/>
      <c r="G106" s="21"/>
      <c r="H106" s="20"/>
      <c r="I106" s="20"/>
    </row>
    <row r="107" spans="1:9" s="3" customFormat="1">
      <c r="A107" s="11"/>
      <c r="B107" s="11"/>
      <c r="C107" s="11"/>
      <c r="D107" s="21"/>
      <c r="E107" s="20"/>
      <c r="F107" s="20"/>
      <c r="G107" s="21"/>
      <c r="H107" s="20"/>
      <c r="I107" s="20"/>
    </row>
    <row r="108" spans="1:9" s="3" customFormat="1">
      <c r="A108" s="11"/>
      <c r="B108" s="11"/>
      <c r="C108" s="11"/>
      <c r="D108" s="21"/>
      <c r="E108" s="20"/>
      <c r="F108" s="20"/>
      <c r="G108" s="21"/>
      <c r="H108" s="20"/>
      <c r="I108" s="20"/>
    </row>
    <row r="109" spans="1:9" s="3" customFormat="1">
      <c r="A109" s="11"/>
      <c r="B109" s="11"/>
      <c r="C109" s="11"/>
      <c r="D109" s="21"/>
      <c r="E109" s="20"/>
      <c r="F109" s="20"/>
      <c r="G109" s="21"/>
      <c r="H109" s="20"/>
      <c r="I109" s="20"/>
    </row>
    <row r="110" spans="1:9" s="3" customFormat="1">
      <c r="A110" s="11"/>
      <c r="B110" s="11"/>
      <c r="C110" s="11"/>
      <c r="D110" s="21"/>
      <c r="E110" s="20"/>
      <c r="F110" s="20"/>
      <c r="G110" s="21"/>
      <c r="H110" s="20"/>
      <c r="I110" s="20"/>
    </row>
    <row r="111" spans="1:9" s="3" customFormat="1">
      <c r="A111" s="11"/>
      <c r="B111" s="11"/>
      <c r="C111" s="11"/>
      <c r="D111" s="21"/>
      <c r="E111" s="20"/>
      <c r="F111" s="20"/>
      <c r="G111" s="21"/>
      <c r="H111" s="20"/>
      <c r="I111" s="20"/>
    </row>
    <row r="112" spans="1:9" s="3" customFormat="1">
      <c r="A112" s="11"/>
      <c r="B112" s="11"/>
      <c r="C112" s="11"/>
      <c r="D112" s="21"/>
      <c r="E112" s="20"/>
      <c r="F112" s="20"/>
      <c r="G112" s="21"/>
      <c r="H112" s="20"/>
      <c r="I112" s="20"/>
    </row>
    <row r="113" spans="1:9" s="3" customFormat="1">
      <c r="A113" s="11"/>
      <c r="B113" s="11"/>
      <c r="C113" s="11"/>
      <c r="D113" s="21"/>
      <c r="E113" s="20"/>
      <c r="F113" s="20"/>
      <c r="G113" s="21"/>
      <c r="H113" s="20"/>
      <c r="I113" s="20"/>
    </row>
    <row r="114" spans="1:9" s="3" customFormat="1">
      <c r="A114" s="11"/>
      <c r="B114" s="11"/>
      <c r="C114" s="11"/>
      <c r="D114" s="21"/>
      <c r="E114" s="20"/>
      <c r="F114" s="20"/>
      <c r="G114" s="21"/>
      <c r="H114" s="20"/>
      <c r="I114" s="20"/>
    </row>
    <row r="115" spans="1:9" s="3" customFormat="1">
      <c r="A115" s="11"/>
      <c r="B115" s="11"/>
      <c r="C115" s="11"/>
      <c r="D115" s="21"/>
      <c r="E115" s="20"/>
      <c r="F115" s="20"/>
      <c r="G115" s="21"/>
      <c r="H115" s="20"/>
      <c r="I115" s="20"/>
    </row>
    <row r="116" spans="1:9" s="8" customFormat="1">
      <c r="B116" s="17"/>
      <c r="C116" s="17"/>
    </row>
    <row r="117" spans="1:9" s="8" customFormat="1">
      <c r="B117" s="17"/>
      <c r="C117" s="4"/>
    </row>
    <row r="118" spans="1:9" s="8" customFormat="1">
      <c r="B118" s="17"/>
      <c r="C118" s="4"/>
    </row>
    <row r="119" spans="1:9" s="8" customFormat="1">
      <c r="B119" s="22"/>
      <c r="C119" s="4"/>
    </row>
    <row r="120" spans="1:9" s="8" customFormat="1">
      <c r="B120" s="22"/>
      <c r="C120" s="4"/>
    </row>
    <row r="121" spans="1:9" s="8" customFormat="1">
      <c r="B121" s="22"/>
      <c r="C121" s="4"/>
    </row>
    <row r="122" spans="1:9" s="8" customFormat="1">
      <c r="B122" s="22"/>
      <c r="C122" s="4"/>
    </row>
    <row r="123" spans="1:9" s="8" customFormat="1">
      <c r="B123" s="22"/>
    </row>
    <row r="124" spans="1:9" s="8" customFormat="1">
      <c r="B124" s="22"/>
    </row>
    <row r="125" spans="1:9" s="8" customFormat="1">
      <c r="B125" s="22"/>
    </row>
    <row r="126" spans="1:9" s="8" customFormat="1">
      <c r="B126" s="22"/>
      <c r="C126" s="4"/>
    </row>
    <row r="127" spans="1:9" s="8" customFormat="1">
      <c r="B127" s="4"/>
      <c r="C127" s="4"/>
    </row>
    <row r="128" spans="1:9" s="8" customFormat="1">
      <c r="B128" s="4"/>
      <c r="C128" s="22"/>
    </row>
    <row r="129" spans="2:3" s="8" customFormat="1">
      <c r="B129" s="4"/>
      <c r="C129" s="4"/>
    </row>
    <row r="130" spans="2:3" s="8" customFormat="1">
      <c r="B130" s="4"/>
      <c r="C130" s="4"/>
    </row>
    <row r="131" spans="2:3" s="8" customFormat="1">
      <c r="B131" s="4"/>
      <c r="C131" s="4"/>
    </row>
    <row r="132" spans="2:3" s="8" customFormat="1">
      <c r="B132" s="22"/>
      <c r="C132" s="4"/>
    </row>
    <row r="133" spans="2:3" s="8" customFormat="1">
      <c r="B133" s="22"/>
      <c r="C133" s="4"/>
    </row>
    <row r="134" spans="2:3" s="8" customFormat="1"/>
  </sheetData>
  <mergeCells count="8">
    <mergeCell ref="A1:H1"/>
    <mergeCell ref="A17:L17"/>
    <mergeCell ref="A8:L8"/>
    <mergeCell ref="A10:A11"/>
    <mergeCell ref="B10:C11"/>
    <mergeCell ref="D10:J10"/>
    <mergeCell ref="K10:K11"/>
    <mergeCell ref="L10:L11"/>
  </mergeCells>
  <hyperlinks>
    <hyperlink ref="G3" r:id="rId1"/>
    <hyperlink ref="G2" r:id="rId2"/>
  </hyperlinks>
  <pageMargins left="0.17" right="0.17" top="0.17" bottom="0.17" header="0.3" footer="0.3"/>
  <pageSetup paperSize="9" orientation="portrait" horizontalDpi="300" verticalDpi="300" r:id="rId3"/>
  <drawing r:id="rId4"/>
</worksheet>
</file>

<file path=xl/worksheets/sheet21.xml><?xml version="1.0" encoding="utf-8"?>
<worksheet xmlns="http://schemas.openxmlformats.org/spreadsheetml/2006/main" xmlns:r="http://schemas.openxmlformats.org/officeDocument/2006/relationships">
  <dimension ref="A1:P299"/>
  <sheetViews>
    <sheetView topLeftCell="A13" zoomScaleNormal="100" workbookViewId="0">
      <selection activeCell="L17" sqref="L17"/>
    </sheetView>
  </sheetViews>
  <sheetFormatPr defaultRowHeight="12.75"/>
  <cols>
    <col min="1" max="1" width="7.85546875" style="15" customWidth="1"/>
    <col min="2" max="2" width="5.85546875" style="12" customWidth="1"/>
    <col min="3" max="3" width="0.140625" style="12" hidden="1" customWidth="1"/>
    <col min="4" max="4" width="12" style="203" bestFit="1" customWidth="1"/>
    <col min="5" max="5" width="8.5703125" style="203" customWidth="1"/>
    <col min="6" max="6" width="12" style="213" customWidth="1"/>
    <col min="7" max="7" width="11.7109375" style="12" customWidth="1"/>
    <col min="8" max="8" width="10.7109375" style="12" customWidth="1"/>
    <col min="9" max="9" width="7.140625" style="12" customWidth="1"/>
    <col min="10" max="10" width="9.5703125" style="12" customWidth="1"/>
    <col min="11" max="11" width="7.28515625" style="12" customWidth="1"/>
    <col min="12" max="12" width="6" style="12" bestFit="1" customWidth="1"/>
    <col min="13" max="16384" width="9.140625" style="12"/>
  </cols>
  <sheetData>
    <row r="1" spans="1:16" s="200" customFormat="1" ht="31.5" customHeight="1">
      <c r="A1" s="2526"/>
      <c r="B1" s="2526"/>
      <c r="C1" s="2526"/>
      <c r="D1" s="2526"/>
      <c r="E1" s="2526"/>
      <c r="F1" s="2526"/>
      <c r="G1" s="2526"/>
      <c r="H1" s="2526"/>
      <c r="I1" s="2526"/>
      <c r="J1" s="2526"/>
      <c r="K1" s="2526"/>
    </row>
    <row r="2" spans="1:16" s="203" customFormat="1">
      <c r="A2" s="204" t="s">
        <v>0</v>
      </c>
      <c r="B2" s="116"/>
      <c r="C2" s="204"/>
      <c r="D2" s="204"/>
      <c r="E2" s="204"/>
      <c r="F2" s="116"/>
      <c r="G2" s="204"/>
      <c r="I2" s="205" t="s">
        <v>474</v>
      </c>
      <c r="J2" s="206" t="s">
        <v>1</v>
      </c>
      <c r="L2" s="206"/>
      <c r="M2" s="206"/>
      <c r="O2" s="202"/>
      <c r="P2" s="202"/>
    </row>
    <row r="3" spans="1:16" s="203" customFormat="1" ht="15.75" customHeight="1">
      <c r="A3" s="207" t="s">
        <v>467</v>
      </c>
      <c r="B3" s="117"/>
      <c r="C3" s="207"/>
      <c r="D3" s="207"/>
      <c r="E3" s="207"/>
      <c r="F3" s="117"/>
      <c r="G3" s="207"/>
      <c r="I3" s="205" t="s">
        <v>475</v>
      </c>
      <c r="J3" s="208" t="s">
        <v>2</v>
      </c>
      <c r="L3" s="208"/>
      <c r="M3" s="208"/>
      <c r="N3" s="208"/>
      <c r="O3" s="114"/>
      <c r="P3" s="114"/>
    </row>
    <row r="4" spans="1:16" s="203" customFormat="1" ht="15.75" customHeight="1">
      <c r="A4" s="204" t="s">
        <v>2241</v>
      </c>
      <c r="B4" s="116"/>
      <c r="C4" s="204"/>
      <c r="D4" s="204"/>
      <c r="E4" s="204"/>
      <c r="F4" s="116"/>
      <c r="G4" s="204"/>
      <c r="I4" s="375"/>
      <c r="L4" s="375"/>
      <c r="M4" s="212"/>
      <c r="N4" s="202"/>
      <c r="O4" s="202"/>
      <c r="P4" s="202"/>
    </row>
    <row r="5" spans="1:16" s="203" customFormat="1" ht="15.75" customHeight="1">
      <c r="A5" s="207" t="s">
        <v>467</v>
      </c>
      <c r="B5" s="117"/>
      <c r="C5" s="207"/>
      <c r="D5" s="207"/>
      <c r="E5" s="207"/>
      <c r="F5" s="117"/>
      <c r="G5" s="207"/>
      <c r="I5" s="204" t="s">
        <v>2238</v>
      </c>
      <c r="L5" s="209"/>
      <c r="M5" s="207"/>
      <c r="N5" s="202"/>
      <c r="O5" s="202"/>
      <c r="P5" s="202"/>
    </row>
    <row r="6" spans="1:16" s="203" customFormat="1" ht="15.75" customHeight="1">
      <c r="A6" s="207" t="s">
        <v>468</v>
      </c>
      <c r="B6" s="117"/>
      <c r="C6" s="207"/>
      <c r="D6" s="207"/>
      <c r="E6" s="207"/>
      <c r="F6" s="117"/>
      <c r="G6" s="207"/>
      <c r="I6" s="204" t="s">
        <v>2240</v>
      </c>
      <c r="L6" s="209"/>
      <c r="M6" s="207"/>
      <c r="N6" s="202"/>
      <c r="O6" s="202"/>
      <c r="P6" s="202"/>
    </row>
    <row r="7" spans="1:16" s="203" customFormat="1" ht="15.75" customHeight="1">
      <c r="A7" s="210" t="s">
        <v>2536</v>
      </c>
      <c r="B7" s="213"/>
      <c r="C7" s="210"/>
      <c r="D7" s="210"/>
      <c r="E7" s="210"/>
      <c r="F7" s="213"/>
      <c r="G7" s="210"/>
      <c r="I7" s="379" t="s">
        <v>2239</v>
      </c>
      <c r="L7" s="211"/>
      <c r="M7" s="211"/>
      <c r="N7" s="211"/>
    </row>
    <row r="8" spans="1:16" s="203" customFormat="1" ht="15.75" customHeight="1">
      <c r="A8" s="210"/>
      <c r="B8" s="213"/>
      <c r="C8" s="210"/>
      <c r="D8" s="210"/>
      <c r="E8" s="210"/>
      <c r="F8" s="213"/>
      <c r="G8" s="210"/>
      <c r="I8" s="379"/>
      <c r="L8" s="211"/>
      <c r="M8" s="211"/>
      <c r="N8" s="211"/>
    </row>
    <row r="9" spans="1:16">
      <c r="A9" s="2525" t="s">
        <v>39</v>
      </c>
      <c r="B9" s="2525"/>
      <c r="C9" s="2525"/>
      <c r="D9" s="2525"/>
      <c r="E9" s="2525"/>
      <c r="F9" s="2525"/>
      <c r="G9" s="2525"/>
      <c r="H9" s="2525"/>
      <c r="I9" s="2525"/>
      <c r="J9" s="2525"/>
      <c r="K9" s="2525"/>
      <c r="L9" s="2525"/>
    </row>
    <row r="10" spans="1:16" ht="8.25" customHeight="1"/>
    <row r="11" spans="1:16" s="106" customFormat="1" ht="12.75" customHeight="1">
      <c r="A11" s="2577" t="s">
        <v>20</v>
      </c>
      <c r="B11" s="2677" t="s">
        <v>16</v>
      </c>
      <c r="C11" s="2746"/>
      <c r="D11" s="2677" t="s">
        <v>17</v>
      </c>
      <c r="E11" s="2678"/>
      <c r="F11" s="2678"/>
      <c r="G11" s="2678"/>
      <c r="H11" s="2678"/>
      <c r="I11" s="2678"/>
      <c r="J11" s="2600"/>
      <c r="K11" s="2520" t="s">
        <v>120</v>
      </c>
      <c r="L11" s="2520" t="s">
        <v>476</v>
      </c>
    </row>
    <row r="12" spans="1:16" s="106" customFormat="1" ht="46.5" customHeight="1">
      <c r="A12" s="2749"/>
      <c r="B12" s="2686"/>
      <c r="C12" s="2750"/>
      <c r="D12" s="625" t="s">
        <v>670</v>
      </c>
      <c r="E12" s="627" t="s">
        <v>2145</v>
      </c>
      <c r="F12" s="626" t="s">
        <v>2692</v>
      </c>
      <c r="G12" s="148" t="s">
        <v>55</v>
      </c>
      <c r="H12" s="626" t="s">
        <v>1379</v>
      </c>
      <c r="I12" s="148" t="s">
        <v>19</v>
      </c>
      <c r="J12" s="148" t="s">
        <v>40</v>
      </c>
      <c r="K12" s="2577"/>
      <c r="L12" s="2577"/>
    </row>
    <row r="13" spans="1:16" s="106" customFormat="1" ht="11.25">
      <c r="A13" s="2556" t="s">
        <v>1228</v>
      </c>
      <c r="B13" s="2753"/>
      <c r="C13" s="2753"/>
      <c r="D13" s="2753"/>
      <c r="E13" s="2753"/>
      <c r="F13" s="2753"/>
      <c r="G13" s="2753"/>
      <c r="H13" s="2753"/>
      <c r="I13" s="2753"/>
      <c r="J13" s="2753"/>
      <c r="K13" s="2753"/>
      <c r="L13" s="2754"/>
    </row>
    <row r="14" spans="1:16" s="105" customFormat="1" ht="83.25" customHeight="1">
      <c r="A14" s="1204" t="s">
        <v>2699</v>
      </c>
      <c r="B14" s="2758"/>
      <c r="C14" s="2759"/>
      <c r="D14" s="1198" t="s">
        <v>2688</v>
      </c>
      <c r="E14" s="1198" t="s">
        <v>2696</v>
      </c>
      <c r="F14" s="1205" t="s">
        <v>2591</v>
      </c>
      <c r="G14" s="1205" t="s">
        <v>2690</v>
      </c>
      <c r="H14" s="1205">
        <v>1000</v>
      </c>
      <c r="I14" s="1205">
        <v>2.62</v>
      </c>
      <c r="J14" s="1205">
        <v>1.4999999999999999E-2</v>
      </c>
      <c r="K14" s="1205">
        <v>570</v>
      </c>
      <c r="L14" s="681">
        <v>730</v>
      </c>
      <c r="M14" s="108"/>
    </row>
    <row r="15" spans="1:16" s="105" customFormat="1" ht="84.75" customHeight="1">
      <c r="A15" s="1203" t="s">
        <v>2700</v>
      </c>
      <c r="B15" s="2751"/>
      <c r="C15" s="2752"/>
      <c r="D15" s="1186" t="s">
        <v>2689</v>
      </c>
      <c r="E15" s="1190" t="s">
        <v>2696</v>
      </c>
      <c r="F15" s="1188" t="s">
        <v>2694</v>
      </c>
      <c r="G15" s="1188" t="s">
        <v>2690</v>
      </c>
      <c r="H15" s="1188">
        <v>750</v>
      </c>
      <c r="I15" s="1188">
        <v>2.44</v>
      </c>
      <c r="J15" s="1188">
        <v>1.7999999999999999E-2</v>
      </c>
      <c r="K15" s="1188">
        <v>575</v>
      </c>
      <c r="L15" s="1201">
        <v>735</v>
      </c>
      <c r="M15" s="108"/>
      <c r="P15" s="108"/>
    </row>
    <row r="16" spans="1:16" s="217" customFormat="1" ht="11.25">
      <c r="A16" s="2556" t="s">
        <v>2687</v>
      </c>
      <c r="B16" s="2753"/>
      <c r="C16" s="2753"/>
      <c r="D16" s="2753"/>
      <c r="E16" s="2753"/>
      <c r="F16" s="2753"/>
      <c r="G16" s="2753"/>
      <c r="H16" s="2753"/>
      <c r="I16" s="2753"/>
      <c r="J16" s="2753"/>
      <c r="K16" s="2753"/>
      <c r="L16" s="2754"/>
      <c r="M16" s="632"/>
      <c r="P16" s="632"/>
    </row>
    <row r="17" spans="1:16" s="217" customFormat="1" ht="83.25" customHeight="1">
      <c r="A17" s="941" t="s">
        <v>2701</v>
      </c>
      <c r="B17" s="2758"/>
      <c r="C17" s="2759"/>
      <c r="D17" s="1198" t="s">
        <v>2688</v>
      </c>
      <c r="E17" s="1198" t="s">
        <v>2691</v>
      </c>
      <c r="F17" s="1205" t="s">
        <v>2591</v>
      </c>
      <c r="G17" s="1205" t="s">
        <v>2690</v>
      </c>
      <c r="H17" s="1205">
        <v>1000</v>
      </c>
      <c r="I17" s="1205">
        <v>2.62</v>
      </c>
      <c r="J17" s="1205">
        <v>1.4999999999999999E-2</v>
      </c>
      <c r="K17" s="1205">
        <v>545</v>
      </c>
      <c r="L17" s="681">
        <v>700</v>
      </c>
      <c r="M17" s="632"/>
    </row>
    <row r="18" spans="1:16" s="217" customFormat="1" ht="83.25" customHeight="1">
      <c r="A18" s="1188" t="s">
        <v>2702</v>
      </c>
      <c r="B18" s="1222"/>
      <c r="C18" s="1223"/>
      <c r="D18" s="1186" t="s">
        <v>2689</v>
      </c>
      <c r="E18" s="1186" t="s">
        <v>2691</v>
      </c>
      <c r="F18" s="1188" t="s">
        <v>2694</v>
      </c>
      <c r="G18" s="1188" t="s">
        <v>2690</v>
      </c>
      <c r="H18" s="1188">
        <v>750</v>
      </c>
      <c r="I18" s="1188">
        <v>2.44</v>
      </c>
      <c r="J18" s="1188">
        <v>1.7999999999999999E-2</v>
      </c>
      <c r="K18" s="1188">
        <v>545</v>
      </c>
      <c r="L18" s="1201">
        <v>700</v>
      </c>
      <c r="M18" s="632"/>
    </row>
    <row r="19" spans="1:16" s="217" customFormat="1" ht="83.25" customHeight="1">
      <c r="A19" s="1195" t="s">
        <v>2703</v>
      </c>
      <c r="B19" s="2756"/>
      <c r="C19" s="2757"/>
      <c r="D19" s="1189" t="s">
        <v>2688</v>
      </c>
      <c r="E19" s="1189" t="s">
        <v>2691</v>
      </c>
      <c r="F19" s="1187" t="s">
        <v>2591</v>
      </c>
      <c r="G19" s="1187" t="s">
        <v>2690</v>
      </c>
      <c r="H19" s="1187">
        <v>1000</v>
      </c>
      <c r="I19" s="1187">
        <v>2.62</v>
      </c>
      <c r="J19" s="1187">
        <v>1.4999999999999999E-2</v>
      </c>
      <c r="K19" s="1187">
        <v>560</v>
      </c>
      <c r="L19" s="789">
        <v>715</v>
      </c>
      <c r="M19" s="632"/>
    </row>
    <row r="20" spans="1:16" s="217" customFormat="1" ht="83.25" customHeight="1">
      <c r="A20" s="1188" t="s">
        <v>2704</v>
      </c>
      <c r="B20" s="1197"/>
      <c r="C20" s="1224"/>
      <c r="D20" s="1189" t="s">
        <v>2689</v>
      </c>
      <c r="E20" s="1189" t="s">
        <v>2691</v>
      </c>
      <c r="F20" s="1187" t="s">
        <v>2694</v>
      </c>
      <c r="G20" s="1187" t="s">
        <v>2690</v>
      </c>
      <c r="H20" s="1187">
        <v>750</v>
      </c>
      <c r="I20" s="1187">
        <v>3.6</v>
      </c>
      <c r="J20" s="1187">
        <v>1.4999999999999999E-2</v>
      </c>
      <c r="K20" s="1187">
        <v>575</v>
      </c>
      <c r="L20" s="789">
        <v>735</v>
      </c>
      <c r="M20" s="632"/>
    </row>
    <row r="21" spans="1:16" s="217" customFormat="1" ht="11.25">
      <c r="A21" s="2556" t="s">
        <v>2697</v>
      </c>
      <c r="B21" s="2753"/>
      <c r="C21" s="2753"/>
      <c r="D21" s="2753"/>
      <c r="E21" s="2753"/>
      <c r="F21" s="2753"/>
      <c r="G21" s="2753"/>
      <c r="H21" s="2753"/>
      <c r="I21" s="2753"/>
      <c r="J21" s="2753"/>
      <c r="K21" s="2753"/>
      <c r="L21" s="2754"/>
      <c r="M21" s="632"/>
      <c r="P21" s="632"/>
    </row>
    <row r="22" spans="1:16" s="217" customFormat="1" ht="83.25" customHeight="1">
      <c r="A22" s="941" t="s">
        <v>2698</v>
      </c>
      <c r="B22" s="2758"/>
      <c r="C22" s="2759"/>
      <c r="D22" s="1198" t="s">
        <v>2688</v>
      </c>
      <c r="E22" s="1198" t="s">
        <v>2696</v>
      </c>
      <c r="F22" s="1205" t="s">
        <v>2591</v>
      </c>
      <c r="G22" s="1205" t="s">
        <v>2690</v>
      </c>
      <c r="H22" s="1205">
        <v>1000</v>
      </c>
      <c r="I22" s="1205">
        <v>3.1</v>
      </c>
      <c r="J22" s="1205">
        <v>1.4999999999999999E-2</v>
      </c>
      <c r="K22" s="1205">
        <v>810</v>
      </c>
      <c r="L22" s="681">
        <v>1035</v>
      </c>
      <c r="M22" s="648"/>
    </row>
    <row r="23" spans="1:16" s="217" customFormat="1" ht="81.75" customHeight="1">
      <c r="A23" s="1183" t="s">
        <v>2705</v>
      </c>
      <c r="B23" s="1222"/>
      <c r="C23" s="1223"/>
      <c r="D23" s="1186" t="s">
        <v>2689</v>
      </c>
      <c r="E23" s="1190" t="s">
        <v>2696</v>
      </c>
      <c r="F23" s="1188" t="s">
        <v>2694</v>
      </c>
      <c r="G23" s="1188" t="s">
        <v>2690</v>
      </c>
      <c r="H23" s="1188">
        <v>750</v>
      </c>
      <c r="I23" s="1188">
        <v>2.41</v>
      </c>
      <c r="J23" s="1188">
        <v>1.7999999999999999E-2</v>
      </c>
      <c r="K23" s="1188">
        <v>810</v>
      </c>
      <c r="L23" s="1201">
        <v>1035</v>
      </c>
      <c r="M23" s="648"/>
    </row>
    <row r="24" spans="1:16" s="217" customFormat="1" ht="83.25" customHeight="1">
      <c r="A24" s="1188" t="s">
        <v>2706</v>
      </c>
      <c r="B24" s="1222"/>
      <c r="C24" s="1223"/>
      <c r="D24" s="1189" t="s">
        <v>2688</v>
      </c>
      <c r="E24" s="1190" t="s">
        <v>2696</v>
      </c>
      <c r="F24" s="1187" t="s">
        <v>2591</v>
      </c>
      <c r="G24" s="1187" t="s">
        <v>2708</v>
      </c>
      <c r="H24" s="1187">
        <v>1000</v>
      </c>
      <c r="I24" s="1188">
        <v>9.5500000000000007</v>
      </c>
      <c r="J24" s="1188">
        <v>1.4999999999999999E-2</v>
      </c>
      <c r="K24" s="1188">
        <v>1365</v>
      </c>
      <c r="L24" s="1201">
        <v>1515</v>
      </c>
      <c r="M24" s="648"/>
    </row>
    <row r="25" spans="1:16" s="217" customFormat="1" ht="83.25" customHeight="1">
      <c r="A25" s="1188" t="s">
        <v>2707</v>
      </c>
      <c r="B25" s="1222"/>
      <c r="C25" s="1223"/>
      <c r="D25" s="1189" t="s">
        <v>2689</v>
      </c>
      <c r="E25" s="1190" t="s">
        <v>2696</v>
      </c>
      <c r="F25" s="1187" t="s">
        <v>2694</v>
      </c>
      <c r="G25" s="1187" t="s">
        <v>2708</v>
      </c>
      <c r="H25" s="1187">
        <v>750</v>
      </c>
      <c r="I25" s="1188">
        <v>8.4499999999999993</v>
      </c>
      <c r="J25" s="1188">
        <v>0.03</v>
      </c>
      <c r="K25" s="1188">
        <v>1365</v>
      </c>
      <c r="L25" s="1201">
        <v>1515</v>
      </c>
      <c r="M25" s="648"/>
    </row>
    <row r="26" spans="1:16" s="217" customFormat="1" ht="11.25">
      <c r="A26" s="2556" t="s">
        <v>2695</v>
      </c>
      <c r="B26" s="2753"/>
      <c r="C26" s="2753"/>
      <c r="D26" s="2753"/>
      <c r="E26" s="2753"/>
      <c r="F26" s="2753"/>
      <c r="G26" s="2753"/>
      <c r="H26" s="2753"/>
      <c r="I26" s="2753"/>
      <c r="J26" s="2753"/>
      <c r="K26" s="2753"/>
      <c r="L26" s="2754"/>
      <c r="M26" s="632"/>
      <c r="P26" s="632"/>
    </row>
    <row r="27" spans="1:16" s="217" customFormat="1" ht="81.75" customHeight="1">
      <c r="A27" s="1203" t="s">
        <v>2709</v>
      </c>
      <c r="B27" s="2751"/>
      <c r="C27" s="2752"/>
      <c r="D27" s="1198" t="s">
        <v>2688</v>
      </c>
      <c r="E27" s="1198" t="s">
        <v>2696</v>
      </c>
      <c r="F27" s="1205" t="s">
        <v>2591</v>
      </c>
      <c r="G27" s="1205" t="s">
        <v>2690</v>
      </c>
      <c r="H27" s="1205">
        <v>1000</v>
      </c>
      <c r="I27" s="1205">
        <v>2.92</v>
      </c>
      <c r="J27" s="1205">
        <v>1.4999999999999999E-2</v>
      </c>
      <c r="K27" s="1188">
        <v>730</v>
      </c>
      <c r="L27" s="1201">
        <v>930</v>
      </c>
    </row>
    <row r="28" spans="1:16" s="217" customFormat="1" ht="81" customHeight="1">
      <c r="A28" s="1203" t="s">
        <v>3341</v>
      </c>
      <c r="B28" s="2751"/>
      <c r="C28" s="2752"/>
      <c r="D28" s="1186" t="s">
        <v>2689</v>
      </c>
      <c r="E28" s="1190" t="s">
        <v>2696</v>
      </c>
      <c r="F28" s="1188" t="s">
        <v>2694</v>
      </c>
      <c r="G28" s="1188" t="s">
        <v>2690</v>
      </c>
      <c r="H28" s="1188">
        <v>750</v>
      </c>
      <c r="I28" s="1188">
        <v>2.76</v>
      </c>
      <c r="J28" s="1188">
        <v>1.7999999999999999E-2</v>
      </c>
      <c r="K28" s="1188">
        <v>820</v>
      </c>
      <c r="L28" s="1201">
        <v>1050</v>
      </c>
    </row>
    <row r="29" spans="1:16" s="217" customFormat="1" ht="11.25">
      <c r="A29" s="2556" t="s">
        <v>1237</v>
      </c>
      <c r="B29" s="2753"/>
      <c r="C29" s="2753"/>
      <c r="D29" s="2753"/>
      <c r="E29" s="2753"/>
      <c r="F29" s="2753"/>
      <c r="G29" s="2753"/>
      <c r="H29" s="2753"/>
      <c r="I29" s="2753"/>
      <c r="J29" s="2753"/>
      <c r="K29" s="2753"/>
      <c r="L29" s="2754"/>
      <c r="M29" s="632"/>
      <c r="P29" s="632"/>
    </row>
    <row r="30" spans="1:16" s="105" customFormat="1" ht="78" customHeight="1">
      <c r="A30" s="1203" t="s">
        <v>2715</v>
      </c>
      <c r="B30" s="2544"/>
      <c r="C30" s="2544"/>
      <c r="D30" s="1198" t="s">
        <v>2688</v>
      </c>
      <c r="E30" s="1198" t="s">
        <v>2696</v>
      </c>
      <c r="F30" s="1205" t="s">
        <v>2591</v>
      </c>
      <c r="G30" s="1187" t="s">
        <v>2708</v>
      </c>
      <c r="H30" s="1205">
        <v>1000</v>
      </c>
      <c r="I30" s="1188">
        <v>7.2</v>
      </c>
      <c r="J30" s="1188">
        <v>1.2E-2</v>
      </c>
      <c r="K30" s="1206">
        <v>1150</v>
      </c>
      <c r="L30" s="1201">
        <v>1470</v>
      </c>
    </row>
    <row r="31" spans="1:16" s="105" customFormat="1" ht="82.5" customHeight="1" thickBot="1">
      <c r="A31" s="1203" t="s">
        <v>2716</v>
      </c>
      <c r="B31" s="2544"/>
      <c r="C31" s="2544"/>
      <c r="D31" s="1186" t="s">
        <v>2689</v>
      </c>
      <c r="E31" s="1190" t="s">
        <v>2696</v>
      </c>
      <c r="F31" s="1188" t="s">
        <v>2694</v>
      </c>
      <c r="G31" s="1187" t="s">
        <v>2708</v>
      </c>
      <c r="H31" s="1188">
        <v>750</v>
      </c>
      <c r="I31" s="1188">
        <v>6.2</v>
      </c>
      <c r="J31" s="1188">
        <v>0.03</v>
      </c>
      <c r="K31" s="1188">
        <v>1170</v>
      </c>
      <c r="L31" s="1201">
        <v>1500</v>
      </c>
    </row>
    <row r="32" spans="1:16" s="118" customFormat="1" ht="12" thickBot="1">
      <c r="A32" s="2755" t="s">
        <v>2799</v>
      </c>
      <c r="B32" s="2755"/>
      <c r="C32" s="2755"/>
      <c r="D32" s="2755"/>
      <c r="E32" s="2755"/>
      <c r="F32" s="2755"/>
      <c r="G32" s="2755"/>
      <c r="H32" s="2755"/>
      <c r="I32" s="2755"/>
      <c r="J32" s="2755"/>
      <c r="K32" s="2755"/>
      <c r="L32" s="2755"/>
    </row>
    <row r="33" spans="1:12" s="118" customFormat="1" ht="12" thickBot="1">
      <c r="A33" s="2755"/>
      <c r="B33" s="2755"/>
      <c r="C33" s="2755"/>
      <c r="D33" s="2755"/>
      <c r="E33" s="2755"/>
      <c r="F33" s="2755"/>
      <c r="G33" s="2755"/>
      <c r="H33" s="2755"/>
      <c r="I33" s="2755"/>
      <c r="J33" s="2755"/>
      <c r="K33" s="2755"/>
      <c r="L33" s="2755"/>
    </row>
    <row r="34" spans="1:12" s="118" customFormat="1" ht="12" thickBot="1">
      <c r="A34" s="2755"/>
      <c r="B34" s="2755"/>
      <c r="C34" s="2755"/>
      <c r="D34" s="2755"/>
      <c r="E34" s="2755"/>
      <c r="F34" s="2755"/>
      <c r="G34" s="2755"/>
      <c r="H34" s="2755"/>
      <c r="I34" s="2755"/>
      <c r="J34" s="2755"/>
      <c r="K34" s="2755"/>
      <c r="L34" s="2755"/>
    </row>
    <row r="35" spans="1:12" s="118" customFormat="1" ht="11.25">
      <c r="A35" s="110"/>
      <c r="D35" s="405"/>
      <c r="E35" s="405"/>
      <c r="F35" s="110"/>
    </row>
    <row r="36" spans="1:12" s="118" customFormat="1" ht="11.25">
      <c r="A36" s="110"/>
      <c r="D36" s="405"/>
      <c r="E36" s="405"/>
      <c r="F36" s="110"/>
    </row>
    <row r="37" spans="1:12" s="118" customFormat="1" ht="11.25">
      <c r="A37" s="110"/>
      <c r="D37" s="405"/>
      <c r="E37" s="405"/>
      <c r="F37" s="110"/>
    </row>
    <row r="38" spans="1:12" s="118" customFormat="1" ht="11.25">
      <c r="A38" s="110"/>
      <c r="D38" s="405"/>
      <c r="E38" s="405"/>
      <c r="F38" s="110"/>
    </row>
    <row r="39" spans="1:12" s="118" customFormat="1" ht="11.25">
      <c r="A39" s="110"/>
      <c r="D39" s="405"/>
      <c r="E39" s="405"/>
      <c r="F39" s="110"/>
    </row>
    <row r="40" spans="1:12" s="118" customFormat="1" ht="11.25">
      <c r="A40" s="110"/>
      <c r="D40" s="405"/>
      <c r="E40" s="405"/>
      <c r="F40" s="110"/>
    </row>
    <row r="41" spans="1:12" s="118" customFormat="1" ht="11.25">
      <c r="A41" s="110"/>
      <c r="D41" s="405"/>
      <c r="E41" s="405"/>
      <c r="F41" s="110"/>
    </row>
    <row r="42" spans="1:12" s="118" customFormat="1" ht="11.25">
      <c r="A42" s="110"/>
      <c r="D42" s="405"/>
      <c r="E42" s="405"/>
      <c r="F42" s="110"/>
    </row>
    <row r="43" spans="1:12" s="118" customFormat="1" ht="11.25">
      <c r="A43" s="110"/>
      <c r="D43" s="405"/>
      <c r="E43" s="405"/>
      <c r="F43" s="110"/>
    </row>
    <row r="44" spans="1:12" s="118" customFormat="1" ht="11.25">
      <c r="A44" s="110"/>
      <c r="D44" s="405"/>
      <c r="E44" s="405"/>
      <c r="F44" s="110"/>
    </row>
    <row r="45" spans="1:12" s="118" customFormat="1" ht="11.25">
      <c r="A45" s="110"/>
      <c r="D45" s="405"/>
      <c r="E45" s="405"/>
      <c r="F45" s="110"/>
    </row>
    <row r="46" spans="1:12" s="118" customFormat="1" ht="11.25">
      <c r="A46" s="110"/>
      <c r="D46" s="405"/>
      <c r="E46" s="405"/>
      <c r="F46" s="110"/>
    </row>
    <row r="47" spans="1:12" s="118" customFormat="1" ht="11.25">
      <c r="A47" s="110"/>
      <c r="D47" s="405"/>
      <c r="E47" s="405"/>
      <c r="F47" s="110"/>
    </row>
    <row r="48" spans="1:12" s="118" customFormat="1" ht="11.25">
      <c r="A48" s="110"/>
      <c r="D48" s="405"/>
      <c r="E48" s="405"/>
      <c r="F48" s="110"/>
    </row>
    <row r="49" spans="1:6" s="118" customFormat="1" ht="11.25">
      <c r="A49" s="110"/>
      <c r="D49" s="405"/>
      <c r="E49" s="405"/>
      <c r="F49" s="110"/>
    </row>
    <row r="50" spans="1:6" s="118" customFormat="1" ht="11.25">
      <c r="A50" s="110"/>
      <c r="D50" s="405"/>
      <c r="E50" s="405"/>
      <c r="F50" s="110"/>
    </row>
    <row r="51" spans="1:6" s="118" customFormat="1" ht="11.25">
      <c r="A51" s="110"/>
      <c r="D51" s="405"/>
      <c r="E51" s="405"/>
      <c r="F51" s="110"/>
    </row>
    <row r="52" spans="1:6" s="118" customFormat="1" ht="11.25">
      <c r="A52" s="110"/>
      <c r="D52" s="405"/>
      <c r="E52" s="405"/>
      <c r="F52" s="110"/>
    </row>
    <row r="53" spans="1:6" s="118" customFormat="1" ht="11.25">
      <c r="A53" s="110"/>
      <c r="D53" s="405"/>
      <c r="E53" s="405"/>
      <c r="F53" s="110"/>
    </row>
    <row r="54" spans="1:6" s="118" customFormat="1" ht="11.25">
      <c r="A54" s="110"/>
      <c r="D54" s="405"/>
      <c r="E54" s="405"/>
      <c r="F54" s="110"/>
    </row>
    <row r="55" spans="1:6" s="118" customFormat="1" ht="11.25">
      <c r="A55" s="110"/>
      <c r="D55" s="405"/>
      <c r="E55" s="405"/>
      <c r="F55" s="110"/>
    </row>
    <row r="56" spans="1:6" s="118" customFormat="1" ht="11.25">
      <c r="A56" s="110"/>
      <c r="D56" s="405"/>
      <c r="E56" s="405"/>
      <c r="F56" s="110"/>
    </row>
    <row r="57" spans="1:6" s="118" customFormat="1" ht="11.25">
      <c r="A57" s="110"/>
      <c r="D57" s="405"/>
      <c r="E57" s="405"/>
      <c r="F57" s="110"/>
    </row>
    <row r="58" spans="1:6" s="118" customFormat="1" ht="11.25">
      <c r="A58" s="110"/>
      <c r="D58" s="405"/>
      <c r="E58" s="405"/>
      <c r="F58" s="110"/>
    </row>
    <row r="59" spans="1:6" s="118" customFormat="1" ht="11.25">
      <c r="A59" s="110"/>
      <c r="D59" s="405"/>
      <c r="E59" s="405"/>
      <c r="F59" s="110"/>
    </row>
    <row r="60" spans="1:6" s="118" customFormat="1" ht="11.25">
      <c r="A60" s="110"/>
      <c r="D60" s="405"/>
      <c r="E60" s="405"/>
      <c r="F60" s="110"/>
    </row>
    <row r="61" spans="1:6" s="118" customFormat="1" ht="11.25">
      <c r="A61" s="110"/>
      <c r="D61" s="405"/>
      <c r="E61" s="405"/>
      <c r="F61" s="110"/>
    </row>
    <row r="62" spans="1:6" s="118" customFormat="1" ht="11.25">
      <c r="A62" s="110"/>
      <c r="D62" s="405"/>
      <c r="E62" s="405"/>
      <c r="F62" s="110"/>
    </row>
    <row r="63" spans="1:6" s="118" customFormat="1" ht="11.25">
      <c r="A63" s="110"/>
      <c r="D63" s="405"/>
      <c r="E63" s="405"/>
      <c r="F63" s="110"/>
    </row>
    <row r="64" spans="1:6" s="118" customFormat="1" ht="11.25">
      <c r="A64" s="110"/>
      <c r="D64" s="405"/>
      <c r="E64" s="405"/>
      <c r="F64" s="110"/>
    </row>
    <row r="65" spans="1:6" s="118" customFormat="1" ht="11.25">
      <c r="A65" s="110"/>
      <c r="D65" s="405"/>
      <c r="E65" s="405"/>
      <c r="F65" s="110"/>
    </row>
    <row r="66" spans="1:6" s="118" customFormat="1" ht="11.25">
      <c r="A66" s="110"/>
      <c r="D66" s="405"/>
      <c r="E66" s="405"/>
      <c r="F66" s="110"/>
    </row>
    <row r="67" spans="1:6" s="118" customFormat="1" ht="11.25">
      <c r="A67" s="110"/>
      <c r="D67" s="405"/>
      <c r="E67" s="405"/>
      <c r="F67" s="110"/>
    </row>
    <row r="68" spans="1:6" s="118" customFormat="1" ht="11.25">
      <c r="A68" s="110"/>
      <c r="D68" s="405"/>
      <c r="E68" s="405"/>
      <c r="F68" s="110"/>
    </row>
    <row r="69" spans="1:6" s="118" customFormat="1" ht="11.25">
      <c r="A69" s="110"/>
      <c r="D69" s="405"/>
      <c r="E69" s="405"/>
      <c r="F69" s="110"/>
    </row>
    <row r="70" spans="1:6" s="118" customFormat="1" ht="11.25">
      <c r="A70" s="110"/>
      <c r="D70" s="405"/>
      <c r="E70" s="405"/>
      <c r="F70" s="110"/>
    </row>
    <row r="71" spans="1:6" s="118" customFormat="1" ht="11.25">
      <c r="A71" s="110"/>
      <c r="D71" s="405"/>
      <c r="E71" s="405"/>
      <c r="F71" s="110"/>
    </row>
    <row r="72" spans="1:6" s="118" customFormat="1" ht="11.25">
      <c r="A72" s="110"/>
      <c r="D72" s="405"/>
      <c r="E72" s="405"/>
      <c r="F72" s="110"/>
    </row>
    <row r="73" spans="1:6" s="118" customFormat="1" ht="11.25">
      <c r="A73" s="110"/>
      <c r="D73" s="405"/>
      <c r="E73" s="405"/>
      <c r="F73" s="110"/>
    </row>
    <row r="74" spans="1:6" s="118" customFormat="1" ht="11.25">
      <c r="A74" s="110"/>
      <c r="D74" s="405"/>
      <c r="E74" s="405"/>
      <c r="F74" s="110"/>
    </row>
    <row r="75" spans="1:6" s="118" customFormat="1" ht="11.25">
      <c r="A75" s="110"/>
      <c r="D75" s="405"/>
      <c r="E75" s="405"/>
      <c r="F75" s="110"/>
    </row>
    <row r="76" spans="1:6" s="118" customFormat="1" ht="11.25">
      <c r="A76" s="110"/>
      <c r="D76" s="405"/>
      <c r="E76" s="405"/>
      <c r="F76" s="110"/>
    </row>
    <row r="77" spans="1:6" s="118" customFormat="1" ht="11.25">
      <c r="A77" s="110"/>
      <c r="D77" s="405"/>
      <c r="E77" s="405"/>
      <c r="F77" s="110"/>
    </row>
    <row r="78" spans="1:6" s="118" customFormat="1" ht="11.25">
      <c r="A78" s="110"/>
      <c r="D78" s="405"/>
      <c r="E78" s="405"/>
      <c r="F78" s="110"/>
    </row>
    <row r="79" spans="1:6" s="118" customFormat="1" ht="11.25">
      <c r="A79" s="110"/>
      <c r="D79" s="405"/>
      <c r="E79" s="405"/>
      <c r="F79" s="110"/>
    </row>
    <row r="80" spans="1:6" s="118" customFormat="1" ht="11.25">
      <c r="A80" s="110"/>
      <c r="D80" s="405"/>
      <c r="E80" s="405"/>
      <c r="F80" s="110"/>
    </row>
    <row r="81" spans="1:6" s="118" customFormat="1" ht="11.25">
      <c r="A81" s="110"/>
      <c r="D81" s="405"/>
      <c r="E81" s="405"/>
      <c r="F81" s="110"/>
    </row>
    <row r="82" spans="1:6" s="118" customFormat="1" ht="11.25">
      <c r="A82" s="110"/>
      <c r="D82" s="405"/>
      <c r="E82" s="405"/>
      <c r="F82" s="110"/>
    </row>
    <row r="83" spans="1:6" s="118" customFormat="1" ht="11.25">
      <c r="A83" s="110"/>
      <c r="D83" s="405"/>
      <c r="E83" s="405"/>
      <c r="F83" s="110"/>
    </row>
    <row r="84" spans="1:6" s="118" customFormat="1" ht="11.25">
      <c r="A84" s="110"/>
      <c r="D84" s="405"/>
      <c r="E84" s="405"/>
      <c r="F84" s="110"/>
    </row>
    <row r="85" spans="1:6" s="118" customFormat="1" ht="11.25">
      <c r="A85" s="110"/>
      <c r="D85" s="405"/>
      <c r="E85" s="405"/>
      <c r="F85" s="110"/>
    </row>
    <row r="86" spans="1:6" s="118" customFormat="1" ht="11.25">
      <c r="A86" s="110"/>
      <c r="D86" s="405"/>
      <c r="E86" s="405"/>
      <c r="F86" s="110"/>
    </row>
    <row r="87" spans="1:6" s="118" customFormat="1" ht="11.25">
      <c r="A87" s="110"/>
      <c r="D87" s="405"/>
      <c r="E87" s="405"/>
      <c r="F87" s="110"/>
    </row>
    <row r="88" spans="1:6" s="118" customFormat="1" ht="11.25">
      <c r="A88" s="110"/>
      <c r="D88" s="405"/>
      <c r="E88" s="405"/>
      <c r="F88" s="110"/>
    </row>
    <row r="89" spans="1:6" s="118" customFormat="1" ht="11.25">
      <c r="A89" s="110"/>
      <c r="D89" s="405"/>
      <c r="E89" s="405"/>
      <c r="F89" s="110"/>
    </row>
    <row r="90" spans="1:6" s="118" customFormat="1" ht="11.25">
      <c r="A90" s="110"/>
      <c r="D90" s="405"/>
      <c r="E90" s="405"/>
      <c r="F90" s="110"/>
    </row>
    <row r="91" spans="1:6" s="118" customFormat="1" ht="11.25">
      <c r="A91" s="110"/>
      <c r="D91" s="405"/>
      <c r="E91" s="405"/>
      <c r="F91" s="110"/>
    </row>
    <row r="92" spans="1:6" s="118" customFormat="1" ht="11.25">
      <c r="A92" s="110"/>
      <c r="D92" s="405"/>
      <c r="E92" s="405"/>
      <c r="F92" s="110"/>
    </row>
    <row r="93" spans="1:6" s="118" customFormat="1" ht="11.25">
      <c r="A93" s="110"/>
      <c r="D93" s="405"/>
      <c r="E93" s="405"/>
      <c r="F93" s="110"/>
    </row>
    <row r="94" spans="1:6" s="118" customFormat="1" ht="11.25">
      <c r="A94" s="110"/>
      <c r="D94" s="405"/>
      <c r="E94" s="405"/>
      <c r="F94" s="110"/>
    </row>
    <row r="95" spans="1:6" s="118" customFormat="1" ht="11.25">
      <c r="A95" s="110"/>
      <c r="D95" s="405"/>
      <c r="E95" s="405"/>
      <c r="F95" s="110"/>
    </row>
    <row r="96" spans="1:6" s="118" customFormat="1" ht="11.25">
      <c r="A96" s="110"/>
      <c r="D96" s="405"/>
      <c r="E96" s="405"/>
      <c r="F96" s="110"/>
    </row>
    <row r="97" spans="1:6" s="118" customFormat="1" ht="11.25">
      <c r="A97" s="110"/>
      <c r="D97" s="405"/>
      <c r="E97" s="405"/>
      <c r="F97" s="110"/>
    </row>
    <row r="98" spans="1:6" s="118" customFormat="1" ht="11.25">
      <c r="A98" s="110"/>
      <c r="D98" s="405"/>
      <c r="E98" s="405"/>
      <c r="F98" s="110"/>
    </row>
    <row r="99" spans="1:6" s="118" customFormat="1" ht="11.25">
      <c r="A99" s="110"/>
      <c r="D99" s="405"/>
      <c r="E99" s="405"/>
      <c r="F99" s="110"/>
    </row>
    <row r="100" spans="1:6" s="118" customFormat="1" ht="11.25">
      <c r="A100" s="110"/>
      <c r="D100" s="405"/>
      <c r="E100" s="405"/>
      <c r="F100" s="110"/>
    </row>
    <row r="101" spans="1:6" s="118" customFormat="1" ht="11.25">
      <c r="A101" s="110"/>
      <c r="D101" s="405"/>
      <c r="E101" s="405"/>
      <c r="F101" s="110"/>
    </row>
    <row r="102" spans="1:6" s="118" customFormat="1" ht="11.25">
      <c r="A102" s="110"/>
      <c r="D102" s="405"/>
      <c r="E102" s="405"/>
      <c r="F102" s="110"/>
    </row>
    <row r="103" spans="1:6" s="118" customFormat="1" ht="11.25">
      <c r="A103" s="110"/>
      <c r="D103" s="405"/>
      <c r="E103" s="405"/>
      <c r="F103" s="110"/>
    </row>
    <row r="104" spans="1:6" s="118" customFormat="1" ht="11.25">
      <c r="A104" s="110"/>
      <c r="D104" s="405"/>
      <c r="E104" s="405"/>
      <c r="F104" s="110"/>
    </row>
    <row r="105" spans="1:6" s="118" customFormat="1" ht="11.25">
      <c r="A105" s="110"/>
      <c r="D105" s="405"/>
      <c r="E105" s="405"/>
      <c r="F105" s="110"/>
    </row>
    <row r="106" spans="1:6" s="118" customFormat="1" ht="11.25">
      <c r="A106" s="110"/>
      <c r="D106" s="405"/>
      <c r="E106" s="405"/>
      <c r="F106" s="110"/>
    </row>
    <row r="107" spans="1:6" s="118" customFormat="1" ht="11.25">
      <c r="A107" s="110"/>
      <c r="D107" s="405"/>
      <c r="E107" s="405"/>
      <c r="F107" s="110"/>
    </row>
    <row r="108" spans="1:6" s="118" customFormat="1" ht="11.25">
      <c r="A108" s="110"/>
      <c r="D108" s="405"/>
      <c r="E108" s="405"/>
      <c r="F108" s="110"/>
    </row>
    <row r="109" spans="1:6" s="118" customFormat="1" ht="11.25">
      <c r="A109" s="110"/>
      <c r="D109" s="405"/>
      <c r="E109" s="405"/>
      <c r="F109" s="110"/>
    </row>
    <row r="110" spans="1:6" s="118" customFormat="1" ht="11.25">
      <c r="A110" s="110"/>
      <c r="D110" s="405"/>
      <c r="E110" s="405"/>
      <c r="F110" s="110"/>
    </row>
    <row r="111" spans="1:6" s="118" customFormat="1" ht="11.25">
      <c r="A111" s="110"/>
      <c r="D111" s="405"/>
      <c r="E111" s="405"/>
      <c r="F111" s="110"/>
    </row>
    <row r="112" spans="1:6" s="118" customFormat="1" ht="11.25">
      <c r="A112" s="110"/>
      <c r="D112" s="405"/>
      <c r="E112" s="405"/>
      <c r="F112" s="110"/>
    </row>
    <row r="113" spans="1:6" s="118" customFormat="1" ht="11.25">
      <c r="A113" s="110"/>
      <c r="D113" s="405"/>
      <c r="E113" s="405"/>
      <c r="F113" s="110"/>
    </row>
    <row r="114" spans="1:6" s="118" customFormat="1" ht="11.25">
      <c r="A114" s="110"/>
      <c r="D114" s="405"/>
      <c r="E114" s="405"/>
      <c r="F114" s="110"/>
    </row>
    <row r="115" spans="1:6" s="118" customFormat="1" ht="11.25">
      <c r="A115" s="110"/>
      <c r="D115" s="405"/>
      <c r="E115" s="405"/>
      <c r="F115" s="110"/>
    </row>
    <row r="116" spans="1:6" s="118" customFormat="1" ht="11.25">
      <c r="A116" s="110"/>
      <c r="D116" s="405"/>
      <c r="E116" s="405"/>
      <c r="F116" s="110"/>
    </row>
    <row r="117" spans="1:6" s="118" customFormat="1" ht="11.25">
      <c r="A117" s="110"/>
      <c r="D117" s="405"/>
      <c r="E117" s="405"/>
      <c r="F117" s="110"/>
    </row>
    <row r="118" spans="1:6" s="118" customFormat="1" ht="11.25">
      <c r="A118" s="110"/>
      <c r="D118" s="405"/>
      <c r="E118" s="405"/>
      <c r="F118" s="110"/>
    </row>
    <row r="119" spans="1:6" s="118" customFormat="1" ht="11.25">
      <c r="A119" s="110"/>
      <c r="D119" s="405"/>
      <c r="E119" s="405"/>
      <c r="F119" s="110"/>
    </row>
    <row r="120" spans="1:6" s="118" customFormat="1" ht="11.25">
      <c r="A120" s="110"/>
      <c r="D120" s="405"/>
      <c r="E120" s="405"/>
      <c r="F120" s="110"/>
    </row>
    <row r="121" spans="1:6" s="118" customFormat="1" ht="11.25">
      <c r="A121" s="110"/>
      <c r="D121" s="405"/>
      <c r="E121" s="405"/>
      <c r="F121" s="110"/>
    </row>
    <row r="122" spans="1:6" s="118" customFormat="1" ht="11.25">
      <c r="A122" s="110"/>
      <c r="D122" s="405"/>
      <c r="E122" s="405"/>
      <c r="F122" s="110"/>
    </row>
    <row r="123" spans="1:6" s="118" customFormat="1" ht="11.25">
      <c r="A123" s="110"/>
      <c r="D123" s="405"/>
      <c r="E123" s="405"/>
      <c r="F123" s="110"/>
    </row>
    <row r="124" spans="1:6" s="118" customFormat="1" ht="11.25">
      <c r="A124" s="110"/>
      <c r="D124" s="405"/>
      <c r="E124" s="405"/>
      <c r="F124" s="110"/>
    </row>
    <row r="125" spans="1:6" s="118" customFormat="1" ht="11.25">
      <c r="A125" s="110"/>
      <c r="D125" s="405"/>
      <c r="E125" s="405"/>
      <c r="F125" s="110"/>
    </row>
    <row r="126" spans="1:6" s="118" customFormat="1" ht="11.25">
      <c r="A126" s="110"/>
      <c r="D126" s="405"/>
      <c r="E126" s="405"/>
      <c r="F126" s="110"/>
    </row>
    <row r="127" spans="1:6" s="118" customFormat="1" ht="11.25">
      <c r="A127" s="110"/>
      <c r="D127" s="405"/>
      <c r="E127" s="405"/>
      <c r="F127" s="110"/>
    </row>
    <row r="128" spans="1:6" s="118" customFormat="1" ht="11.25">
      <c r="A128" s="110"/>
      <c r="D128" s="405"/>
      <c r="E128" s="405"/>
      <c r="F128" s="110"/>
    </row>
    <row r="129" spans="1:6" s="118" customFormat="1" ht="11.25">
      <c r="A129" s="110"/>
      <c r="D129" s="405"/>
      <c r="E129" s="405"/>
      <c r="F129" s="110"/>
    </row>
    <row r="130" spans="1:6" s="118" customFormat="1" ht="11.25">
      <c r="A130" s="110"/>
      <c r="D130" s="405"/>
      <c r="E130" s="405"/>
      <c r="F130" s="110"/>
    </row>
    <row r="131" spans="1:6" s="118" customFormat="1" ht="11.25">
      <c r="A131" s="110"/>
      <c r="D131" s="405"/>
      <c r="E131" s="405"/>
      <c r="F131" s="110"/>
    </row>
    <row r="132" spans="1:6" s="118" customFormat="1" ht="11.25">
      <c r="A132" s="110"/>
      <c r="D132" s="405"/>
      <c r="E132" s="405"/>
      <c r="F132" s="110"/>
    </row>
    <row r="133" spans="1:6" s="118" customFormat="1" ht="11.25">
      <c r="A133" s="110"/>
      <c r="D133" s="405"/>
      <c r="E133" s="405"/>
      <c r="F133" s="110"/>
    </row>
    <row r="134" spans="1:6" s="118" customFormat="1" ht="11.25">
      <c r="A134" s="110"/>
      <c r="D134" s="405"/>
      <c r="E134" s="405"/>
      <c r="F134" s="110"/>
    </row>
    <row r="135" spans="1:6" s="118" customFormat="1" ht="11.25">
      <c r="A135" s="110"/>
      <c r="D135" s="405"/>
      <c r="E135" s="405"/>
      <c r="F135" s="110"/>
    </row>
    <row r="136" spans="1:6" s="118" customFormat="1" ht="11.25">
      <c r="A136" s="110"/>
      <c r="D136" s="405"/>
      <c r="E136" s="405"/>
      <c r="F136" s="110"/>
    </row>
    <row r="137" spans="1:6" s="118" customFormat="1" ht="11.25">
      <c r="A137" s="110"/>
      <c r="D137" s="405"/>
      <c r="E137" s="405"/>
      <c r="F137" s="110"/>
    </row>
    <row r="138" spans="1:6" s="118" customFormat="1" ht="11.25">
      <c r="A138" s="110"/>
      <c r="D138" s="405"/>
      <c r="E138" s="405"/>
      <c r="F138" s="110"/>
    </row>
    <row r="139" spans="1:6" s="118" customFormat="1" ht="11.25">
      <c r="A139" s="110"/>
      <c r="D139" s="405"/>
      <c r="E139" s="405"/>
      <c r="F139" s="110"/>
    </row>
    <row r="140" spans="1:6" s="118" customFormat="1" ht="11.25">
      <c r="A140" s="110"/>
      <c r="D140" s="405"/>
      <c r="E140" s="405"/>
      <c r="F140" s="110"/>
    </row>
    <row r="141" spans="1:6" s="118" customFormat="1" ht="11.25">
      <c r="A141" s="110"/>
      <c r="D141" s="405"/>
      <c r="E141" s="405"/>
      <c r="F141" s="110"/>
    </row>
    <row r="142" spans="1:6" s="118" customFormat="1" ht="11.25">
      <c r="A142" s="110"/>
      <c r="D142" s="405"/>
      <c r="E142" s="405"/>
      <c r="F142" s="110"/>
    </row>
    <row r="143" spans="1:6" s="118" customFormat="1" ht="11.25">
      <c r="A143" s="110"/>
      <c r="D143" s="405"/>
      <c r="E143" s="405"/>
      <c r="F143" s="110"/>
    </row>
    <row r="144" spans="1:6" s="118" customFormat="1" ht="11.25">
      <c r="A144" s="110"/>
      <c r="D144" s="405"/>
      <c r="E144" s="405"/>
      <c r="F144" s="110"/>
    </row>
    <row r="249" spans="1:12">
      <c r="A249" s="20"/>
      <c r="B249" s="11"/>
      <c r="C249" s="11"/>
      <c r="D249" s="75"/>
      <c r="E249" s="75"/>
      <c r="F249" s="636"/>
      <c r="G249" s="21"/>
      <c r="H249" s="20"/>
      <c r="I249" s="20"/>
      <c r="J249" s="21"/>
      <c r="K249" s="20"/>
      <c r="L249" s="20"/>
    </row>
    <row r="250" spans="1:12">
      <c r="A250" s="20"/>
      <c r="B250" s="11"/>
      <c r="C250" s="11"/>
      <c r="D250" s="75"/>
      <c r="E250" s="75"/>
      <c r="F250" s="636"/>
      <c r="G250" s="21"/>
      <c r="H250" s="20"/>
      <c r="I250" s="20"/>
      <c r="J250" s="21"/>
      <c r="K250" s="20"/>
      <c r="L250" s="20"/>
    </row>
    <row r="251" spans="1:12">
      <c r="A251" s="20"/>
      <c r="B251" s="11"/>
      <c r="C251" s="11"/>
      <c r="D251" s="75"/>
      <c r="E251" s="75"/>
      <c r="F251" s="636"/>
      <c r="G251" s="21"/>
      <c r="H251" s="20"/>
      <c r="I251" s="20"/>
      <c r="J251" s="21"/>
      <c r="K251" s="20"/>
      <c r="L251" s="20"/>
    </row>
    <row r="252" spans="1:12">
      <c r="A252" s="20"/>
      <c r="B252" s="11"/>
      <c r="C252" s="11"/>
      <c r="D252" s="75"/>
      <c r="E252" s="75"/>
      <c r="F252" s="636"/>
      <c r="G252" s="21"/>
      <c r="H252" s="20"/>
      <c r="I252" s="20"/>
      <c r="J252" s="21"/>
      <c r="K252" s="20"/>
      <c r="L252" s="20"/>
    </row>
    <row r="253" spans="1:12">
      <c r="A253" s="23"/>
      <c r="B253" s="4"/>
      <c r="C253" s="11"/>
      <c r="D253" s="75"/>
      <c r="E253" s="75"/>
      <c r="F253" s="636"/>
      <c r="G253" s="21"/>
      <c r="H253" s="20"/>
      <c r="I253" s="20"/>
      <c r="J253" s="21"/>
      <c r="K253" s="20"/>
      <c r="L253" s="20"/>
    </row>
    <row r="254" spans="1:12">
      <c r="A254" s="23"/>
      <c r="B254" s="4"/>
      <c r="C254" s="11"/>
      <c r="D254" s="75"/>
      <c r="E254" s="75"/>
      <c r="F254" s="636"/>
      <c r="G254" s="21"/>
      <c r="H254" s="20"/>
      <c r="I254" s="20"/>
      <c r="J254" s="21"/>
      <c r="K254" s="20"/>
      <c r="L254" s="20"/>
    </row>
    <row r="255" spans="1:12">
      <c r="A255" s="23"/>
      <c r="B255" s="4"/>
      <c r="C255" s="11"/>
      <c r="D255" s="75"/>
      <c r="E255" s="75"/>
      <c r="F255" s="636"/>
      <c r="G255" s="21"/>
      <c r="H255" s="20"/>
      <c r="I255" s="20"/>
      <c r="J255" s="21"/>
      <c r="K255" s="20"/>
      <c r="L255" s="20"/>
    </row>
    <row r="256" spans="1:12">
      <c r="A256" s="23"/>
      <c r="B256" s="4"/>
      <c r="C256" s="11"/>
      <c r="D256" s="75"/>
      <c r="E256" s="75"/>
      <c r="F256" s="636"/>
      <c r="G256" s="21"/>
      <c r="H256" s="20"/>
      <c r="I256" s="20"/>
      <c r="J256" s="21"/>
      <c r="K256" s="20"/>
      <c r="L256" s="20"/>
    </row>
    <row r="257" spans="1:12">
      <c r="A257" s="23"/>
      <c r="B257" s="22"/>
      <c r="C257" s="4"/>
      <c r="D257" s="27"/>
      <c r="E257" s="27"/>
      <c r="F257" s="22"/>
      <c r="G257" s="21"/>
      <c r="H257" s="20"/>
      <c r="I257" s="20"/>
      <c r="J257" s="21"/>
      <c r="K257" s="20"/>
      <c r="L257" s="20"/>
    </row>
    <row r="258" spans="1:12">
      <c r="A258" s="20"/>
      <c r="B258" s="11"/>
      <c r="C258" s="11"/>
      <c r="D258" s="75"/>
      <c r="E258" s="75"/>
      <c r="F258" s="636"/>
      <c r="G258" s="21"/>
      <c r="H258" s="20"/>
      <c r="I258" s="20"/>
      <c r="J258" s="21"/>
      <c r="K258" s="20"/>
      <c r="L258" s="20"/>
    </row>
    <row r="259" spans="1:12">
      <c r="A259" s="23"/>
      <c r="B259" s="22"/>
      <c r="C259" s="11"/>
      <c r="D259" s="75"/>
      <c r="E259" s="75"/>
      <c r="F259" s="636"/>
      <c r="G259" s="21"/>
      <c r="H259" s="20"/>
      <c r="I259" s="20"/>
      <c r="J259" s="21"/>
      <c r="K259" s="20"/>
      <c r="L259" s="20"/>
    </row>
    <row r="260" spans="1:12">
      <c r="A260" s="23"/>
      <c r="B260" s="22"/>
      <c r="C260" s="11"/>
      <c r="D260" s="75"/>
      <c r="E260" s="75"/>
      <c r="F260" s="636"/>
      <c r="G260" s="21"/>
      <c r="H260" s="20"/>
      <c r="I260" s="20"/>
      <c r="J260" s="21"/>
      <c r="K260" s="20"/>
      <c r="L260" s="20"/>
    </row>
    <row r="261" spans="1:12">
      <c r="A261" s="20"/>
      <c r="B261" s="11"/>
      <c r="C261" s="11"/>
      <c r="D261" s="75"/>
      <c r="E261" s="75"/>
      <c r="F261" s="636"/>
      <c r="G261" s="21"/>
      <c r="H261" s="20"/>
      <c r="I261" s="20"/>
      <c r="J261" s="21"/>
      <c r="K261" s="20"/>
      <c r="L261" s="20"/>
    </row>
    <row r="262" spans="1:12">
      <c r="A262" s="20"/>
      <c r="B262" s="11"/>
      <c r="C262" s="11"/>
      <c r="D262" s="75"/>
      <c r="E262" s="75"/>
      <c r="F262" s="636"/>
      <c r="G262" s="21"/>
      <c r="H262" s="20"/>
      <c r="I262" s="20"/>
      <c r="J262" s="21"/>
      <c r="K262" s="20"/>
      <c r="L262" s="20"/>
    </row>
    <row r="263" spans="1:12">
      <c r="A263" s="20"/>
      <c r="B263" s="11"/>
      <c r="C263" s="11"/>
      <c r="D263" s="75"/>
      <c r="E263" s="75"/>
      <c r="F263" s="636"/>
      <c r="G263" s="21"/>
      <c r="H263" s="20"/>
      <c r="I263" s="20"/>
      <c r="J263" s="21"/>
      <c r="K263" s="20"/>
      <c r="L263" s="20"/>
    </row>
    <row r="264" spans="1:12">
      <c r="A264" s="20"/>
      <c r="B264" s="11"/>
      <c r="C264" s="11"/>
      <c r="D264" s="75"/>
      <c r="E264" s="75"/>
      <c r="F264" s="636"/>
      <c r="G264" s="21"/>
      <c r="H264" s="20"/>
      <c r="I264" s="20"/>
      <c r="J264" s="21"/>
      <c r="K264" s="20"/>
      <c r="L264" s="20"/>
    </row>
    <row r="265" spans="1:12">
      <c r="A265" s="20"/>
      <c r="B265" s="11"/>
      <c r="C265" s="11"/>
      <c r="D265" s="75"/>
      <c r="E265" s="75"/>
      <c r="F265" s="636"/>
      <c r="G265" s="21"/>
      <c r="H265" s="20"/>
      <c r="I265" s="20"/>
      <c r="J265" s="21"/>
      <c r="K265" s="20"/>
      <c r="L265" s="20"/>
    </row>
    <row r="266" spans="1:12">
      <c r="A266" s="20"/>
      <c r="B266" s="11"/>
      <c r="C266" s="11"/>
      <c r="D266" s="75"/>
      <c r="E266" s="75"/>
      <c r="F266" s="636"/>
      <c r="G266" s="21"/>
      <c r="H266" s="20"/>
      <c r="I266" s="20"/>
      <c r="J266" s="21"/>
      <c r="K266" s="20"/>
      <c r="L266" s="20"/>
    </row>
    <row r="267" spans="1:12">
      <c r="A267" s="23"/>
      <c r="B267" s="22"/>
      <c r="C267" s="11"/>
      <c r="D267" s="75"/>
      <c r="E267" s="75"/>
      <c r="F267" s="636"/>
      <c r="G267" s="21"/>
      <c r="H267" s="20"/>
      <c r="I267" s="20"/>
      <c r="J267" s="21"/>
      <c r="K267" s="20"/>
      <c r="L267" s="20"/>
    </row>
    <row r="268" spans="1:12">
      <c r="A268" s="20"/>
      <c r="B268" s="11"/>
      <c r="C268" s="11"/>
      <c r="D268" s="75"/>
      <c r="E268" s="75"/>
      <c r="F268" s="636"/>
      <c r="G268" s="21"/>
      <c r="H268" s="20"/>
      <c r="I268" s="20"/>
      <c r="J268" s="21"/>
      <c r="K268" s="20"/>
      <c r="L268" s="20"/>
    </row>
    <row r="269" spans="1:12">
      <c r="A269" s="20"/>
      <c r="B269" s="11"/>
      <c r="C269" s="11"/>
      <c r="D269" s="75"/>
      <c r="E269" s="75"/>
      <c r="F269" s="636"/>
      <c r="G269" s="21"/>
      <c r="H269" s="20"/>
      <c r="I269" s="20"/>
      <c r="J269" s="21"/>
      <c r="K269" s="20"/>
      <c r="L269" s="20"/>
    </row>
    <row r="270" spans="1:12">
      <c r="A270" s="20"/>
      <c r="B270" s="11"/>
      <c r="C270" s="11"/>
      <c r="D270" s="75"/>
      <c r="E270" s="75"/>
      <c r="F270" s="636"/>
      <c r="G270" s="21"/>
      <c r="H270" s="20"/>
      <c r="I270" s="20"/>
      <c r="J270" s="21"/>
      <c r="K270" s="20"/>
      <c r="L270" s="20"/>
    </row>
    <row r="271" spans="1:12">
      <c r="A271" s="20"/>
      <c r="B271" s="11"/>
      <c r="C271" s="11"/>
      <c r="D271" s="75"/>
      <c r="E271" s="75"/>
      <c r="F271" s="636"/>
      <c r="G271" s="21"/>
      <c r="H271" s="20"/>
      <c r="I271" s="20"/>
      <c r="J271" s="21"/>
      <c r="K271" s="20"/>
      <c r="L271" s="20"/>
    </row>
    <row r="272" spans="1:12">
      <c r="A272" s="20"/>
      <c r="B272" s="11"/>
      <c r="C272" s="11"/>
      <c r="D272" s="75"/>
      <c r="E272" s="75"/>
      <c r="F272" s="636"/>
      <c r="G272" s="21"/>
      <c r="H272" s="20"/>
      <c r="I272" s="20"/>
      <c r="J272" s="21"/>
      <c r="K272" s="20"/>
      <c r="L272" s="20"/>
    </row>
    <row r="273" spans="1:12">
      <c r="A273" s="20"/>
      <c r="B273" s="11"/>
      <c r="C273" s="11"/>
      <c r="D273" s="75"/>
      <c r="E273" s="75"/>
      <c r="F273" s="636"/>
      <c r="G273" s="21"/>
      <c r="H273" s="20"/>
      <c r="I273" s="20"/>
      <c r="J273" s="21"/>
      <c r="K273" s="20"/>
      <c r="L273" s="20"/>
    </row>
    <row r="274" spans="1:12">
      <c r="A274" s="20"/>
      <c r="B274" s="11"/>
      <c r="C274" s="11"/>
      <c r="D274" s="75"/>
      <c r="E274" s="75"/>
      <c r="F274" s="636"/>
      <c r="G274" s="21"/>
      <c r="H274" s="20"/>
      <c r="I274" s="20"/>
      <c r="J274" s="21"/>
      <c r="K274" s="20"/>
      <c r="L274" s="20"/>
    </row>
    <row r="275" spans="1:12">
      <c r="A275" s="20"/>
      <c r="B275" s="11"/>
      <c r="C275" s="11"/>
      <c r="D275" s="75"/>
      <c r="E275" s="75"/>
      <c r="F275" s="636"/>
      <c r="G275" s="21"/>
      <c r="H275" s="20"/>
      <c r="I275" s="20"/>
      <c r="J275" s="21"/>
      <c r="K275" s="20"/>
      <c r="L275" s="20"/>
    </row>
    <row r="276" spans="1:12">
      <c r="A276" s="20"/>
      <c r="B276" s="11"/>
      <c r="C276" s="11"/>
      <c r="D276" s="75"/>
      <c r="E276" s="75"/>
      <c r="F276" s="636"/>
      <c r="G276" s="21"/>
      <c r="H276" s="20"/>
      <c r="I276" s="20"/>
      <c r="J276" s="21"/>
      <c r="K276" s="20"/>
      <c r="L276" s="20"/>
    </row>
    <row r="277" spans="1:12">
      <c r="A277" s="20"/>
      <c r="B277" s="11"/>
      <c r="C277" s="11"/>
      <c r="D277" s="75"/>
      <c r="E277" s="75"/>
      <c r="F277" s="636"/>
      <c r="G277" s="21"/>
      <c r="H277" s="20"/>
      <c r="I277" s="20"/>
      <c r="J277" s="21"/>
      <c r="K277" s="20"/>
      <c r="L277" s="20"/>
    </row>
    <row r="278" spans="1:12">
      <c r="A278" s="20"/>
      <c r="B278" s="11"/>
      <c r="C278" s="11"/>
      <c r="D278" s="75"/>
      <c r="E278" s="75"/>
      <c r="F278" s="636"/>
      <c r="G278" s="21"/>
      <c r="H278" s="20"/>
      <c r="I278" s="20"/>
      <c r="J278" s="21"/>
      <c r="K278" s="20"/>
      <c r="L278" s="20"/>
    </row>
    <row r="279" spans="1:12">
      <c r="A279" s="20"/>
      <c r="B279" s="11"/>
      <c r="C279" s="11"/>
      <c r="D279" s="75"/>
      <c r="E279" s="75"/>
      <c r="F279" s="636"/>
      <c r="G279" s="21"/>
      <c r="H279" s="20"/>
      <c r="I279" s="20"/>
      <c r="J279" s="21"/>
      <c r="K279" s="20"/>
      <c r="L279" s="20"/>
    </row>
    <row r="280" spans="1:12">
      <c r="A280" s="20"/>
      <c r="B280" s="11"/>
      <c r="C280" s="11"/>
      <c r="D280" s="75"/>
      <c r="E280" s="75"/>
      <c r="F280" s="636"/>
      <c r="G280" s="21"/>
      <c r="H280" s="20"/>
      <c r="I280" s="20"/>
      <c r="J280" s="21"/>
      <c r="K280" s="20"/>
      <c r="L280" s="20"/>
    </row>
    <row r="281" spans="1:12">
      <c r="A281" s="23"/>
      <c r="B281" s="17"/>
      <c r="C281" s="17"/>
      <c r="D281" s="215"/>
      <c r="E281" s="215"/>
      <c r="F281" s="214"/>
      <c r="G281" s="8"/>
      <c r="H281" s="8"/>
      <c r="I281" s="8"/>
      <c r="J281" s="8"/>
      <c r="K281" s="8"/>
      <c r="L281" s="8"/>
    </row>
    <row r="282" spans="1:12">
      <c r="A282" s="23"/>
      <c r="B282" s="17"/>
      <c r="C282" s="4"/>
      <c r="D282" s="27"/>
      <c r="E282" s="27"/>
      <c r="F282" s="22"/>
      <c r="G282" s="8"/>
      <c r="H282" s="8"/>
      <c r="I282" s="8"/>
      <c r="J282" s="8"/>
      <c r="K282" s="8"/>
      <c r="L282" s="8"/>
    </row>
    <row r="283" spans="1:12">
      <c r="A283" s="23"/>
      <c r="B283" s="17"/>
      <c r="C283" s="4"/>
      <c r="D283" s="27"/>
      <c r="E283" s="27"/>
      <c r="F283" s="22"/>
      <c r="G283" s="8"/>
      <c r="H283" s="8"/>
      <c r="I283" s="8"/>
      <c r="J283" s="8"/>
      <c r="K283" s="8"/>
      <c r="L283" s="8"/>
    </row>
    <row r="284" spans="1:12">
      <c r="A284" s="23"/>
      <c r="B284" s="22"/>
      <c r="C284" s="4"/>
      <c r="D284" s="27"/>
      <c r="E284" s="27"/>
      <c r="F284" s="22"/>
      <c r="G284" s="8"/>
      <c r="H284" s="8"/>
      <c r="I284" s="8"/>
      <c r="J284" s="8"/>
      <c r="K284" s="8"/>
      <c r="L284" s="8"/>
    </row>
    <row r="285" spans="1:12">
      <c r="A285" s="23"/>
      <c r="B285" s="22"/>
      <c r="C285" s="4"/>
      <c r="D285" s="27"/>
      <c r="E285" s="27"/>
      <c r="F285" s="22"/>
      <c r="G285" s="8"/>
      <c r="H285" s="8"/>
      <c r="I285" s="8"/>
      <c r="J285" s="8"/>
      <c r="K285" s="8"/>
      <c r="L285" s="8"/>
    </row>
    <row r="286" spans="1:12">
      <c r="A286" s="23"/>
      <c r="B286" s="22"/>
      <c r="C286" s="4"/>
      <c r="D286" s="27"/>
      <c r="E286" s="27"/>
      <c r="F286" s="22"/>
      <c r="G286" s="8"/>
      <c r="H286" s="8"/>
      <c r="I286" s="8"/>
      <c r="J286" s="8"/>
      <c r="K286" s="8"/>
      <c r="L286" s="8"/>
    </row>
    <row r="287" spans="1:12">
      <c r="A287" s="23"/>
      <c r="B287" s="22"/>
      <c r="C287" s="4"/>
      <c r="D287" s="27"/>
      <c r="E287" s="27"/>
      <c r="F287" s="22"/>
      <c r="G287" s="8"/>
      <c r="H287" s="8"/>
      <c r="I287" s="8"/>
      <c r="J287" s="8"/>
      <c r="K287" s="8"/>
      <c r="L287" s="8"/>
    </row>
    <row r="288" spans="1:12">
      <c r="A288" s="23"/>
      <c r="B288" s="22"/>
      <c r="C288" s="8"/>
      <c r="D288" s="111"/>
      <c r="E288" s="111"/>
      <c r="F288" s="23"/>
      <c r="G288" s="8"/>
      <c r="H288" s="8"/>
      <c r="I288" s="8"/>
      <c r="J288" s="8"/>
      <c r="K288" s="8"/>
      <c r="L288" s="8"/>
    </row>
    <row r="289" spans="1:12">
      <c r="A289" s="23"/>
      <c r="B289" s="22"/>
      <c r="C289" s="8"/>
      <c r="D289" s="111"/>
      <c r="E289" s="111"/>
      <c r="F289" s="23"/>
      <c r="G289" s="8"/>
      <c r="H289" s="8"/>
      <c r="I289" s="8"/>
      <c r="J289" s="8"/>
      <c r="K289" s="8"/>
      <c r="L289" s="8"/>
    </row>
    <row r="290" spans="1:12">
      <c r="A290" s="23"/>
      <c r="B290" s="22"/>
      <c r="C290" s="8"/>
      <c r="D290" s="111"/>
      <c r="E290" s="111"/>
      <c r="F290" s="23"/>
      <c r="G290" s="8"/>
      <c r="H290" s="8"/>
      <c r="I290" s="8"/>
      <c r="J290" s="8"/>
      <c r="K290" s="8"/>
      <c r="L290" s="8"/>
    </row>
    <row r="291" spans="1:12">
      <c r="A291" s="23"/>
      <c r="B291" s="22"/>
      <c r="C291" s="4"/>
      <c r="D291" s="27"/>
      <c r="E291" s="27"/>
      <c r="F291" s="22"/>
      <c r="G291" s="8"/>
      <c r="H291" s="8"/>
      <c r="I291" s="8"/>
      <c r="J291" s="8"/>
      <c r="K291" s="8"/>
      <c r="L291" s="8"/>
    </row>
    <row r="292" spans="1:12">
      <c r="A292" s="23"/>
      <c r="B292" s="4"/>
      <c r="C292" s="4"/>
      <c r="D292" s="27"/>
      <c r="E292" s="27"/>
      <c r="F292" s="22"/>
      <c r="G292" s="8"/>
      <c r="H292" s="8"/>
      <c r="I292" s="8"/>
      <c r="J292" s="8"/>
      <c r="K292" s="8"/>
      <c r="L292" s="8"/>
    </row>
    <row r="293" spans="1:12">
      <c r="A293" s="23"/>
      <c r="B293" s="4"/>
      <c r="C293" s="22"/>
      <c r="D293" s="22"/>
      <c r="E293" s="22"/>
      <c r="F293" s="22"/>
      <c r="G293" s="8"/>
      <c r="H293" s="8"/>
      <c r="I293" s="8"/>
      <c r="J293" s="8"/>
      <c r="K293" s="8"/>
      <c r="L293" s="8"/>
    </row>
    <row r="294" spans="1:12">
      <c r="A294" s="23"/>
      <c r="B294" s="4"/>
      <c r="C294" s="4"/>
      <c r="D294" s="27"/>
      <c r="E294" s="27"/>
      <c r="F294" s="22"/>
      <c r="G294" s="8"/>
      <c r="H294" s="8"/>
      <c r="I294" s="8"/>
      <c r="J294" s="8"/>
      <c r="K294" s="8"/>
      <c r="L294" s="8"/>
    </row>
    <row r="295" spans="1:12">
      <c r="A295" s="23"/>
      <c r="B295" s="4"/>
      <c r="C295" s="4"/>
      <c r="D295" s="27"/>
      <c r="E295" s="27"/>
      <c r="F295" s="22"/>
      <c r="G295" s="8"/>
      <c r="H295" s="8"/>
      <c r="I295" s="8"/>
      <c r="J295" s="8"/>
      <c r="K295" s="8"/>
      <c r="L295" s="8"/>
    </row>
    <row r="296" spans="1:12">
      <c r="A296" s="23"/>
      <c r="B296" s="4"/>
      <c r="C296" s="4"/>
      <c r="D296" s="27"/>
      <c r="E296" s="27"/>
      <c r="F296" s="22"/>
      <c r="G296" s="8"/>
      <c r="H296" s="8"/>
      <c r="I296" s="8"/>
      <c r="J296" s="8"/>
      <c r="K296" s="8"/>
      <c r="L296" s="8"/>
    </row>
    <row r="297" spans="1:12">
      <c r="A297" s="23"/>
      <c r="B297" s="22"/>
      <c r="C297" s="4"/>
      <c r="D297" s="27"/>
      <c r="E297" s="27"/>
      <c r="F297" s="22"/>
      <c r="G297" s="8"/>
      <c r="H297" s="8"/>
      <c r="I297" s="8"/>
      <c r="J297" s="8"/>
      <c r="K297" s="8"/>
      <c r="L297" s="8"/>
    </row>
    <row r="298" spans="1:12">
      <c r="A298" s="23"/>
      <c r="B298" s="22"/>
      <c r="C298" s="4"/>
      <c r="D298" s="27"/>
      <c r="E298" s="27"/>
      <c r="F298" s="22"/>
      <c r="G298" s="8"/>
      <c r="H298" s="8"/>
      <c r="I298" s="8"/>
      <c r="J298" s="8"/>
      <c r="K298" s="8"/>
      <c r="L298" s="8"/>
    </row>
    <row r="299" spans="1:12">
      <c r="A299" s="23"/>
      <c r="B299" s="8"/>
      <c r="C299" s="8"/>
      <c r="D299" s="111"/>
      <c r="E299" s="111"/>
      <c r="F299" s="23"/>
      <c r="G299" s="8"/>
      <c r="H299" s="8"/>
      <c r="I299" s="8"/>
      <c r="J299" s="8"/>
      <c r="K299" s="8"/>
      <c r="L299" s="8"/>
    </row>
  </sheetData>
  <mergeCells count="22">
    <mergeCell ref="B19:C19"/>
    <mergeCell ref="A21:L21"/>
    <mergeCell ref="B22:C22"/>
    <mergeCell ref="A26:L26"/>
    <mergeCell ref="A13:L13"/>
    <mergeCell ref="A16:L16"/>
    <mergeCell ref="B17:C17"/>
    <mergeCell ref="B15:C15"/>
    <mergeCell ref="B14:C14"/>
    <mergeCell ref="B27:C27"/>
    <mergeCell ref="A29:L29"/>
    <mergeCell ref="B28:C28"/>
    <mergeCell ref="A32:L34"/>
    <mergeCell ref="B30:C30"/>
    <mergeCell ref="B31:C31"/>
    <mergeCell ref="A1:K1"/>
    <mergeCell ref="A9:L9"/>
    <mergeCell ref="A11:A12"/>
    <mergeCell ref="B11:C12"/>
    <mergeCell ref="K11:K12"/>
    <mergeCell ref="L11:L12"/>
    <mergeCell ref="D11:J11"/>
  </mergeCells>
  <hyperlinks>
    <hyperlink ref="J3" r:id="rId1"/>
    <hyperlink ref="J2" r:id="rId2"/>
  </hyperlinks>
  <pageMargins left="0.17" right="0.17" top="0.17" bottom="0.17" header="0.3" footer="0.3"/>
  <pageSetup paperSize="9" orientation="portrait" horizontalDpi="300" verticalDpi="300" r:id="rId3"/>
  <drawing r:id="rId4"/>
</worksheet>
</file>

<file path=xl/worksheets/sheet22.xml><?xml version="1.0" encoding="utf-8"?>
<worksheet xmlns="http://schemas.openxmlformats.org/spreadsheetml/2006/main" xmlns:r="http://schemas.openxmlformats.org/officeDocument/2006/relationships">
  <dimension ref="A1:K270"/>
  <sheetViews>
    <sheetView zoomScale="85" zoomScaleNormal="85" workbookViewId="0">
      <selection activeCell="J13" sqref="J13"/>
    </sheetView>
  </sheetViews>
  <sheetFormatPr defaultRowHeight="12.75"/>
  <cols>
    <col min="1" max="1" width="10.7109375" style="213" customWidth="1"/>
    <col min="2" max="2" width="6.5703125" style="203" customWidth="1"/>
    <col min="3" max="3" width="0.140625" style="203" hidden="1" customWidth="1"/>
    <col min="4" max="4" width="10.7109375" style="203" customWidth="1"/>
    <col min="5" max="5" width="9.5703125" style="203" customWidth="1"/>
    <col min="6" max="6" width="7.28515625" style="203" customWidth="1"/>
    <col min="7" max="7" width="6" style="203" bestFit="1" customWidth="1"/>
    <col min="8" max="16384" width="9.140625" style="203"/>
  </cols>
  <sheetData>
    <row r="1" spans="1:11" s="200" customFormat="1" ht="31.5" customHeight="1">
      <c r="A1" s="2526"/>
      <c r="B1" s="2526"/>
      <c r="C1" s="2526"/>
      <c r="D1" s="2526"/>
      <c r="E1" s="2526"/>
      <c r="F1" s="2526"/>
    </row>
    <row r="2" spans="1:11">
      <c r="A2" s="204" t="s">
        <v>0</v>
      </c>
      <c r="B2" s="116"/>
      <c r="C2" s="204"/>
      <c r="G2" s="206"/>
      <c r="H2" s="205" t="s">
        <v>474</v>
      </c>
      <c r="I2" s="206" t="s">
        <v>1</v>
      </c>
      <c r="J2" s="202"/>
      <c r="K2" s="202"/>
    </row>
    <row r="3" spans="1:11" ht="15.75" customHeight="1">
      <c r="A3" s="207" t="s">
        <v>467</v>
      </c>
      <c r="B3" s="117"/>
      <c r="C3" s="207"/>
      <c r="G3" s="208"/>
      <c r="H3" s="205" t="s">
        <v>475</v>
      </c>
      <c r="I3" s="208" t="s">
        <v>2</v>
      </c>
      <c r="J3" s="114"/>
      <c r="K3" s="114"/>
    </row>
    <row r="4" spans="1:11" ht="15.75" customHeight="1">
      <c r="A4" s="204" t="s">
        <v>2241</v>
      </c>
      <c r="B4" s="116"/>
      <c r="C4" s="204"/>
      <c r="G4" s="546"/>
      <c r="H4" s="546"/>
      <c r="J4" s="202"/>
      <c r="K4" s="202"/>
    </row>
    <row r="5" spans="1:11" ht="15.75" customHeight="1">
      <c r="A5" s="207" t="s">
        <v>467</v>
      </c>
      <c r="B5" s="117"/>
      <c r="C5" s="207"/>
      <c r="G5" s="209"/>
      <c r="H5" s="204" t="s">
        <v>2238</v>
      </c>
      <c r="J5" s="202"/>
      <c r="K5" s="202"/>
    </row>
    <row r="6" spans="1:11" ht="15.75" customHeight="1">
      <c r="A6" s="207" t="s">
        <v>468</v>
      </c>
      <c r="B6" s="117"/>
      <c r="C6" s="207"/>
      <c r="G6" s="209"/>
      <c r="H6" s="204" t="s">
        <v>2240</v>
      </c>
      <c r="J6" s="202"/>
      <c r="K6" s="202"/>
    </row>
    <row r="7" spans="1:11" ht="15.75" customHeight="1">
      <c r="A7" s="210" t="s">
        <v>2536</v>
      </c>
      <c r="B7" s="213"/>
      <c r="C7" s="210"/>
      <c r="G7" s="211"/>
      <c r="H7" s="379" t="s">
        <v>2239</v>
      </c>
    </row>
    <row r="8" spans="1:11" ht="23.25" customHeight="1">
      <c r="A8" s="2525" t="s">
        <v>2507</v>
      </c>
      <c r="B8" s="2525"/>
      <c r="C8" s="2525"/>
      <c r="D8" s="2525"/>
      <c r="E8" s="2525"/>
      <c r="F8" s="2525"/>
      <c r="G8" s="2525"/>
      <c r="H8" s="2525"/>
      <c r="I8" s="2525"/>
      <c r="J8" s="2525"/>
    </row>
    <row r="9" spans="1:11" s="405" customFormat="1" ht="11.25">
      <c r="A9" s="110"/>
    </row>
    <row r="10" spans="1:11" s="106" customFormat="1" ht="12.75" customHeight="1">
      <c r="A10" s="2577" t="s">
        <v>20</v>
      </c>
      <c r="B10" s="2677" t="s">
        <v>16</v>
      </c>
      <c r="C10" s="2746"/>
      <c r="D10" s="2571" t="s">
        <v>17</v>
      </c>
      <c r="E10" s="2572"/>
      <c r="F10" s="2572"/>
      <c r="G10" s="2572"/>
      <c r="H10" s="2573"/>
      <c r="I10" s="2520" t="s">
        <v>120</v>
      </c>
      <c r="J10" s="2520" t="s">
        <v>476</v>
      </c>
    </row>
    <row r="11" spans="1:11" s="106" customFormat="1" ht="46.5" customHeight="1">
      <c r="A11" s="2749"/>
      <c r="B11" s="2686"/>
      <c r="C11" s="2750"/>
      <c r="D11" s="627" t="s">
        <v>2145</v>
      </c>
      <c r="E11" s="626" t="s">
        <v>55</v>
      </c>
      <c r="F11" s="626" t="s">
        <v>1379</v>
      </c>
      <c r="G11" s="626" t="s">
        <v>19</v>
      </c>
      <c r="H11" s="626" t="s">
        <v>40</v>
      </c>
      <c r="I11" s="2577"/>
      <c r="J11" s="2577"/>
    </row>
    <row r="12" spans="1:11" s="106" customFormat="1" ht="11.25">
      <c r="A12" s="2556" t="s">
        <v>2695</v>
      </c>
      <c r="B12" s="2753"/>
      <c r="C12" s="2753"/>
      <c r="D12" s="2753"/>
      <c r="E12" s="2753"/>
      <c r="F12" s="2753"/>
      <c r="G12" s="2753"/>
      <c r="H12" s="2753"/>
      <c r="I12" s="2753"/>
      <c r="J12" s="2754"/>
    </row>
    <row r="13" spans="1:11" s="217" customFormat="1" ht="82.5" customHeight="1">
      <c r="A13" s="1204" t="s">
        <v>2713</v>
      </c>
      <c r="B13" s="2758"/>
      <c r="C13" s="2759"/>
      <c r="D13" s="1198" t="s">
        <v>2696</v>
      </c>
      <c r="E13" s="1205" t="s">
        <v>2690</v>
      </c>
      <c r="F13" s="1205">
        <v>840</v>
      </c>
      <c r="G13" s="1205">
        <v>6.44</v>
      </c>
      <c r="H13" s="1205">
        <v>6.5000000000000002E-2</v>
      </c>
      <c r="I13" s="1205">
        <v>1750</v>
      </c>
      <c r="J13" s="681">
        <v>1950</v>
      </c>
      <c r="K13" s="632"/>
    </row>
    <row r="14" spans="1:11" s="217" customFormat="1" ht="78.75" customHeight="1">
      <c r="A14" s="1196" t="s">
        <v>2714</v>
      </c>
      <c r="B14" s="2756"/>
      <c r="C14" s="2757"/>
      <c r="D14" s="1189" t="s">
        <v>2696</v>
      </c>
      <c r="E14" s="1187" t="s">
        <v>2690</v>
      </c>
      <c r="F14" s="1187">
        <v>800</v>
      </c>
      <c r="G14" s="1187">
        <v>7.72</v>
      </c>
      <c r="H14" s="1187">
        <v>0.06</v>
      </c>
      <c r="I14" s="1187">
        <v>1570</v>
      </c>
      <c r="J14" s="789">
        <v>1745</v>
      </c>
      <c r="K14" s="632"/>
    </row>
    <row r="15" spans="1:11" ht="34.5" customHeight="1">
      <c r="A15" s="2760" t="s">
        <v>2799</v>
      </c>
      <c r="B15" s="2518"/>
      <c r="C15" s="2518"/>
      <c r="D15" s="2518"/>
      <c r="E15" s="2518"/>
      <c r="F15" s="2518"/>
      <c r="G15" s="2518"/>
      <c r="H15" s="2518"/>
      <c r="I15" s="2518"/>
      <c r="J15" s="2519"/>
    </row>
    <row r="16" spans="1:11" s="405" customFormat="1" ht="11.25">
      <c r="A16" s="110"/>
    </row>
    <row r="17" spans="1:1" s="405" customFormat="1" ht="11.25">
      <c r="A17" s="110"/>
    </row>
    <row r="18" spans="1:1" s="405" customFormat="1" ht="11.25">
      <c r="A18" s="110"/>
    </row>
    <row r="19" spans="1:1" s="405" customFormat="1" ht="11.25">
      <c r="A19" s="110"/>
    </row>
    <row r="20" spans="1:1" s="405" customFormat="1" ht="11.25">
      <c r="A20" s="110"/>
    </row>
    <row r="21" spans="1:1" s="405" customFormat="1" ht="11.25">
      <c r="A21" s="110"/>
    </row>
    <row r="22" spans="1:1" s="405" customFormat="1" ht="11.25">
      <c r="A22" s="110"/>
    </row>
    <row r="23" spans="1:1" s="405" customFormat="1" ht="11.25">
      <c r="A23" s="110"/>
    </row>
    <row r="24" spans="1:1" s="405" customFormat="1" ht="11.25">
      <c r="A24" s="110"/>
    </row>
    <row r="25" spans="1:1" s="405" customFormat="1" ht="11.25">
      <c r="A25" s="110"/>
    </row>
    <row r="26" spans="1:1" s="405" customFormat="1" ht="11.25">
      <c r="A26" s="110"/>
    </row>
    <row r="27" spans="1:1" s="405" customFormat="1" ht="11.25">
      <c r="A27" s="110"/>
    </row>
    <row r="28" spans="1:1" s="405" customFormat="1" ht="11.25">
      <c r="A28" s="110"/>
    </row>
    <row r="29" spans="1:1" s="405" customFormat="1" ht="11.25">
      <c r="A29" s="110"/>
    </row>
    <row r="30" spans="1:1" s="405" customFormat="1" ht="11.25">
      <c r="A30" s="110"/>
    </row>
    <row r="31" spans="1:1" s="405" customFormat="1" ht="11.25">
      <c r="A31" s="110"/>
    </row>
    <row r="32" spans="1:1" s="405" customFormat="1" ht="11.25">
      <c r="A32" s="110"/>
    </row>
    <row r="33" spans="1:1" s="405" customFormat="1" ht="11.25">
      <c r="A33" s="110"/>
    </row>
    <row r="34" spans="1:1" s="405" customFormat="1" ht="11.25">
      <c r="A34" s="110"/>
    </row>
    <row r="35" spans="1:1" s="405" customFormat="1" ht="11.25">
      <c r="A35" s="110"/>
    </row>
    <row r="36" spans="1:1" s="405" customFormat="1" ht="11.25">
      <c r="A36" s="110"/>
    </row>
    <row r="37" spans="1:1" s="405" customFormat="1" ht="11.25">
      <c r="A37" s="110"/>
    </row>
    <row r="38" spans="1:1" s="405" customFormat="1" ht="11.25">
      <c r="A38" s="110"/>
    </row>
    <row r="39" spans="1:1" s="405" customFormat="1" ht="11.25">
      <c r="A39" s="110"/>
    </row>
    <row r="40" spans="1:1" s="405" customFormat="1" ht="11.25">
      <c r="A40" s="110"/>
    </row>
    <row r="41" spans="1:1" s="405" customFormat="1" ht="11.25">
      <c r="A41" s="110"/>
    </row>
    <row r="42" spans="1:1" s="405" customFormat="1" ht="11.25">
      <c r="A42" s="110"/>
    </row>
    <row r="43" spans="1:1" s="405" customFormat="1" ht="11.25">
      <c r="A43" s="110"/>
    </row>
    <row r="44" spans="1:1" s="405" customFormat="1" ht="11.25">
      <c r="A44" s="110"/>
    </row>
    <row r="45" spans="1:1" s="405" customFormat="1" ht="11.25">
      <c r="A45" s="110"/>
    </row>
    <row r="46" spans="1:1" s="405" customFormat="1" ht="11.25">
      <c r="A46" s="110"/>
    </row>
    <row r="47" spans="1:1" s="405" customFormat="1" ht="11.25">
      <c r="A47" s="110"/>
    </row>
    <row r="48" spans="1:1" s="405" customFormat="1" ht="11.25">
      <c r="A48" s="110"/>
    </row>
    <row r="49" spans="1:1" s="405" customFormat="1" ht="11.25">
      <c r="A49" s="110"/>
    </row>
    <row r="50" spans="1:1" s="405" customFormat="1" ht="11.25">
      <c r="A50" s="110"/>
    </row>
    <row r="51" spans="1:1" s="405" customFormat="1" ht="11.25">
      <c r="A51" s="110"/>
    </row>
    <row r="52" spans="1:1" s="405" customFormat="1" ht="11.25">
      <c r="A52" s="110"/>
    </row>
    <row r="53" spans="1:1" s="405" customFormat="1" ht="11.25">
      <c r="A53" s="110"/>
    </row>
    <row r="54" spans="1:1" s="405" customFormat="1" ht="11.25">
      <c r="A54" s="110"/>
    </row>
    <row r="55" spans="1:1" s="405" customFormat="1" ht="11.25">
      <c r="A55" s="110"/>
    </row>
    <row r="56" spans="1:1" s="405" customFormat="1" ht="11.25">
      <c r="A56" s="110"/>
    </row>
    <row r="57" spans="1:1" s="405" customFormat="1" ht="11.25">
      <c r="A57" s="110"/>
    </row>
    <row r="58" spans="1:1" s="405" customFormat="1" ht="11.25">
      <c r="A58" s="110"/>
    </row>
    <row r="59" spans="1:1" s="405" customFormat="1" ht="11.25">
      <c r="A59" s="110"/>
    </row>
    <row r="60" spans="1:1" s="405" customFormat="1" ht="11.25">
      <c r="A60" s="110"/>
    </row>
    <row r="61" spans="1:1" s="405" customFormat="1" ht="11.25">
      <c r="A61" s="110"/>
    </row>
    <row r="62" spans="1:1" s="405" customFormat="1" ht="11.25">
      <c r="A62" s="110"/>
    </row>
    <row r="63" spans="1:1" s="405" customFormat="1" ht="11.25">
      <c r="A63" s="110"/>
    </row>
    <row r="64" spans="1:1" s="405" customFormat="1" ht="11.25">
      <c r="A64" s="110"/>
    </row>
    <row r="65" spans="1:1" s="405" customFormat="1" ht="11.25">
      <c r="A65" s="110"/>
    </row>
    <row r="66" spans="1:1" s="405" customFormat="1" ht="11.25">
      <c r="A66" s="110"/>
    </row>
    <row r="67" spans="1:1" s="405" customFormat="1" ht="11.25">
      <c r="A67" s="110"/>
    </row>
    <row r="68" spans="1:1" s="405" customFormat="1" ht="11.25">
      <c r="A68" s="110"/>
    </row>
    <row r="69" spans="1:1" s="405" customFormat="1" ht="11.25">
      <c r="A69" s="110"/>
    </row>
    <row r="70" spans="1:1" s="405" customFormat="1" ht="11.25">
      <c r="A70" s="110"/>
    </row>
    <row r="71" spans="1:1" s="405" customFormat="1" ht="11.25">
      <c r="A71" s="110"/>
    </row>
    <row r="72" spans="1:1" s="405" customFormat="1" ht="11.25">
      <c r="A72" s="110"/>
    </row>
    <row r="73" spans="1:1" s="405" customFormat="1" ht="11.25">
      <c r="A73" s="110"/>
    </row>
    <row r="74" spans="1:1" s="405" customFormat="1" ht="11.25">
      <c r="A74" s="110"/>
    </row>
    <row r="75" spans="1:1" s="405" customFormat="1" ht="11.25">
      <c r="A75" s="110"/>
    </row>
    <row r="76" spans="1:1" s="405" customFormat="1" ht="11.25">
      <c r="A76" s="110"/>
    </row>
    <row r="77" spans="1:1" s="405" customFormat="1" ht="11.25">
      <c r="A77" s="110"/>
    </row>
    <row r="78" spans="1:1" s="405" customFormat="1" ht="11.25">
      <c r="A78" s="110"/>
    </row>
    <row r="79" spans="1:1" s="405" customFormat="1" ht="11.25">
      <c r="A79" s="110"/>
    </row>
    <row r="80" spans="1:1" s="405" customFormat="1" ht="11.25">
      <c r="A80" s="110"/>
    </row>
    <row r="81" spans="1:1" s="405" customFormat="1" ht="11.25">
      <c r="A81" s="110"/>
    </row>
    <row r="82" spans="1:1" s="405" customFormat="1" ht="11.25">
      <c r="A82" s="110"/>
    </row>
    <row r="83" spans="1:1" s="405" customFormat="1" ht="11.25">
      <c r="A83" s="110"/>
    </row>
    <row r="84" spans="1:1" s="405" customFormat="1" ht="11.25">
      <c r="A84" s="110"/>
    </row>
    <row r="85" spans="1:1" s="405" customFormat="1" ht="11.25">
      <c r="A85" s="110"/>
    </row>
    <row r="86" spans="1:1" s="405" customFormat="1" ht="11.25">
      <c r="A86" s="110"/>
    </row>
    <row r="87" spans="1:1" s="405" customFormat="1" ht="11.25">
      <c r="A87" s="110"/>
    </row>
    <row r="88" spans="1:1" s="405" customFormat="1" ht="11.25">
      <c r="A88" s="110"/>
    </row>
    <row r="89" spans="1:1" s="405" customFormat="1" ht="11.25">
      <c r="A89" s="110"/>
    </row>
    <row r="90" spans="1:1" s="405" customFormat="1" ht="11.25">
      <c r="A90" s="110"/>
    </row>
    <row r="91" spans="1:1" s="405" customFormat="1" ht="11.25">
      <c r="A91" s="110"/>
    </row>
    <row r="92" spans="1:1" s="405" customFormat="1" ht="11.25">
      <c r="A92" s="110"/>
    </row>
    <row r="93" spans="1:1" s="405" customFormat="1" ht="11.25">
      <c r="A93" s="110"/>
    </row>
    <row r="94" spans="1:1" s="405" customFormat="1" ht="11.25">
      <c r="A94" s="110"/>
    </row>
    <row r="95" spans="1:1" s="405" customFormat="1" ht="11.25">
      <c r="A95" s="110"/>
    </row>
    <row r="96" spans="1:1" s="405" customFormat="1" ht="11.25">
      <c r="A96" s="110"/>
    </row>
    <row r="97" spans="1:1" s="405" customFormat="1" ht="11.25">
      <c r="A97" s="110"/>
    </row>
    <row r="98" spans="1:1" s="405" customFormat="1" ht="11.25">
      <c r="A98" s="110"/>
    </row>
    <row r="99" spans="1:1" s="405" customFormat="1" ht="11.25">
      <c r="A99" s="110"/>
    </row>
    <row r="100" spans="1:1" s="405" customFormat="1" ht="11.25">
      <c r="A100" s="110"/>
    </row>
    <row r="101" spans="1:1" s="405" customFormat="1" ht="11.25">
      <c r="A101" s="110"/>
    </row>
    <row r="102" spans="1:1" s="405" customFormat="1" ht="11.25">
      <c r="A102" s="110"/>
    </row>
    <row r="103" spans="1:1" s="405" customFormat="1" ht="11.25">
      <c r="A103" s="110"/>
    </row>
    <row r="104" spans="1:1" s="405" customFormat="1" ht="11.25">
      <c r="A104" s="110"/>
    </row>
    <row r="105" spans="1:1" s="405" customFormat="1" ht="11.25">
      <c r="A105" s="110"/>
    </row>
    <row r="106" spans="1:1" s="405" customFormat="1" ht="11.25">
      <c r="A106" s="110"/>
    </row>
    <row r="107" spans="1:1" s="405" customFormat="1" ht="11.25">
      <c r="A107" s="110"/>
    </row>
    <row r="108" spans="1:1" s="405" customFormat="1" ht="11.25">
      <c r="A108" s="110"/>
    </row>
    <row r="109" spans="1:1" s="405" customFormat="1" ht="11.25">
      <c r="A109" s="110"/>
    </row>
    <row r="110" spans="1:1" s="405" customFormat="1" ht="11.25">
      <c r="A110" s="110"/>
    </row>
    <row r="111" spans="1:1" s="405" customFormat="1" ht="11.25">
      <c r="A111" s="110"/>
    </row>
    <row r="112" spans="1:1" s="405" customFormat="1" ht="11.25">
      <c r="A112" s="110"/>
    </row>
    <row r="113" spans="1:1" s="405" customFormat="1" ht="11.25">
      <c r="A113" s="110"/>
    </row>
    <row r="114" spans="1:1" s="405" customFormat="1" ht="11.25">
      <c r="A114" s="110"/>
    </row>
    <row r="115" spans="1:1" s="405" customFormat="1" ht="11.25">
      <c r="A115" s="110"/>
    </row>
    <row r="220" spans="1:7">
      <c r="A220" s="556"/>
      <c r="B220" s="75"/>
      <c r="C220" s="75"/>
      <c r="D220" s="556"/>
      <c r="E220" s="21"/>
      <c r="F220" s="556"/>
      <c r="G220" s="556"/>
    </row>
    <row r="221" spans="1:7">
      <c r="A221" s="556"/>
      <c r="B221" s="75"/>
      <c r="C221" s="75"/>
      <c r="D221" s="556"/>
      <c r="E221" s="21"/>
      <c r="F221" s="556"/>
      <c r="G221" s="556"/>
    </row>
    <row r="222" spans="1:7">
      <c r="A222" s="556"/>
      <c r="B222" s="75"/>
      <c r="C222" s="75"/>
      <c r="D222" s="556"/>
      <c r="E222" s="21"/>
      <c r="F222" s="556"/>
      <c r="G222" s="556"/>
    </row>
    <row r="223" spans="1:7">
      <c r="A223" s="556"/>
      <c r="B223" s="75"/>
      <c r="C223" s="75"/>
      <c r="D223" s="556"/>
      <c r="E223" s="21"/>
      <c r="F223" s="556"/>
      <c r="G223" s="556"/>
    </row>
    <row r="224" spans="1:7">
      <c r="A224" s="23"/>
      <c r="B224" s="27"/>
      <c r="C224" s="75"/>
      <c r="D224" s="556"/>
      <c r="E224" s="21"/>
      <c r="F224" s="556"/>
      <c r="G224" s="556"/>
    </row>
    <row r="225" spans="1:7">
      <c r="A225" s="23"/>
      <c r="B225" s="27"/>
      <c r="C225" s="75"/>
      <c r="D225" s="556"/>
      <c r="E225" s="21"/>
      <c r="F225" s="556"/>
      <c r="G225" s="556"/>
    </row>
    <row r="226" spans="1:7">
      <c r="A226" s="23"/>
      <c r="B226" s="27"/>
      <c r="C226" s="75"/>
      <c r="D226" s="556"/>
      <c r="E226" s="21"/>
      <c r="F226" s="556"/>
      <c r="G226" s="556"/>
    </row>
    <row r="227" spans="1:7">
      <c r="A227" s="23"/>
      <c r="B227" s="27"/>
      <c r="C227" s="75"/>
      <c r="D227" s="556"/>
      <c r="E227" s="21"/>
      <c r="F227" s="556"/>
      <c r="G227" s="556"/>
    </row>
    <row r="228" spans="1:7">
      <c r="A228" s="23"/>
      <c r="B228" s="22"/>
      <c r="C228" s="27"/>
      <c r="D228" s="556"/>
      <c r="E228" s="21"/>
      <c r="F228" s="556"/>
      <c r="G228" s="556"/>
    </row>
    <row r="229" spans="1:7">
      <c r="A229" s="556"/>
      <c r="B229" s="75"/>
      <c r="C229" s="75"/>
      <c r="D229" s="556"/>
      <c r="E229" s="21"/>
      <c r="F229" s="556"/>
      <c r="G229" s="556"/>
    </row>
    <row r="230" spans="1:7">
      <c r="A230" s="23"/>
      <c r="B230" s="22"/>
      <c r="C230" s="75"/>
      <c r="D230" s="556"/>
      <c r="E230" s="21"/>
      <c r="F230" s="556"/>
      <c r="G230" s="556"/>
    </row>
    <row r="231" spans="1:7">
      <c r="A231" s="23"/>
      <c r="B231" s="22"/>
      <c r="C231" s="75"/>
      <c r="D231" s="556"/>
      <c r="E231" s="21"/>
      <c r="F231" s="556"/>
      <c r="G231" s="556"/>
    </row>
    <row r="232" spans="1:7">
      <c r="A232" s="556"/>
      <c r="B232" s="75"/>
      <c r="C232" s="75"/>
      <c r="D232" s="556"/>
      <c r="E232" s="21"/>
      <c r="F232" s="556"/>
      <c r="G232" s="556"/>
    </row>
    <row r="233" spans="1:7">
      <c r="A233" s="556"/>
      <c r="B233" s="75"/>
      <c r="C233" s="75"/>
      <c r="D233" s="556"/>
      <c r="E233" s="21"/>
      <c r="F233" s="556"/>
      <c r="G233" s="556"/>
    </row>
    <row r="234" spans="1:7">
      <c r="A234" s="556"/>
      <c r="B234" s="75"/>
      <c r="C234" s="75"/>
      <c r="D234" s="556"/>
      <c r="E234" s="21"/>
      <c r="F234" s="556"/>
      <c r="G234" s="556"/>
    </row>
    <row r="235" spans="1:7">
      <c r="A235" s="556"/>
      <c r="B235" s="75"/>
      <c r="C235" s="75"/>
      <c r="D235" s="556"/>
      <c r="E235" s="21"/>
      <c r="F235" s="556"/>
      <c r="G235" s="556"/>
    </row>
    <row r="236" spans="1:7">
      <c r="A236" s="556"/>
      <c r="B236" s="75"/>
      <c r="C236" s="75"/>
      <c r="D236" s="556"/>
      <c r="E236" s="21"/>
      <c r="F236" s="556"/>
      <c r="G236" s="556"/>
    </row>
    <row r="237" spans="1:7">
      <c r="A237" s="556"/>
      <c r="B237" s="75"/>
      <c r="C237" s="75"/>
      <c r="D237" s="556"/>
      <c r="E237" s="21"/>
      <c r="F237" s="556"/>
      <c r="G237" s="556"/>
    </row>
    <row r="238" spans="1:7">
      <c r="A238" s="23"/>
      <c r="B238" s="22"/>
      <c r="C238" s="75"/>
      <c r="D238" s="556"/>
      <c r="E238" s="21"/>
      <c r="F238" s="556"/>
      <c r="G238" s="556"/>
    </row>
    <row r="239" spans="1:7">
      <c r="A239" s="556"/>
      <c r="B239" s="75"/>
      <c r="C239" s="75"/>
      <c r="D239" s="556"/>
      <c r="E239" s="21"/>
      <c r="F239" s="556"/>
      <c r="G239" s="556"/>
    </row>
    <row r="240" spans="1:7">
      <c r="A240" s="556"/>
      <c r="B240" s="75"/>
      <c r="C240" s="75"/>
      <c r="D240" s="556"/>
      <c r="E240" s="21"/>
      <c r="F240" s="556"/>
      <c r="G240" s="556"/>
    </row>
    <row r="241" spans="1:7">
      <c r="A241" s="556"/>
      <c r="B241" s="75"/>
      <c r="C241" s="75"/>
      <c r="D241" s="556"/>
      <c r="E241" s="21"/>
      <c r="F241" s="556"/>
      <c r="G241" s="556"/>
    </row>
    <row r="242" spans="1:7">
      <c r="A242" s="556"/>
      <c r="B242" s="75"/>
      <c r="C242" s="75"/>
      <c r="D242" s="556"/>
      <c r="E242" s="21"/>
      <c r="F242" s="556"/>
      <c r="G242" s="556"/>
    </row>
    <row r="243" spans="1:7">
      <c r="A243" s="556"/>
      <c r="B243" s="75"/>
      <c r="C243" s="75"/>
      <c r="D243" s="556"/>
      <c r="E243" s="21"/>
      <c r="F243" s="556"/>
      <c r="G243" s="556"/>
    </row>
    <row r="244" spans="1:7">
      <c r="A244" s="556"/>
      <c r="B244" s="75"/>
      <c r="C244" s="75"/>
      <c r="D244" s="556"/>
      <c r="E244" s="21"/>
      <c r="F244" s="556"/>
      <c r="G244" s="556"/>
    </row>
    <row r="245" spans="1:7">
      <c r="A245" s="556"/>
      <c r="B245" s="75"/>
      <c r="C245" s="75"/>
      <c r="D245" s="556"/>
      <c r="E245" s="21"/>
      <c r="F245" s="556"/>
      <c r="G245" s="556"/>
    </row>
    <row r="246" spans="1:7">
      <c r="A246" s="556"/>
      <c r="B246" s="75"/>
      <c r="C246" s="75"/>
      <c r="D246" s="556"/>
      <c r="E246" s="21"/>
      <c r="F246" s="556"/>
      <c r="G246" s="556"/>
    </row>
    <row r="247" spans="1:7">
      <c r="A247" s="556"/>
      <c r="B247" s="75"/>
      <c r="C247" s="75"/>
      <c r="D247" s="556"/>
      <c r="E247" s="21"/>
      <c r="F247" s="556"/>
      <c r="G247" s="556"/>
    </row>
    <row r="248" spans="1:7">
      <c r="A248" s="556"/>
      <c r="B248" s="75"/>
      <c r="C248" s="75"/>
      <c r="D248" s="556"/>
      <c r="E248" s="21"/>
      <c r="F248" s="556"/>
      <c r="G248" s="556"/>
    </row>
    <row r="249" spans="1:7">
      <c r="A249" s="556"/>
      <c r="B249" s="75"/>
      <c r="C249" s="75"/>
      <c r="D249" s="556"/>
      <c r="E249" s="21"/>
      <c r="F249" s="556"/>
      <c r="G249" s="556"/>
    </row>
    <row r="250" spans="1:7">
      <c r="A250" s="556"/>
      <c r="B250" s="75"/>
      <c r="C250" s="75"/>
      <c r="D250" s="556"/>
      <c r="E250" s="21"/>
      <c r="F250" s="556"/>
      <c r="G250" s="556"/>
    </row>
    <row r="251" spans="1:7">
      <c r="A251" s="556"/>
      <c r="B251" s="75"/>
      <c r="C251" s="75"/>
      <c r="D251" s="556"/>
      <c r="E251" s="21"/>
      <c r="F251" s="556"/>
      <c r="G251" s="556"/>
    </row>
    <row r="252" spans="1:7">
      <c r="A252" s="23"/>
      <c r="B252" s="215"/>
      <c r="C252" s="215"/>
      <c r="D252" s="111"/>
      <c r="E252" s="111"/>
      <c r="F252" s="111"/>
      <c r="G252" s="111"/>
    </row>
    <row r="253" spans="1:7">
      <c r="A253" s="23"/>
      <c r="B253" s="215"/>
      <c r="C253" s="27"/>
      <c r="D253" s="111"/>
      <c r="E253" s="111"/>
      <c r="F253" s="111"/>
      <c r="G253" s="111"/>
    </row>
    <row r="254" spans="1:7">
      <c r="A254" s="23"/>
      <c r="B254" s="215"/>
      <c r="C254" s="27"/>
      <c r="D254" s="111"/>
      <c r="E254" s="111"/>
      <c r="F254" s="111"/>
      <c r="G254" s="111"/>
    </row>
    <row r="255" spans="1:7">
      <c r="A255" s="23"/>
      <c r="B255" s="22"/>
      <c r="C255" s="27"/>
      <c r="D255" s="111"/>
      <c r="E255" s="111"/>
      <c r="F255" s="111"/>
      <c r="G255" s="111"/>
    </row>
    <row r="256" spans="1:7">
      <c r="A256" s="23"/>
      <c r="B256" s="22"/>
      <c r="C256" s="27"/>
      <c r="D256" s="111"/>
      <c r="E256" s="111"/>
      <c r="F256" s="111"/>
      <c r="G256" s="111"/>
    </row>
    <row r="257" spans="1:7">
      <c r="A257" s="23"/>
      <c r="B257" s="22"/>
      <c r="C257" s="27"/>
      <c r="D257" s="111"/>
      <c r="E257" s="111"/>
      <c r="F257" s="111"/>
      <c r="G257" s="111"/>
    </row>
    <row r="258" spans="1:7">
      <c r="A258" s="23"/>
      <c r="B258" s="22"/>
      <c r="C258" s="27"/>
      <c r="D258" s="111"/>
      <c r="E258" s="111"/>
      <c r="F258" s="111"/>
      <c r="G258" s="111"/>
    </row>
    <row r="259" spans="1:7">
      <c r="A259" s="23"/>
      <c r="B259" s="22"/>
      <c r="C259" s="111"/>
      <c r="D259" s="111"/>
      <c r="E259" s="111"/>
      <c r="F259" s="111"/>
      <c r="G259" s="111"/>
    </row>
    <row r="260" spans="1:7">
      <c r="A260" s="23"/>
      <c r="B260" s="22"/>
      <c r="C260" s="111"/>
      <c r="D260" s="111"/>
      <c r="E260" s="111"/>
      <c r="F260" s="111"/>
      <c r="G260" s="111"/>
    </row>
    <row r="261" spans="1:7">
      <c r="A261" s="23"/>
      <c r="B261" s="22"/>
      <c r="C261" s="111"/>
      <c r="D261" s="111"/>
      <c r="E261" s="111"/>
      <c r="F261" s="111"/>
      <c r="G261" s="111"/>
    </row>
    <row r="262" spans="1:7">
      <c r="A262" s="23"/>
      <c r="B262" s="22"/>
      <c r="C262" s="27"/>
      <c r="D262" s="111"/>
      <c r="E262" s="111"/>
      <c r="F262" s="111"/>
      <c r="G262" s="111"/>
    </row>
    <row r="263" spans="1:7">
      <c r="A263" s="23"/>
      <c r="B263" s="27"/>
      <c r="C263" s="27"/>
      <c r="D263" s="111"/>
      <c r="E263" s="111"/>
      <c r="F263" s="111"/>
      <c r="G263" s="111"/>
    </row>
    <row r="264" spans="1:7">
      <c r="A264" s="23"/>
      <c r="B264" s="27"/>
      <c r="C264" s="22"/>
      <c r="D264" s="111"/>
      <c r="E264" s="111"/>
      <c r="F264" s="111"/>
      <c r="G264" s="111"/>
    </row>
    <row r="265" spans="1:7">
      <c r="A265" s="23"/>
      <c r="B265" s="27"/>
      <c r="C265" s="27"/>
      <c r="D265" s="111"/>
      <c r="E265" s="111"/>
      <c r="F265" s="111"/>
      <c r="G265" s="111"/>
    </row>
    <row r="266" spans="1:7">
      <c r="A266" s="23"/>
      <c r="B266" s="27"/>
      <c r="C266" s="27"/>
      <c r="D266" s="111"/>
      <c r="E266" s="111"/>
      <c r="F266" s="111"/>
      <c r="G266" s="111"/>
    </row>
    <row r="267" spans="1:7">
      <c r="A267" s="23"/>
      <c r="B267" s="27"/>
      <c r="C267" s="27"/>
      <c r="D267" s="111"/>
      <c r="E267" s="111"/>
      <c r="F267" s="111"/>
      <c r="G267" s="111"/>
    </row>
    <row r="268" spans="1:7">
      <c r="A268" s="23"/>
      <c r="B268" s="22"/>
      <c r="C268" s="27"/>
      <c r="D268" s="111"/>
      <c r="E268" s="111"/>
      <c r="F268" s="111"/>
      <c r="G268" s="111"/>
    </row>
    <row r="269" spans="1:7">
      <c r="A269" s="23"/>
      <c r="B269" s="22"/>
      <c r="C269" s="27"/>
      <c r="D269" s="111"/>
      <c r="E269" s="111"/>
      <c r="F269" s="111"/>
      <c r="G269" s="111"/>
    </row>
    <row r="270" spans="1:7">
      <c r="A270" s="23"/>
      <c r="B270" s="111"/>
      <c r="C270" s="111"/>
      <c r="D270" s="111"/>
      <c r="E270" s="111"/>
      <c r="F270" s="111"/>
      <c r="G270" s="111"/>
    </row>
  </sheetData>
  <mergeCells count="11">
    <mergeCell ref="A1:F1"/>
    <mergeCell ref="A15:J15"/>
    <mergeCell ref="A8:J8"/>
    <mergeCell ref="A12:J12"/>
    <mergeCell ref="B13:C13"/>
    <mergeCell ref="B14:C14"/>
    <mergeCell ref="A10:A11"/>
    <mergeCell ref="B10:C11"/>
    <mergeCell ref="D10:H10"/>
    <mergeCell ref="I10:I11"/>
    <mergeCell ref="J10:J11"/>
  </mergeCells>
  <hyperlinks>
    <hyperlink ref="I3" r:id="rId1"/>
    <hyperlink ref="I2" r:id="rId2"/>
  </hyperlinks>
  <pageMargins left="0.17" right="0.17" top="0.17" bottom="0.17" header="0.3" footer="0.3"/>
  <pageSetup paperSize="9" orientation="portrait" horizontalDpi="300" verticalDpi="300" r:id="rId3"/>
  <drawing r:id="rId4"/>
</worksheet>
</file>

<file path=xl/worksheets/sheet23.xml><?xml version="1.0" encoding="utf-8"?>
<worksheet xmlns="http://schemas.openxmlformats.org/spreadsheetml/2006/main" xmlns:r="http://schemas.openxmlformats.org/officeDocument/2006/relationships">
  <dimension ref="A1:P283"/>
  <sheetViews>
    <sheetView zoomScale="85" zoomScaleNormal="85" workbookViewId="0">
      <selection activeCell="A9" sqref="A9:L9"/>
    </sheetView>
  </sheetViews>
  <sheetFormatPr defaultRowHeight="12.75"/>
  <cols>
    <col min="1" max="1" width="10.7109375" style="213" customWidth="1"/>
    <col min="2" max="2" width="10.28515625" style="203" customWidth="1"/>
    <col min="3" max="3" width="0.140625" style="203" hidden="1" customWidth="1"/>
    <col min="4" max="4" width="11.7109375" style="203" customWidth="1"/>
    <col min="5" max="5" width="10.7109375" style="203" customWidth="1"/>
    <col min="6" max="6" width="7.140625" style="203" customWidth="1"/>
    <col min="7" max="7" width="9.5703125" style="203" customWidth="1"/>
    <col min="8" max="8" width="7.28515625" style="203" customWidth="1"/>
    <col min="9" max="9" width="6" style="203" bestFit="1" customWidth="1"/>
    <col min="10" max="16384" width="9.140625" style="203"/>
  </cols>
  <sheetData>
    <row r="1" spans="1:16" s="200" customFormat="1" ht="31.5" customHeight="1">
      <c r="A1" s="2526"/>
      <c r="B1" s="2526"/>
      <c r="C1" s="2526"/>
      <c r="D1" s="2526"/>
      <c r="E1" s="2526"/>
      <c r="F1" s="2526"/>
      <c r="G1" s="2526"/>
      <c r="H1" s="2526"/>
    </row>
    <row r="2" spans="1:16">
      <c r="A2" s="204" t="s">
        <v>0</v>
      </c>
      <c r="B2" s="116"/>
      <c r="C2" s="204"/>
      <c r="D2" s="204"/>
      <c r="F2" s="205" t="s">
        <v>474</v>
      </c>
      <c r="G2" s="206" t="s">
        <v>1</v>
      </c>
      <c r="I2" s="206"/>
      <c r="J2" s="206"/>
      <c r="L2" s="202"/>
      <c r="M2" s="202"/>
    </row>
    <row r="3" spans="1:16" ht="15.75" customHeight="1">
      <c r="A3" s="207" t="s">
        <v>467</v>
      </c>
      <c r="B3" s="117"/>
      <c r="C3" s="207"/>
      <c r="D3" s="207"/>
      <c r="F3" s="205" t="s">
        <v>475</v>
      </c>
      <c r="G3" s="208" t="s">
        <v>2</v>
      </c>
      <c r="I3" s="208"/>
      <c r="J3" s="208"/>
      <c r="K3" s="208"/>
      <c r="L3" s="114"/>
      <c r="M3" s="114"/>
    </row>
    <row r="4" spans="1:16" ht="15.75" customHeight="1">
      <c r="A4" s="204" t="s">
        <v>2241</v>
      </c>
      <c r="B4" s="116"/>
      <c r="C4" s="204"/>
      <c r="D4" s="204"/>
      <c r="F4" s="546"/>
      <c r="I4" s="546"/>
      <c r="J4" s="212"/>
      <c r="K4" s="202"/>
      <c r="L4" s="202"/>
      <c r="M4" s="202"/>
    </row>
    <row r="5" spans="1:16" ht="15.75" customHeight="1">
      <c r="A5" s="207" t="s">
        <v>467</v>
      </c>
      <c r="B5" s="117"/>
      <c r="C5" s="207"/>
      <c r="D5" s="207"/>
      <c r="F5" s="204" t="s">
        <v>2238</v>
      </c>
      <c r="I5" s="209"/>
      <c r="J5" s="207"/>
      <c r="K5" s="202"/>
      <c r="L5" s="202"/>
      <c r="M5" s="202"/>
    </row>
    <row r="6" spans="1:16" ht="15.75" customHeight="1">
      <c r="A6" s="207" t="s">
        <v>468</v>
      </c>
      <c r="B6" s="117"/>
      <c r="C6" s="207"/>
      <c r="D6" s="207"/>
      <c r="F6" s="204" t="s">
        <v>2240</v>
      </c>
      <c r="I6" s="209"/>
      <c r="J6" s="207"/>
      <c r="K6" s="202"/>
      <c r="L6" s="202"/>
      <c r="M6" s="202"/>
    </row>
    <row r="7" spans="1:16" ht="15.75" customHeight="1">
      <c r="A7" s="210" t="s">
        <v>2536</v>
      </c>
      <c r="B7" s="213"/>
      <c r="C7" s="210"/>
      <c r="D7" s="210"/>
      <c r="F7" s="379" t="s">
        <v>2239</v>
      </c>
      <c r="I7" s="211"/>
      <c r="J7" s="211"/>
      <c r="K7" s="211"/>
    </row>
    <row r="8" spans="1:16">
      <c r="A8" s="210"/>
      <c r="B8" s="213"/>
      <c r="C8" s="210"/>
      <c r="D8" s="210"/>
      <c r="F8" s="379"/>
      <c r="I8" s="211"/>
      <c r="J8" s="211"/>
      <c r="K8" s="211"/>
    </row>
    <row r="9" spans="1:16">
      <c r="A9" s="2525" t="s">
        <v>2508</v>
      </c>
      <c r="B9" s="2525"/>
      <c r="C9" s="2525"/>
      <c r="D9" s="2525"/>
      <c r="E9" s="2525"/>
      <c r="F9" s="2525"/>
      <c r="G9" s="2525"/>
      <c r="H9" s="2525"/>
      <c r="I9" s="2525"/>
      <c r="J9" s="2525"/>
      <c r="K9" s="2525"/>
      <c r="L9" s="2525"/>
    </row>
    <row r="10" spans="1:16">
      <c r="A10" s="623"/>
      <c r="B10" s="623"/>
      <c r="C10" s="623"/>
      <c r="D10" s="623"/>
      <c r="E10" s="623"/>
      <c r="F10" s="623"/>
      <c r="G10" s="623"/>
      <c r="H10" s="623"/>
      <c r="I10" s="623"/>
    </row>
    <row r="11" spans="1:16" s="106" customFormat="1" ht="12.75" customHeight="1">
      <c r="A11" s="2577" t="s">
        <v>20</v>
      </c>
      <c r="B11" s="2677" t="s">
        <v>16</v>
      </c>
      <c r="C11" s="2746"/>
      <c r="D11" s="2677" t="s">
        <v>17</v>
      </c>
      <c r="E11" s="2678"/>
      <c r="F11" s="2678"/>
      <c r="G11" s="2678"/>
      <c r="H11" s="2678"/>
      <c r="I11" s="2678"/>
      <c r="J11" s="2600"/>
      <c r="K11" s="2520" t="s">
        <v>120</v>
      </c>
      <c r="L11" s="2520" t="s">
        <v>476</v>
      </c>
    </row>
    <row r="12" spans="1:16" s="106" customFormat="1" ht="46.5" customHeight="1">
      <c r="A12" s="2749"/>
      <c r="B12" s="2686"/>
      <c r="C12" s="2750"/>
      <c r="D12" s="625" t="s">
        <v>670</v>
      </c>
      <c r="E12" s="627" t="s">
        <v>2145</v>
      </c>
      <c r="F12" s="626" t="s">
        <v>2692</v>
      </c>
      <c r="G12" s="626" t="s">
        <v>55</v>
      </c>
      <c r="H12" s="626" t="s">
        <v>1379</v>
      </c>
      <c r="I12" s="626" t="s">
        <v>19</v>
      </c>
      <c r="J12" s="626" t="s">
        <v>40</v>
      </c>
      <c r="K12" s="2577"/>
      <c r="L12" s="2577"/>
    </row>
    <row r="13" spans="1:16" s="106" customFormat="1" ht="11.25">
      <c r="A13" s="2556" t="s">
        <v>2687</v>
      </c>
      <c r="B13" s="2753"/>
      <c r="C13" s="2753"/>
      <c r="D13" s="2753"/>
      <c r="E13" s="2753"/>
      <c r="F13" s="2753"/>
      <c r="G13" s="2753"/>
      <c r="H13" s="2753"/>
      <c r="I13" s="2753"/>
      <c r="J13" s="2753"/>
      <c r="K13" s="2753"/>
      <c r="L13" s="2754"/>
    </row>
    <row r="14" spans="1:16" s="217" customFormat="1" ht="83.25" customHeight="1">
      <c r="A14" s="1204" t="s">
        <v>2710</v>
      </c>
      <c r="B14" s="2758"/>
      <c r="C14" s="2759"/>
      <c r="D14" s="1198" t="s">
        <v>2688</v>
      </c>
      <c r="E14" s="1198" t="s">
        <v>2691</v>
      </c>
      <c r="F14" s="1205" t="s">
        <v>2591</v>
      </c>
      <c r="G14" s="1205" t="s">
        <v>2690</v>
      </c>
      <c r="H14" s="1205">
        <v>1000</v>
      </c>
      <c r="I14" s="1205">
        <v>3.6</v>
      </c>
      <c r="J14" s="1205">
        <v>1.4999999999999999E-2</v>
      </c>
      <c r="K14" s="1205">
        <v>1210</v>
      </c>
      <c r="L14" s="681">
        <v>1545</v>
      </c>
      <c r="M14" s="632"/>
    </row>
    <row r="15" spans="1:16" s="217" customFormat="1" ht="83.25" customHeight="1">
      <c r="A15" s="1196" t="s">
        <v>2711</v>
      </c>
      <c r="B15" s="2756"/>
      <c r="C15" s="2757"/>
      <c r="D15" s="1189" t="s">
        <v>2688</v>
      </c>
      <c r="E15" s="1189" t="s">
        <v>2691</v>
      </c>
      <c r="F15" s="1187" t="s">
        <v>2591</v>
      </c>
      <c r="G15" s="1187" t="s">
        <v>2690</v>
      </c>
      <c r="H15" s="1187">
        <v>1000</v>
      </c>
      <c r="I15" s="1187">
        <v>3.7</v>
      </c>
      <c r="J15" s="1187">
        <v>1.4999999999999999E-2</v>
      </c>
      <c r="K15" s="1187">
        <v>1210</v>
      </c>
      <c r="L15" s="789">
        <v>1545</v>
      </c>
      <c r="M15" s="632"/>
    </row>
    <row r="16" spans="1:16" s="217" customFormat="1" ht="11.25">
      <c r="A16" s="2556" t="s">
        <v>2695</v>
      </c>
      <c r="B16" s="2753"/>
      <c r="C16" s="2753"/>
      <c r="D16" s="2753"/>
      <c r="E16" s="2753"/>
      <c r="F16" s="2753"/>
      <c r="G16" s="2753"/>
      <c r="H16" s="2753"/>
      <c r="I16" s="2753"/>
      <c r="J16" s="2753"/>
      <c r="K16" s="2753"/>
      <c r="L16" s="2754"/>
      <c r="M16" s="632"/>
      <c r="P16" s="632"/>
    </row>
    <row r="17" spans="1:13" s="217" customFormat="1" ht="106.5" customHeight="1">
      <c r="A17" s="1225" t="s">
        <v>2712</v>
      </c>
      <c r="B17" s="2761"/>
      <c r="C17" s="2762"/>
      <c r="D17" s="1226" t="s">
        <v>2688</v>
      </c>
      <c r="E17" s="1226" t="s">
        <v>2696</v>
      </c>
      <c r="F17" s="1227" t="s">
        <v>2591</v>
      </c>
      <c r="G17" s="1227" t="s">
        <v>2690</v>
      </c>
      <c r="H17" s="1227">
        <v>1000</v>
      </c>
      <c r="I17" s="1227">
        <v>3.62</v>
      </c>
      <c r="J17" s="1227">
        <v>1.4999999999999999E-2</v>
      </c>
      <c r="K17" s="1227">
        <v>1390</v>
      </c>
      <c r="L17" s="1228">
        <v>1780</v>
      </c>
      <c r="M17" s="632"/>
    </row>
    <row r="18" spans="1:13" ht="34.5" customHeight="1">
      <c r="A18" s="2760" t="s">
        <v>2799</v>
      </c>
      <c r="B18" s="2518"/>
      <c r="C18" s="2518"/>
      <c r="D18" s="2518"/>
      <c r="E18" s="2518"/>
      <c r="F18" s="2518"/>
      <c r="G18" s="2518"/>
      <c r="H18" s="2518"/>
      <c r="I18" s="2518"/>
      <c r="J18" s="2518"/>
      <c r="K18" s="2518"/>
      <c r="L18" s="2519"/>
    </row>
    <row r="19" spans="1:13" s="405" customFormat="1" ht="11.25">
      <c r="A19" s="110"/>
    </row>
    <row r="20" spans="1:13" s="405" customFormat="1" ht="11.25">
      <c r="A20" s="110"/>
    </row>
    <row r="21" spans="1:13" s="405" customFormat="1" ht="11.25">
      <c r="A21" s="110"/>
    </row>
    <row r="22" spans="1:13" s="405" customFormat="1" ht="11.25">
      <c r="A22" s="110"/>
    </row>
    <row r="23" spans="1:13" s="405" customFormat="1" ht="11.25">
      <c r="A23" s="110"/>
    </row>
    <row r="24" spans="1:13" s="405" customFormat="1" ht="11.25">
      <c r="A24" s="110"/>
    </row>
    <row r="25" spans="1:13" s="405" customFormat="1" ht="11.25">
      <c r="A25" s="110"/>
    </row>
    <row r="26" spans="1:13" s="405" customFormat="1" ht="11.25">
      <c r="A26" s="110"/>
    </row>
    <row r="27" spans="1:13" s="405" customFormat="1" ht="11.25">
      <c r="A27" s="110"/>
    </row>
    <row r="28" spans="1:13" s="405" customFormat="1" ht="11.25">
      <c r="A28" s="110"/>
    </row>
    <row r="29" spans="1:13" s="405" customFormat="1" ht="11.25">
      <c r="A29" s="110"/>
    </row>
    <row r="30" spans="1:13" s="405" customFormat="1" ht="11.25">
      <c r="A30" s="110"/>
    </row>
    <row r="31" spans="1:13" s="405" customFormat="1" ht="11.25">
      <c r="A31" s="110"/>
    </row>
    <row r="32" spans="1:13" s="405" customFormat="1" ht="11.25">
      <c r="A32" s="110"/>
    </row>
    <row r="33" spans="1:1" s="405" customFormat="1" ht="11.25">
      <c r="A33" s="110"/>
    </row>
    <row r="34" spans="1:1" s="405" customFormat="1" ht="11.25">
      <c r="A34" s="110"/>
    </row>
    <row r="35" spans="1:1" s="405" customFormat="1" ht="11.25">
      <c r="A35" s="110"/>
    </row>
    <row r="36" spans="1:1" s="405" customFormat="1" ht="11.25">
      <c r="A36" s="110"/>
    </row>
    <row r="37" spans="1:1" s="405" customFormat="1" ht="11.25">
      <c r="A37" s="110"/>
    </row>
    <row r="38" spans="1:1" s="405" customFormat="1" ht="11.25">
      <c r="A38" s="110"/>
    </row>
    <row r="39" spans="1:1" s="405" customFormat="1" ht="11.25">
      <c r="A39" s="110"/>
    </row>
    <row r="40" spans="1:1" s="405" customFormat="1" ht="11.25">
      <c r="A40" s="110"/>
    </row>
    <row r="41" spans="1:1" s="405" customFormat="1" ht="11.25">
      <c r="A41" s="110"/>
    </row>
    <row r="42" spans="1:1" s="405" customFormat="1" ht="11.25">
      <c r="A42" s="110"/>
    </row>
    <row r="43" spans="1:1" s="405" customFormat="1" ht="11.25">
      <c r="A43" s="110"/>
    </row>
    <row r="44" spans="1:1" s="405" customFormat="1" ht="11.25">
      <c r="A44" s="110"/>
    </row>
    <row r="45" spans="1:1" s="405" customFormat="1" ht="11.25">
      <c r="A45" s="110"/>
    </row>
    <row r="46" spans="1:1" s="405" customFormat="1" ht="11.25">
      <c r="A46" s="110"/>
    </row>
    <row r="47" spans="1:1" s="405" customFormat="1" ht="11.25">
      <c r="A47" s="110"/>
    </row>
    <row r="48" spans="1:1" s="405" customFormat="1" ht="11.25">
      <c r="A48" s="110"/>
    </row>
    <row r="49" spans="1:1" s="405" customFormat="1" ht="11.25">
      <c r="A49" s="110"/>
    </row>
    <row r="50" spans="1:1" s="405" customFormat="1" ht="11.25">
      <c r="A50" s="110"/>
    </row>
    <row r="51" spans="1:1" s="405" customFormat="1" ht="11.25">
      <c r="A51" s="110"/>
    </row>
    <row r="52" spans="1:1" s="405" customFormat="1" ht="11.25">
      <c r="A52" s="110"/>
    </row>
    <row r="53" spans="1:1" s="405" customFormat="1" ht="11.25">
      <c r="A53" s="110"/>
    </row>
    <row r="54" spans="1:1" s="405" customFormat="1" ht="11.25">
      <c r="A54" s="110"/>
    </row>
    <row r="55" spans="1:1" s="405" customFormat="1" ht="11.25">
      <c r="A55" s="110"/>
    </row>
    <row r="56" spans="1:1" s="405" customFormat="1" ht="11.25">
      <c r="A56" s="110"/>
    </row>
    <row r="57" spans="1:1" s="405" customFormat="1" ht="11.25">
      <c r="A57" s="110"/>
    </row>
    <row r="58" spans="1:1" s="405" customFormat="1" ht="11.25">
      <c r="A58" s="110"/>
    </row>
    <row r="59" spans="1:1" s="405" customFormat="1" ht="11.25">
      <c r="A59" s="110"/>
    </row>
    <row r="60" spans="1:1" s="405" customFormat="1" ht="11.25">
      <c r="A60" s="110"/>
    </row>
    <row r="61" spans="1:1" s="405" customFormat="1" ht="11.25">
      <c r="A61" s="110"/>
    </row>
    <row r="62" spans="1:1" s="405" customFormat="1" ht="11.25">
      <c r="A62" s="110"/>
    </row>
    <row r="63" spans="1:1" s="405" customFormat="1" ht="11.25">
      <c r="A63" s="110"/>
    </row>
    <row r="64" spans="1:1" s="405" customFormat="1" ht="11.25">
      <c r="A64" s="110"/>
    </row>
    <row r="65" spans="1:1" s="405" customFormat="1" ht="11.25">
      <c r="A65" s="110"/>
    </row>
    <row r="66" spans="1:1" s="405" customFormat="1" ht="11.25">
      <c r="A66" s="110"/>
    </row>
    <row r="67" spans="1:1" s="405" customFormat="1" ht="11.25">
      <c r="A67" s="110"/>
    </row>
    <row r="68" spans="1:1" s="405" customFormat="1" ht="11.25">
      <c r="A68" s="110"/>
    </row>
    <row r="69" spans="1:1" s="405" customFormat="1" ht="11.25">
      <c r="A69" s="110"/>
    </row>
    <row r="70" spans="1:1" s="405" customFormat="1" ht="11.25">
      <c r="A70" s="110"/>
    </row>
    <row r="71" spans="1:1" s="405" customFormat="1" ht="11.25">
      <c r="A71" s="110"/>
    </row>
    <row r="72" spans="1:1" s="405" customFormat="1" ht="11.25">
      <c r="A72" s="110"/>
    </row>
    <row r="73" spans="1:1" s="405" customFormat="1" ht="11.25">
      <c r="A73" s="110"/>
    </row>
    <row r="74" spans="1:1" s="405" customFormat="1" ht="11.25">
      <c r="A74" s="110"/>
    </row>
    <row r="75" spans="1:1" s="405" customFormat="1" ht="11.25">
      <c r="A75" s="110"/>
    </row>
    <row r="76" spans="1:1" s="405" customFormat="1" ht="11.25">
      <c r="A76" s="110"/>
    </row>
    <row r="77" spans="1:1" s="405" customFormat="1" ht="11.25">
      <c r="A77" s="110"/>
    </row>
    <row r="78" spans="1:1" s="405" customFormat="1" ht="11.25">
      <c r="A78" s="110"/>
    </row>
    <row r="79" spans="1:1" s="405" customFormat="1" ht="11.25">
      <c r="A79" s="110"/>
    </row>
    <row r="80" spans="1:1" s="405" customFormat="1" ht="11.25">
      <c r="A80" s="110"/>
    </row>
    <row r="81" spans="1:1" s="405" customFormat="1" ht="11.25">
      <c r="A81" s="110"/>
    </row>
    <row r="82" spans="1:1" s="405" customFormat="1" ht="11.25">
      <c r="A82" s="110"/>
    </row>
    <row r="83" spans="1:1" s="405" customFormat="1" ht="11.25">
      <c r="A83" s="110"/>
    </row>
    <row r="84" spans="1:1" s="405" customFormat="1" ht="11.25">
      <c r="A84" s="110"/>
    </row>
    <row r="85" spans="1:1" s="405" customFormat="1" ht="11.25">
      <c r="A85" s="110"/>
    </row>
    <row r="86" spans="1:1" s="405" customFormat="1" ht="11.25">
      <c r="A86" s="110"/>
    </row>
    <row r="87" spans="1:1" s="405" customFormat="1" ht="11.25">
      <c r="A87" s="110"/>
    </row>
    <row r="88" spans="1:1" s="405" customFormat="1" ht="11.25">
      <c r="A88" s="110"/>
    </row>
    <row r="89" spans="1:1" s="405" customFormat="1" ht="11.25">
      <c r="A89" s="110"/>
    </row>
    <row r="90" spans="1:1" s="405" customFormat="1" ht="11.25">
      <c r="A90" s="110"/>
    </row>
    <row r="91" spans="1:1" s="405" customFormat="1" ht="11.25">
      <c r="A91" s="110"/>
    </row>
    <row r="92" spans="1:1" s="405" customFormat="1" ht="11.25">
      <c r="A92" s="110"/>
    </row>
    <row r="93" spans="1:1" s="405" customFormat="1" ht="11.25">
      <c r="A93" s="110"/>
    </row>
    <row r="94" spans="1:1" s="405" customFormat="1" ht="11.25">
      <c r="A94" s="110"/>
    </row>
    <row r="95" spans="1:1" s="405" customFormat="1" ht="11.25">
      <c r="A95" s="110"/>
    </row>
    <row r="96" spans="1:1" s="405" customFormat="1" ht="11.25">
      <c r="A96" s="110"/>
    </row>
    <row r="97" spans="1:1" s="405" customFormat="1" ht="11.25">
      <c r="A97" s="110"/>
    </row>
    <row r="98" spans="1:1" s="405" customFormat="1" ht="11.25">
      <c r="A98" s="110"/>
    </row>
    <row r="99" spans="1:1" s="405" customFormat="1" ht="11.25">
      <c r="A99" s="110"/>
    </row>
    <row r="100" spans="1:1" s="405" customFormat="1" ht="11.25">
      <c r="A100" s="110"/>
    </row>
    <row r="101" spans="1:1" s="405" customFormat="1" ht="11.25">
      <c r="A101" s="110"/>
    </row>
    <row r="102" spans="1:1" s="405" customFormat="1" ht="11.25">
      <c r="A102" s="110"/>
    </row>
    <row r="103" spans="1:1" s="405" customFormat="1" ht="11.25">
      <c r="A103" s="110"/>
    </row>
    <row r="104" spans="1:1" s="405" customFormat="1" ht="11.25">
      <c r="A104" s="110"/>
    </row>
    <row r="105" spans="1:1" s="405" customFormat="1" ht="11.25">
      <c r="A105" s="110"/>
    </row>
    <row r="106" spans="1:1" s="405" customFormat="1" ht="11.25">
      <c r="A106" s="110"/>
    </row>
    <row r="107" spans="1:1" s="405" customFormat="1" ht="11.25">
      <c r="A107" s="110"/>
    </row>
    <row r="108" spans="1:1" s="405" customFormat="1" ht="11.25">
      <c r="A108" s="110"/>
    </row>
    <row r="109" spans="1:1" s="405" customFormat="1" ht="11.25">
      <c r="A109" s="110"/>
    </row>
    <row r="110" spans="1:1" s="405" customFormat="1" ht="11.25">
      <c r="A110" s="110"/>
    </row>
    <row r="111" spans="1:1" s="405" customFormat="1" ht="11.25">
      <c r="A111" s="110"/>
    </row>
    <row r="112" spans="1:1" s="405" customFormat="1" ht="11.25">
      <c r="A112" s="110"/>
    </row>
    <row r="113" spans="1:1" s="405" customFormat="1" ht="11.25">
      <c r="A113" s="110"/>
    </row>
    <row r="114" spans="1:1" s="405" customFormat="1" ht="11.25">
      <c r="A114" s="110"/>
    </row>
    <row r="115" spans="1:1" s="405" customFormat="1" ht="11.25">
      <c r="A115" s="110"/>
    </row>
    <row r="116" spans="1:1" s="405" customFormat="1" ht="11.25">
      <c r="A116" s="110"/>
    </row>
    <row r="117" spans="1:1" s="405" customFormat="1" ht="11.25">
      <c r="A117" s="110"/>
    </row>
    <row r="118" spans="1:1" s="405" customFormat="1" ht="11.25">
      <c r="A118" s="110"/>
    </row>
    <row r="119" spans="1:1" s="405" customFormat="1" ht="11.25">
      <c r="A119" s="110"/>
    </row>
    <row r="120" spans="1:1" s="405" customFormat="1" ht="11.25">
      <c r="A120" s="110"/>
    </row>
    <row r="121" spans="1:1" s="405" customFormat="1" ht="11.25">
      <c r="A121" s="110"/>
    </row>
    <row r="122" spans="1:1" s="405" customFormat="1" ht="11.25">
      <c r="A122" s="110"/>
    </row>
    <row r="123" spans="1:1" s="405" customFormat="1" ht="11.25">
      <c r="A123" s="110"/>
    </row>
    <row r="124" spans="1:1" s="405" customFormat="1" ht="11.25">
      <c r="A124" s="110"/>
    </row>
    <row r="125" spans="1:1" s="405" customFormat="1" ht="11.25">
      <c r="A125" s="110"/>
    </row>
    <row r="126" spans="1:1" s="405" customFormat="1" ht="11.25">
      <c r="A126" s="110"/>
    </row>
    <row r="127" spans="1:1" s="405" customFormat="1" ht="11.25">
      <c r="A127" s="110"/>
    </row>
    <row r="128" spans="1:1" s="405" customFormat="1" ht="11.25">
      <c r="A128" s="110"/>
    </row>
    <row r="233" spans="1:9">
      <c r="A233" s="556"/>
      <c r="B233" s="75"/>
      <c r="C233" s="75"/>
      <c r="D233" s="21"/>
      <c r="E233" s="556"/>
      <c r="F233" s="556"/>
      <c r="G233" s="21"/>
      <c r="H233" s="556"/>
      <c r="I233" s="556"/>
    </row>
    <row r="234" spans="1:9">
      <c r="A234" s="556"/>
      <c r="B234" s="75"/>
      <c r="C234" s="75"/>
      <c r="D234" s="21"/>
      <c r="E234" s="556"/>
      <c r="F234" s="556"/>
      <c r="G234" s="21"/>
      <c r="H234" s="556"/>
      <c r="I234" s="556"/>
    </row>
    <row r="235" spans="1:9">
      <c r="A235" s="556"/>
      <c r="B235" s="75"/>
      <c r="C235" s="75"/>
      <c r="D235" s="21"/>
      <c r="E235" s="556"/>
      <c r="F235" s="556"/>
      <c r="G235" s="21"/>
      <c r="H235" s="556"/>
      <c r="I235" s="556"/>
    </row>
    <row r="236" spans="1:9">
      <c r="A236" s="556"/>
      <c r="B236" s="75"/>
      <c r="C236" s="75"/>
      <c r="D236" s="21"/>
      <c r="E236" s="556"/>
      <c r="F236" s="556"/>
      <c r="G236" s="21"/>
      <c r="H236" s="556"/>
      <c r="I236" s="556"/>
    </row>
    <row r="237" spans="1:9">
      <c r="A237" s="23"/>
      <c r="B237" s="27"/>
      <c r="C237" s="75"/>
      <c r="D237" s="21"/>
      <c r="E237" s="556"/>
      <c r="F237" s="556"/>
      <c r="G237" s="21"/>
      <c r="H237" s="556"/>
      <c r="I237" s="556"/>
    </row>
    <row r="238" spans="1:9">
      <c r="A238" s="23"/>
      <c r="B238" s="27"/>
      <c r="C238" s="75"/>
      <c r="D238" s="21"/>
      <c r="E238" s="556"/>
      <c r="F238" s="556"/>
      <c r="G238" s="21"/>
      <c r="H238" s="556"/>
      <c r="I238" s="556"/>
    </row>
    <row r="239" spans="1:9">
      <c r="A239" s="23"/>
      <c r="B239" s="27"/>
      <c r="C239" s="75"/>
      <c r="D239" s="21"/>
      <c r="E239" s="556"/>
      <c r="F239" s="556"/>
      <c r="G239" s="21"/>
      <c r="H239" s="556"/>
      <c r="I239" s="556"/>
    </row>
    <row r="240" spans="1:9">
      <c r="A240" s="23"/>
      <c r="B240" s="27"/>
      <c r="C240" s="75"/>
      <c r="D240" s="21"/>
      <c r="E240" s="556"/>
      <c r="F240" s="556"/>
      <c r="G240" s="21"/>
      <c r="H240" s="556"/>
      <c r="I240" s="556"/>
    </row>
    <row r="241" spans="1:9">
      <c r="A241" s="23"/>
      <c r="B241" s="22"/>
      <c r="C241" s="27"/>
      <c r="D241" s="21"/>
      <c r="E241" s="556"/>
      <c r="F241" s="556"/>
      <c r="G241" s="21"/>
      <c r="H241" s="556"/>
      <c r="I241" s="556"/>
    </row>
    <row r="242" spans="1:9">
      <c r="A242" s="556"/>
      <c r="B242" s="75"/>
      <c r="C242" s="75"/>
      <c r="D242" s="21"/>
      <c r="E242" s="556"/>
      <c r="F242" s="556"/>
      <c r="G242" s="21"/>
      <c r="H242" s="556"/>
      <c r="I242" s="556"/>
    </row>
    <row r="243" spans="1:9">
      <c r="A243" s="23"/>
      <c r="B243" s="22"/>
      <c r="C243" s="75"/>
      <c r="D243" s="21"/>
      <c r="E243" s="556"/>
      <c r="F243" s="556"/>
      <c r="G243" s="21"/>
      <c r="H243" s="556"/>
      <c r="I243" s="556"/>
    </row>
    <row r="244" spans="1:9">
      <c r="A244" s="23"/>
      <c r="B244" s="22"/>
      <c r="C244" s="75"/>
      <c r="D244" s="21"/>
      <c r="E244" s="556"/>
      <c r="F244" s="556"/>
      <c r="G244" s="21"/>
      <c r="H244" s="556"/>
      <c r="I244" s="556"/>
    </row>
    <row r="245" spans="1:9">
      <c r="A245" s="556"/>
      <c r="B245" s="75"/>
      <c r="C245" s="75"/>
      <c r="D245" s="21"/>
      <c r="E245" s="556"/>
      <c r="F245" s="556"/>
      <c r="G245" s="21"/>
      <c r="H245" s="556"/>
      <c r="I245" s="556"/>
    </row>
    <row r="246" spans="1:9">
      <c r="A246" s="556"/>
      <c r="B246" s="75"/>
      <c r="C246" s="75"/>
      <c r="D246" s="21"/>
      <c r="E246" s="556"/>
      <c r="F246" s="556"/>
      <c r="G246" s="21"/>
      <c r="H246" s="556"/>
      <c r="I246" s="556"/>
    </row>
    <row r="247" spans="1:9">
      <c r="A247" s="556"/>
      <c r="B247" s="75"/>
      <c r="C247" s="75"/>
      <c r="D247" s="21"/>
      <c r="E247" s="556"/>
      <c r="F247" s="556"/>
      <c r="G247" s="21"/>
      <c r="H247" s="556"/>
      <c r="I247" s="556"/>
    </row>
    <row r="248" spans="1:9">
      <c r="A248" s="556"/>
      <c r="B248" s="75"/>
      <c r="C248" s="75"/>
      <c r="D248" s="21"/>
      <c r="E248" s="556"/>
      <c r="F248" s="556"/>
      <c r="G248" s="21"/>
      <c r="H248" s="556"/>
      <c r="I248" s="556"/>
    </row>
    <row r="249" spans="1:9">
      <c r="A249" s="556"/>
      <c r="B249" s="75"/>
      <c r="C249" s="75"/>
      <c r="D249" s="21"/>
      <c r="E249" s="556"/>
      <c r="F249" s="556"/>
      <c r="G249" s="21"/>
      <c r="H249" s="556"/>
      <c r="I249" s="556"/>
    </row>
    <row r="250" spans="1:9">
      <c r="A250" s="556"/>
      <c r="B250" s="75"/>
      <c r="C250" s="75"/>
      <c r="D250" s="21"/>
      <c r="E250" s="556"/>
      <c r="F250" s="556"/>
      <c r="G250" s="21"/>
      <c r="H250" s="556"/>
      <c r="I250" s="556"/>
    </row>
    <row r="251" spans="1:9">
      <c r="A251" s="23"/>
      <c r="B251" s="22"/>
      <c r="C251" s="75"/>
      <c r="D251" s="21"/>
      <c r="E251" s="556"/>
      <c r="F251" s="556"/>
      <c r="G251" s="21"/>
      <c r="H251" s="556"/>
      <c r="I251" s="556"/>
    </row>
    <row r="252" spans="1:9">
      <c r="A252" s="556"/>
      <c r="B252" s="75"/>
      <c r="C252" s="75"/>
      <c r="D252" s="21"/>
      <c r="E252" s="556"/>
      <c r="F252" s="556"/>
      <c r="G252" s="21"/>
      <c r="H252" s="556"/>
      <c r="I252" s="556"/>
    </row>
    <row r="253" spans="1:9">
      <c r="A253" s="556"/>
      <c r="B253" s="75"/>
      <c r="C253" s="75"/>
      <c r="D253" s="21"/>
      <c r="E253" s="556"/>
      <c r="F253" s="556"/>
      <c r="G253" s="21"/>
      <c r="H253" s="556"/>
      <c r="I253" s="556"/>
    </row>
    <row r="254" spans="1:9">
      <c r="A254" s="556"/>
      <c r="B254" s="75"/>
      <c r="C254" s="75"/>
      <c r="D254" s="21"/>
      <c r="E254" s="556"/>
      <c r="F254" s="556"/>
      <c r="G254" s="21"/>
      <c r="H254" s="556"/>
      <c r="I254" s="556"/>
    </row>
    <row r="255" spans="1:9">
      <c r="A255" s="556"/>
      <c r="B255" s="75"/>
      <c r="C255" s="75"/>
      <c r="D255" s="21"/>
      <c r="E255" s="556"/>
      <c r="F255" s="556"/>
      <c r="G255" s="21"/>
      <c r="H255" s="556"/>
      <c r="I255" s="556"/>
    </row>
    <row r="256" spans="1:9">
      <c r="A256" s="556"/>
      <c r="B256" s="75"/>
      <c r="C256" s="75"/>
      <c r="D256" s="21"/>
      <c r="E256" s="556"/>
      <c r="F256" s="556"/>
      <c r="G256" s="21"/>
      <c r="H256" s="556"/>
      <c r="I256" s="556"/>
    </row>
    <row r="257" spans="1:9">
      <c r="A257" s="556"/>
      <c r="B257" s="75"/>
      <c r="C257" s="75"/>
      <c r="D257" s="21"/>
      <c r="E257" s="556"/>
      <c r="F257" s="556"/>
      <c r="G257" s="21"/>
      <c r="H257" s="556"/>
      <c r="I257" s="556"/>
    </row>
    <row r="258" spans="1:9">
      <c r="A258" s="556"/>
      <c r="B258" s="75"/>
      <c r="C258" s="75"/>
      <c r="D258" s="21"/>
      <c r="E258" s="556"/>
      <c r="F258" s="556"/>
      <c r="G258" s="21"/>
      <c r="H258" s="556"/>
      <c r="I258" s="556"/>
    </row>
    <row r="259" spans="1:9">
      <c r="A259" s="556"/>
      <c r="B259" s="75"/>
      <c r="C259" s="75"/>
      <c r="D259" s="21"/>
      <c r="E259" s="556"/>
      <c r="F259" s="556"/>
      <c r="G259" s="21"/>
      <c r="H259" s="556"/>
      <c r="I259" s="556"/>
    </row>
    <row r="260" spans="1:9">
      <c r="A260" s="556"/>
      <c r="B260" s="75"/>
      <c r="C260" s="75"/>
      <c r="D260" s="21"/>
      <c r="E260" s="556"/>
      <c r="F260" s="556"/>
      <c r="G260" s="21"/>
      <c r="H260" s="556"/>
      <c r="I260" s="556"/>
    </row>
    <row r="261" spans="1:9">
      <c r="A261" s="556"/>
      <c r="B261" s="75"/>
      <c r="C261" s="75"/>
      <c r="D261" s="21"/>
      <c r="E261" s="556"/>
      <c r="F261" s="556"/>
      <c r="G261" s="21"/>
      <c r="H261" s="556"/>
      <c r="I261" s="556"/>
    </row>
    <row r="262" spans="1:9">
      <c r="A262" s="556"/>
      <c r="B262" s="75"/>
      <c r="C262" s="75"/>
      <c r="D262" s="21"/>
      <c r="E262" s="556"/>
      <c r="F262" s="556"/>
      <c r="G262" s="21"/>
      <c r="H262" s="556"/>
      <c r="I262" s="556"/>
    </row>
    <row r="263" spans="1:9">
      <c r="A263" s="556"/>
      <c r="B263" s="75"/>
      <c r="C263" s="75"/>
      <c r="D263" s="21"/>
      <c r="E263" s="556"/>
      <c r="F263" s="556"/>
      <c r="G263" s="21"/>
      <c r="H263" s="556"/>
      <c r="I263" s="556"/>
    </row>
    <row r="264" spans="1:9">
      <c r="A264" s="556"/>
      <c r="B264" s="75"/>
      <c r="C264" s="75"/>
      <c r="D264" s="21"/>
      <c r="E264" s="556"/>
      <c r="F264" s="556"/>
      <c r="G264" s="21"/>
      <c r="H264" s="556"/>
      <c r="I264" s="556"/>
    </row>
    <row r="265" spans="1:9">
      <c r="A265" s="23"/>
      <c r="B265" s="215"/>
      <c r="C265" s="215"/>
      <c r="D265" s="111"/>
      <c r="E265" s="111"/>
      <c r="F265" s="111"/>
      <c r="G265" s="111"/>
      <c r="H265" s="111"/>
      <c r="I265" s="111"/>
    </row>
    <row r="266" spans="1:9">
      <c r="A266" s="23"/>
      <c r="B266" s="215"/>
      <c r="C266" s="27"/>
      <c r="D266" s="111"/>
      <c r="E266" s="111"/>
      <c r="F266" s="111"/>
      <c r="G266" s="111"/>
      <c r="H266" s="111"/>
      <c r="I266" s="111"/>
    </row>
    <row r="267" spans="1:9">
      <c r="A267" s="23"/>
      <c r="B267" s="215"/>
      <c r="C267" s="27"/>
      <c r="D267" s="111"/>
      <c r="E267" s="111"/>
      <c r="F267" s="111"/>
      <c r="G267" s="111"/>
      <c r="H267" s="111"/>
      <c r="I267" s="111"/>
    </row>
    <row r="268" spans="1:9">
      <c r="A268" s="23"/>
      <c r="B268" s="22"/>
      <c r="C268" s="27"/>
      <c r="D268" s="111"/>
      <c r="E268" s="111"/>
      <c r="F268" s="111"/>
      <c r="G268" s="111"/>
      <c r="H268" s="111"/>
      <c r="I268" s="111"/>
    </row>
    <row r="269" spans="1:9">
      <c r="A269" s="23"/>
      <c r="B269" s="22"/>
      <c r="C269" s="27"/>
      <c r="D269" s="111"/>
      <c r="E269" s="111"/>
      <c r="F269" s="111"/>
      <c r="G269" s="111"/>
      <c r="H269" s="111"/>
      <c r="I269" s="111"/>
    </row>
    <row r="270" spans="1:9">
      <c r="A270" s="23"/>
      <c r="B270" s="22"/>
      <c r="C270" s="27"/>
      <c r="D270" s="111"/>
      <c r="E270" s="111"/>
      <c r="F270" s="111"/>
      <c r="G270" s="111"/>
      <c r="H270" s="111"/>
      <c r="I270" s="111"/>
    </row>
    <row r="271" spans="1:9">
      <c r="A271" s="23"/>
      <c r="B271" s="22"/>
      <c r="C271" s="27"/>
      <c r="D271" s="111"/>
      <c r="E271" s="111"/>
      <c r="F271" s="111"/>
      <c r="G271" s="111"/>
      <c r="H271" s="111"/>
      <c r="I271" s="111"/>
    </row>
    <row r="272" spans="1:9">
      <c r="A272" s="23"/>
      <c r="B272" s="22"/>
      <c r="C272" s="111"/>
      <c r="D272" s="111"/>
      <c r="E272" s="111"/>
      <c r="F272" s="111"/>
      <c r="G272" s="111"/>
      <c r="H272" s="111"/>
      <c r="I272" s="111"/>
    </row>
    <row r="273" spans="1:9">
      <c r="A273" s="23"/>
      <c r="B273" s="22"/>
      <c r="C273" s="111"/>
      <c r="D273" s="111"/>
      <c r="E273" s="111"/>
      <c r="F273" s="111"/>
      <c r="G273" s="111"/>
      <c r="H273" s="111"/>
      <c r="I273" s="111"/>
    </row>
    <row r="274" spans="1:9">
      <c r="A274" s="23"/>
      <c r="B274" s="22"/>
      <c r="C274" s="111"/>
      <c r="D274" s="111"/>
      <c r="E274" s="111"/>
      <c r="F274" s="111"/>
      <c r="G274" s="111"/>
      <c r="H274" s="111"/>
      <c r="I274" s="111"/>
    </row>
    <row r="275" spans="1:9">
      <c r="A275" s="23"/>
      <c r="B275" s="22"/>
      <c r="C275" s="27"/>
      <c r="D275" s="111"/>
      <c r="E275" s="111"/>
      <c r="F275" s="111"/>
      <c r="G275" s="111"/>
      <c r="H275" s="111"/>
      <c r="I275" s="111"/>
    </row>
    <row r="276" spans="1:9">
      <c r="A276" s="23"/>
      <c r="B276" s="27"/>
      <c r="C276" s="27"/>
      <c r="D276" s="111"/>
      <c r="E276" s="111"/>
      <c r="F276" s="111"/>
      <c r="G276" s="111"/>
      <c r="H276" s="111"/>
      <c r="I276" s="111"/>
    </row>
    <row r="277" spans="1:9">
      <c r="A277" s="23"/>
      <c r="B277" s="27"/>
      <c r="C277" s="22"/>
      <c r="D277" s="111"/>
      <c r="E277" s="111"/>
      <c r="F277" s="111"/>
      <c r="G277" s="111"/>
      <c r="H277" s="111"/>
      <c r="I277" s="111"/>
    </row>
    <row r="278" spans="1:9">
      <c r="A278" s="23"/>
      <c r="B278" s="27"/>
      <c r="C278" s="27"/>
      <c r="D278" s="111"/>
      <c r="E278" s="111"/>
      <c r="F278" s="111"/>
      <c r="G278" s="111"/>
      <c r="H278" s="111"/>
      <c r="I278" s="111"/>
    </row>
    <row r="279" spans="1:9">
      <c r="A279" s="23"/>
      <c r="B279" s="27"/>
      <c r="C279" s="27"/>
      <c r="D279" s="111"/>
      <c r="E279" s="111"/>
      <c r="F279" s="111"/>
      <c r="G279" s="111"/>
      <c r="H279" s="111"/>
      <c r="I279" s="111"/>
    </row>
    <row r="280" spans="1:9">
      <c r="A280" s="23"/>
      <c r="B280" s="27"/>
      <c r="C280" s="27"/>
      <c r="D280" s="111"/>
      <c r="E280" s="111"/>
      <c r="F280" s="111"/>
      <c r="G280" s="111"/>
      <c r="H280" s="111"/>
      <c r="I280" s="111"/>
    </row>
    <row r="281" spans="1:9">
      <c r="A281" s="23"/>
      <c r="B281" s="22"/>
      <c r="C281" s="27"/>
      <c r="D281" s="111"/>
      <c r="E281" s="111"/>
      <c r="F281" s="111"/>
      <c r="G281" s="111"/>
      <c r="H281" s="111"/>
      <c r="I281" s="111"/>
    </row>
    <row r="282" spans="1:9">
      <c r="A282" s="23"/>
      <c r="B282" s="22"/>
      <c r="C282" s="27"/>
      <c r="D282" s="111"/>
      <c r="E282" s="111"/>
      <c r="F282" s="111"/>
      <c r="G282" s="111"/>
      <c r="H282" s="111"/>
      <c r="I282" s="111"/>
    </row>
    <row r="283" spans="1:9">
      <c r="A283" s="23"/>
      <c r="B283" s="111"/>
      <c r="C283" s="111"/>
      <c r="D283" s="111"/>
      <c r="E283" s="111"/>
      <c r="F283" s="111"/>
      <c r="G283" s="111"/>
      <c r="H283" s="111"/>
      <c r="I283" s="111"/>
    </row>
  </sheetData>
  <mergeCells count="13">
    <mergeCell ref="A18:L18"/>
    <mergeCell ref="K11:K12"/>
    <mergeCell ref="L11:L12"/>
    <mergeCell ref="A13:L13"/>
    <mergeCell ref="B14:C14"/>
    <mergeCell ref="B15:C15"/>
    <mergeCell ref="A16:L16"/>
    <mergeCell ref="B17:C17"/>
    <mergeCell ref="A1:H1"/>
    <mergeCell ref="A11:A12"/>
    <mergeCell ref="B11:C12"/>
    <mergeCell ref="D11:J11"/>
    <mergeCell ref="A9:L9"/>
  </mergeCells>
  <hyperlinks>
    <hyperlink ref="G3" r:id="rId1"/>
    <hyperlink ref="G2" r:id="rId2"/>
  </hyperlinks>
  <pageMargins left="0.17" right="0.17" top="0.17" bottom="0.17" header="0.3" footer="0.3"/>
  <pageSetup paperSize="9" orientation="portrait" horizontalDpi="300" verticalDpi="300" r:id="rId3"/>
  <drawing r:id="rId4"/>
</worksheet>
</file>

<file path=xl/worksheets/sheet24.xml><?xml version="1.0" encoding="utf-8"?>
<worksheet xmlns="http://schemas.openxmlformats.org/spreadsheetml/2006/main" xmlns:r="http://schemas.openxmlformats.org/officeDocument/2006/relationships">
  <dimension ref="A1:L285"/>
  <sheetViews>
    <sheetView zoomScaleNormal="100" workbookViewId="0">
      <selection activeCell="A9" sqref="A9:H9"/>
    </sheetView>
  </sheetViews>
  <sheetFormatPr defaultRowHeight="12.75"/>
  <cols>
    <col min="1" max="1" width="10.7109375" style="213" customWidth="1"/>
    <col min="2" max="2" width="6.5703125" style="203" customWidth="1"/>
    <col min="3" max="3" width="0.140625" style="203" hidden="1" customWidth="1"/>
    <col min="4" max="4" width="10.7109375" style="203" customWidth="1"/>
    <col min="5" max="5" width="7.140625" style="203" customWidth="1"/>
    <col min="6" max="6" width="9.5703125" style="203" customWidth="1"/>
    <col min="7" max="7" width="7.28515625" style="203" customWidth="1"/>
    <col min="8" max="8" width="6" style="203" bestFit="1" customWidth="1"/>
    <col min="9" max="16384" width="9.140625" style="203"/>
  </cols>
  <sheetData>
    <row r="1" spans="1:12" s="200" customFormat="1" ht="31.5" customHeight="1">
      <c r="A1" s="2526"/>
      <c r="B1" s="2526"/>
      <c r="C1" s="2526"/>
      <c r="D1" s="2526"/>
      <c r="E1" s="2526"/>
      <c r="F1" s="2526"/>
      <c r="G1" s="2526"/>
    </row>
    <row r="2" spans="1:12">
      <c r="A2" s="204" t="s">
        <v>0</v>
      </c>
      <c r="B2" s="116"/>
      <c r="C2" s="204"/>
      <c r="F2" s="205" t="s">
        <v>474</v>
      </c>
      <c r="G2" s="206" t="s">
        <v>1</v>
      </c>
      <c r="H2" s="206"/>
      <c r="I2" s="206"/>
      <c r="K2" s="202"/>
      <c r="L2" s="202"/>
    </row>
    <row r="3" spans="1:12" ht="15.75" customHeight="1">
      <c r="A3" s="207" t="s">
        <v>467</v>
      </c>
      <c r="B3" s="117"/>
      <c r="C3" s="207"/>
      <c r="F3" s="205" t="s">
        <v>475</v>
      </c>
      <c r="G3" s="208" t="s">
        <v>2</v>
      </c>
      <c r="H3" s="208"/>
      <c r="I3" s="208"/>
      <c r="J3" s="208"/>
      <c r="K3" s="114"/>
      <c r="L3" s="114"/>
    </row>
    <row r="4" spans="1:12" ht="15.75" customHeight="1">
      <c r="A4" s="204" t="s">
        <v>2241</v>
      </c>
      <c r="B4" s="116"/>
      <c r="C4" s="204"/>
      <c r="F4" s="471"/>
      <c r="H4" s="471"/>
      <c r="I4" s="212"/>
      <c r="J4" s="202"/>
      <c r="K4" s="202"/>
      <c r="L4" s="202"/>
    </row>
    <row r="5" spans="1:12" ht="15.75" customHeight="1">
      <c r="A5" s="207" t="s">
        <v>467</v>
      </c>
      <c r="B5" s="117"/>
      <c r="C5" s="207"/>
      <c r="F5" s="204" t="s">
        <v>2238</v>
      </c>
      <c r="H5" s="209"/>
      <c r="I5" s="207"/>
      <c r="J5" s="202"/>
      <c r="K5" s="202"/>
      <c r="L5" s="202"/>
    </row>
    <row r="6" spans="1:12" ht="15.75" customHeight="1">
      <c r="A6" s="207" t="s">
        <v>468</v>
      </c>
      <c r="B6" s="117"/>
      <c r="C6" s="207"/>
      <c r="F6" s="204" t="s">
        <v>2240</v>
      </c>
      <c r="H6" s="209"/>
      <c r="I6" s="207"/>
      <c r="J6" s="202"/>
      <c r="K6" s="202"/>
      <c r="L6" s="202"/>
    </row>
    <row r="7" spans="1:12" ht="15.75" customHeight="1">
      <c r="A7" s="210" t="s">
        <v>2536</v>
      </c>
      <c r="B7" s="213"/>
      <c r="C7" s="210"/>
      <c r="F7" s="379" t="s">
        <v>2239</v>
      </c>
      <c r="H7" s="211"/>
      <c r="I7" s="211"/>
      <c r="J7" s="211"/>
    </row>
    <row r="8" spans="1:12">
      <c r="A8" s="210"/>
      <c r="B8" s="213"/>
      <c r="C8" s="210"/>
      <c r="E8" s="379"/>
      <c r="H8" s="211"/>
      <c r="I8" s="211"/>
      <c r="J8" s="211"/>
    </row>
    <row r="9" spans="1:12" ht="13.5" customHeight="1">
      <c r="A9" s="2525" t="s">
        <v>2427</v>
      </c>
      <c r="B9" s="2525"/>
      <c r="C9" s="2525"/>
      <c r="D9" s="2525"/>
      <c r="E9" s="2525"/>
      <c r="F9" s="2525"/>
      <c r="G9" s="2525"/>
      <c r="H9" s="2525"/>
    </row>
    <row r="11" spans="1:12" s="106" customFormat="1" ht="12.75" customHeight="1">
      <c r="A11" s="2577" t="s">
        <v>20</v>
      </c>
      <c r="B11" s="2677" t="s">
        <v>16</v>
      </c>
      <c r="C11" s="2746"/>
      <c r="D11" s="2521" t="s">
        <v>17</v>
      </c>
      <c r="E11" s="2521"/>
      <c r="F11" s="2521"/>
      <c r="G11" s="2520" t="s">
        <v>120</v>
      </c>
      <c r="H11" s="2520" t="s">
        <v>476</v>
      </c>
    </row>
    <row r="12" spans="1:12" s="106" customFormat="1" ht="46.5" customHeight="1">
      <c r="A12" s="2578"/>
      <c r="B12" s="2747"/>
      <c r="C12" s="2748"/>
      <c r="D12" s="1964" t="s">
        <v>1379</v>
      </c>
      <c r="E12" s="1964" t="s">
        <v>19</v>
      </c>
      <c r="F12" s="1964" t="s">
        <v>40</v>
      </c>
      <c r="G12" s="2520"/>
      <c r="H12" s="2520"/>
    </row>
    <row r="13" spans="1:12" s="217" customFormat="1" ht="81.75" customHeight="1">
      <c r="A13" s="1988" t="s">
        <v>3836</v>
      </c>
      <c r="B13" s="2544"/>
      <c r="C13" s="2544"/>
      <c r="D13" s="1972"/>
      <c r="E13" s="1972">
        <v>15</v>
      </c>
      <c r="F13" s="1972"/>
      <c r="G13" s="1972"/>
      <c r="H13" s="1979">
        <v>7830</v>
      </c>
    </row>
    <row r="14" spans="1:12" s="217" customFormat="1" ht="78" customHeight="1">
      <c r="A14" s="1988" t="s">
        <v>3838</v>
      </c>
      <c r="B14" s="1965"/>
      <c r="C14" s="1965"/>
      <c r="D14" s="1972"/>
      <c r="E14" s="1972">
        <v>15</v>
      </c>
      <c r="F14" s="1972"/>
      <c r="G14" s="1972"/>
      <c r="H14" s="1979">
        <v>11880</v>
      </c>
    </row>
    <row r="15" spans="1:12" s="217" customFormat="1" ht="78" customHeight="1">
      <c r="A15" s="1988" t="s">
        <v>3837</v>
      </c>
      <c r="B15" s="2544"/>
      <c r="C15" s="2544"/>
      <c r="D15" s="1972"/>
      <c r="E15" s="1972">
        <v>65</v>
      </c>
      <c r="F15" s="1972"/>
      <c r="G15" s="1972"/>
      <c r="H15" s="1979">
        <v>20925</v>
      </c>
    </row>
    <row r="16" spans="1:12" s="217" customFormat="1" ht="78" customHeight="1">
      <c r="A16" s="1988" t="s">
        <v>3839</v>
      </c>
      <c r="B16" s="1965"/>
      <c r="C16" s="1965"/>
      <c r="D16" s="1972"/>
      <c r="E16" s="1972">
        <v>65</v>
      </c>
      <c r="F16" s="1972"/>
      <c r="G16" s="1972"/>
      <c r="H16" s="1979">
        <v>21560</v>
      </c>
    </row>
    <row r="17" spans="1:8" s="217" customFormat="1" ht="78.75" customHeight="1" thickBot="1">
      <c r="A17" s="1988" t="s">
        <v>3840</v>
      </c>
      <c r="B17" s="2544"/>
      <c r="C17" s="2544"/>
      <c r="D17" s="1972"/>
      <c r="E17" s="1972">
        <v>15</v>
      </c>
      <c r="F17" s="1972"/>
      <c r="G17" s="1972"/>
      <c r="H17" s="1979">
        <v>7830</v>
      </c>
    </row>
    <row r="18" spans="1:8" s="405" customFormat="1" ht="12" thickBot="1">
      <c r="A18" s="2755" t="s">
        <v>915</v>
      </c>
      <c r="B18" s="2755"/>
      <c r="C18" s="2755"/>
      <c r="D18" s="2755"/>
      <c r="E18" s="2755"/>
      <c r="F18" s="2755"/>
      <c r="G18" s="2755"/>
      <c r="H18" s="2755"/>
    </row>
    <row r="19" spans="1:8" s="405" customFormat="1" ht="12" thickBot="1">
      <c r="A19" s="2755"/>
      <c r="B19" s="2755"/>
      <c r="C19" s="2755"/>
      <c r="D19" s="2755"/>
      <c r="E19" s="2755"/>
      <c r="F19" s="2755"/>
      <c r="G19" s="2755"/>
      <c r="H19" s="2755"/>
    </row>
    <row r="20" spans="1:8" s="405" customFormat="1" ht="12" thickBot="1">
      <c r="A20" s="2755"/>
      <c r="B20" s="2755"/>
      <c r="C20" s="2755"/>
      <c r="D20" s="2755"/>
      <c r="E20" s="2755"/>
      <c r="F20" s="2755"/>
      <c r="G20" s="2755"/>
      <c r="H20" s="2755"/>
    </row>
    <row r="21" spans="1:8" s="405" customFormat="1" ht="11.25">
      <c r="A21" s="110"/>
    </row>
    <row r="22" spans="1:8" s="405" customFormat="1" ht="11.25">
      <c r="A22" s="110"/>
    </row>
    <row r="23" spans="1:8" s="405" customFormat="1" ht="11.25">
      <c r="A23" s="110"/>
    </row>
    <row r="24" spans="1:8" s="405" customFormat="1" ht="11.25">
      <c r="A24" s="110"/>
    </row>
    <row r="25" spans="1:8" s="405" customFormat="1" ht="11.25">
      <c r="A25" s="110"/>
    </row>
    <row r="26" spans="1:8" s="405" customFormat="1" ht="11.25">
      <c r="A26" s="110"/>
    </row>
    <row r="27" spans="1:8" s="405" customFormat="1" ht="11.25">
      <c r="A27" s="110"/>
    </row>
    <row r="28" spans="1:8" s="405" customFormat="1" ht="11.25">
      <c r="A28" s="110"/>
    </row>
    <row r="29" spans="1:8" s="405" customFormat="1" ht="11.25">
      <c r="A29" s="110"/>
    </row>
    <row r="30" spans="1:8" s="405" customFormat="1" ht="11.25">
      <c r="A30" s="110"/>
    </row>
    <row r="31" spans="1:8" s="405" customFormat="1" ht="11.25">
      <c r="A31" s="110"/>
    </row>
    <row r="32" spans="1:8" s="405" customFormat="1" ht="11.25">
      <c r="A32" s="110"/>
    </row>
    <row r="33" spans="1:1" s="405" customFormat="1" ht="11.25">
      <c r="A33" s="110"/>
    </row>
    <row r="34" spans="1:1" s="405" customFormat="1" ht="11.25">
      <c r="A34" s="110"/>
    </row>
    <row r="35" spans="1:1" s="405" customFormat="1" ht="11.25">
      <c r="A35" s="110"/>
    </row>
    <row r="36" spans="1:1" s="405" customFormat="1" ht="11.25">
      <c r="A36" s="110"/>
    </row>
    <row r="37" spans="1:1" s="405" customFormat="1" ht="11.25">
      <c r="A37" s="110"/>
    </row>
    <row r="38" spans="1:1" s="405" customFormat="1" ht="11.25">
      <c r="A38" s="110"/>
    </row>
    <row r="39" spans="1:1" s="405" customFormat="1" ht="11.25">
      <c r="A39" s="110"/>
    </row>
    <row r="40" spans="1:1" s="405" customFormat="1" ht="11.25">
      <c r="A40" s="110"/>
    </row>
    <row r="41" spans="1:1" s="405" customFormat="1" ht="11.25">
      <c r="A41" s="110"/>
    </row>
    <row r="42" spans="1:1" s="405" customFormat="1" ht="11.25">
      <c r="A42" s="110"/>
    </row>
    <row r="43" spans="1:1" s="405" customFormat="1" ht="11.25">
      <c r="A43" s="110"/>
    </row>
    <row r="44" spans="1:1" s="405" customFormat="1" ht="11.25">
      <c r="A44" s="110"/>
    </row>
    <row r="45" spans="1:1" s="405" customFormat="1" ht="11.25">
      <c r="A45" s="110"/>
    </row>
    <row r="46" spans="1:1" s="405" customFormat="1" ht="11.25">
      <c r="A46" s="110"/>
    </row>
    <row r="47" spans="1:1" s="405" customFormat="1" ht="11.25">
      <c r="A47" s="110"/>
    </row>
    <row r="48" spans="1:1" s="405" customFormat="1" ht="11.25">
      <c r="A48" s="110"/>
    </row>
    <row r="49" spans="1:1" s="405" customFormat="1" ht="11.25">
      <c r="A49" s="110"/>
    </row>
    <row r="50" spans="1:1" s="405" customFormat="1" ht="11.25">
      <c r="A50" s="110"/>
    </row>
    <row r="51" spans="1:1" s="405" customFormat="1" ht="11.25">
      <c r="A51" s="110"/>
    </row>
    <row r="52" spans="1:1" s="405" customFormat="1" ht="11.25">
      <c r="A52" s="110"/>
    </row>
    <row r="53" spans="1:1" s="405" customFormat="1" ht="11.25">
      <c r="A53" s="110"/>
    </row>
    <row r="54" spans="1:1" s="405" customFormat="1" ht="11.25">
      <c r="A54" s="110"/>
    </row>
    <row r="55" spans="1:1" s="405" customFormat="1" ht="11.25">
      <c r="A55" s="110"/>
    </row>
    <row r="56" spans="1:1" s="405" customFormat="1" ht="11.25">
      <c r="A56" s="110"/>
    </row>
    <row r="57" spans="1:1" s="405" customFormat="1" ht="11.25">
      <c r="A57" s="110"/>
    </row>
    <row r="58" spans="1:1" s="405" customFormat="1" ht="11.25">
      <c r="A58" s="110"/>
    </row>
    <row r="59" spans="1:1" s="405" customFormat="1" ht="11.25">
      <c r="A59" s="110"/>
    </row>
    <row r="60" spans="1:1" s="405" customFormat="1" ht="11.25">
      <c r="A60" s="110"/>
    </row>
    <row r="61" spans="1:1" s="405" customFormat="1" ht="11.25">
      <c r="A61" s="110"/>
    </row>
    <row r="62" spans="1:1" s="405" customFormat="1" ht="11.25">
      <c r="A62" s="110"/>
    </row>
    <row r="63" spans="1:1" s="405" customFormat="1" ht="11.25">
      <c r="A63" s="110"/>
    </row>
    <row r="64" spans="1:1" s="405" customFormat="1" ht="11.25">
      <c r="A64" s="110"/>
    </row>
    <row r="65" spans="1:1" s="405" customFormat="1" ht="11.25">
      <c r="A65" s="110"/>
    </row>
    <row r="66" spans="1:1" s="405" customFormat="1" ht="11.25">
      <c r="A66" s="110"/>
    </row>
    <row r="67" spans="1:1" s="405" customFormat="1" ht="11.25">
      <c r="A67" s="110"/>
    </row>
    <row r="68" spans="1:1" s="405" customFormat="1" ht="11.25">
      <c r="A68" s="110"/>
    </row>
    <row r="69" spans="1:1" s="405" customFormat="1" ht="11.25">
      <c r="A69" s="110"/>
    </row>
    <row r="70" spans="1:1" s="405" customFormat="1" ht="11.25">
      <c r="A70" s="110"/>
    </row>
    <row r="71" spans="1:1" s="405" customFormat="1" ht="11.25">
      <c r="A71" s="110"/>
    </row>
    <row r="72" spans="1:1" s="405" customFormat="1" ht="11.25">
      <c r="A72" s="110"/>
    </row>
    <row r="73" spans="1:1" s="405" customFormat="1" ht="11.25">
      <c r="A73" s="110"/>
    </row>
    <row r="74" spans="1:1" s="405" customFormat="1" ht="11.25">
      <c r="A74" s="110"/>
    </row>
    <row r="75" spans="1:1" s="405" customFormat="1" ht="11.25">
      <c r="A75" s="110"/>
    </row>
    <row r="76" spans="1:1" s="405" customFormat="1" ht="11.25">
      <c r="A76" s="110"/>
    </row>
    <row r="77" spans="1:1" s="405" customFormat="1" ht="11.25">
      <c r="A77" s="110"/>
    </row>
    <row r="78" spans="1:1" s="405" customFormat="1" ht="11.25">
      <c r="A78" s="110"/>
    </row>
    <row r="79" spans="1:1" s="405" customFormat="1" ht="11.25">
      <c r="A79" s="110"/>
    </row>
    <row r="80" spans="1:1" s="405" customFormat="1" ht="11.25">
      <c r="A80" s="110"/>
    </row>
    <row r="81" spans="1:1" s="405" customFormat="1" ht="11.25">
      <c r="A81" s="110"/>
    </row>
    <row r="82" spans="1:1" s="405" customFormat="1" ht="11.25">
      <c r="A82" s="110"/>
    </row>
    <row r="83" spans="1:1" s="405" customFormat="1" ht="11.25">
      <c r="A83" s="110"/>
    </row>
    <row r="84" spans="1:1" s="405" customFormat="1" ht="11.25">
      <c r="A84" s="110"/>
    </row>
    <row r="85" spans="1:1" s="405" customFormat="1" ht="11.25">
      <c r="A85" s="110"/>
    </row>
    <row r="86" spans="1:1" s="405" customFormat="1" ht="11.25">
      <c r="A86" s="110"/>
    </row>
    <row r="87" spans="1:1" s="405" customFormat="1" ht="11.25">
      <c r="A87" s="110"/>
    </row>
    <row r="88" spans="1:1" s="405" customFormat="1" ht="11.25">
      <c r="A88" s="110"/>
    </row>
    <row r="89" spans="1:1" s="405" customFormat="1" ht="11.25">
      <c r="A89" s="110"/>
    </row>
    <row r="90" spans="1:1" s="405" customFormat="1" ht="11.25">
      <c r="A90" s="110"/>
    </row>
    <row r="91" spans="1:1" s="405" customFormat="1" ht="11.25">
      <c r="A91" s="110"/>
    </row>
    <row r="92" spans="1:1" s="405" customFormat="1" ht="11.25">
      <c r="A92" s="110"/>
    </row>
    <row r="93" spans="1:1" s="405" customFormat="1" ht="11.25">
      <c r="A93" s="110"/>
    </row>
    <row r="94" spans="1:1" s="405" customFormat="1" ht="11.25">
      <c r="A94" s="110"/>
    </row>
    <row r="95" spans="1:1" s="405" customFormat="1" ht="11.25">
      <c r="A95" s="110"/>
    </row>
    <row r="96" spans="1:1" s="405" customFormat="1" ht="11.25">
      <c r="A96" s="110"/>
    </row>
    <row r="97" spans="1:1" s="405" customFormat="1" ht="11.25">
      <c r="A97" s="110"/>
    </row>
    <row r="98" spans="1:1" s="405" customFormat="1" ht="11.25">
      <c r="A98" s="110"/>
    </row>
    <row r="99" spans="1:1" s="405" customFormat="1" ht="11.25">
      <c r="A99" s="110"/>
    </row>
    <row r="100" spans="1:1" s="405" customFormat="1" ht="11.25">
      <c r="A100" s="110"/>
    </row>
    <row r="101" spans="1:1" s="405" customFormat="1" ht="11.25">
      <c r="A101" s="110"/>
    </row>
    <row r="102" spans="1:1" s="405" customFormat="1" ht="11.25">
      <c r="A102" s="110"/>
    </row>
    <row r="103" spans="1:1" s="405" customFormat="1" ht="11.25">
      <c r="A103" s="110"/>
    </row>
    <row r="104" spans="1:1" s="405" customFormat="1" ht="11.25">
      <c r="A104" s="110"/>
    </row>
    <row r="105" spans="1:1" s="405" customFormat="1" ht="11.25">
      <c r="A105" s="110"/>
    </row>
    <row r="106" spans="1:1" s="405" customFormat="1" ht="11.25">
      <c r="A106" s="110"/>
    </row>
    <row r="107" spans="1:1" s="405" customFormat="1" ht="11.25">
      <c r="A107" s="110"/>
    </row>
    <row r="108" spans="1:1" s="405" customFormat="1" ht="11.25">
      <c r="A108" s="110"/>
    </row>
    <row r="109" spans="1:1" s="405" customFormat="1" ht="11.25">
      <c r="A109" s="110"/>
    </row>
    <row r="110" spans="1:1" s="405" customFormat="1" ht="11.25">
      <c r="A110" s="110"/>
    </row>
    <row r="111" spans="1:1" s="405" customFormat="1" ht="11.25">
      <c r="A111" s="110"/>
    </row>
    <row r="112" spans="1:1" s="405" customFormat="1" ht="11.25">
      <c r="A112" s="110"/>
    </row>
    <row r="113" spans="1:1" s="405" customFormat="1" ht="11.25">
      <c r="A113" s="110"/>
    </row>
    <row r="114" spans="1:1" s="405" customFormat="1" ht="11.25">
      <c r="A114" s="110"/>
    </row>
    <row r="115" spans="1:1" s="405" customFormat="1" ht="11.25">
      <c r="A115" s="110"/>
    </row>
    <row r="116" spans="1:1" s="405" customFormat="1" ht="11.25">
      <c r="A116" s="110"/>
    </row>
    <row r="117" spans="1:1" s="405" customFormat="1" ht="11.25">
      <c r="A117" s="110"/>
    </row>
    <row r="118" spans="1:1" s="405" customFormat="1" ht="11.25">
      <c r="A118" s="110"/>
    </row>
    <row r="119" spans="1:1" s="405" customFormat="1" ht="11.25">
      <c r="A119" s="110"/>
    </row>
    <row r="120" spans="1:1" s="405" customFormat="1" ht="11.25">
      <c r="A120" s="110"/>
    </row>
    <row r="121" spans="1:1" s="405" customFormat="1" ht="11.25">
      <c r="A121" s="110"/>
    </row>
    <row r="122" spans="1:1" s="405" customFormat="1" ht="11.25">
      <c r="A122" s="110"/>
    </row>
    <row r="123" spans="1:1" s="405" customFormat="1" ht="11.25">
      <c r="A123" s="110"/>
    </row>
    <row r="124" spans="1:1" s="405" customFormat="1" ht="11.25">
      <c r="A124" s="110"/>
    </row>
    <row r="125" spans="1:1" s="405" customFormat="1" ht="11.25">
      <c r="A125" s="110"/>
    </row>
    <row r="126" spans="1:1" s="405" customFormat="1" ht="11.25">
      <c r="A126" s="110"/>
    </row>
    <row r="127" spans="1:1" s="405" customFormat="1" ht="11.25">
      <c r="A127" s="110"/>
    </row>
    <row r="128" spans="1:1" s="405" customFormat="1" ht="11.25">
      <c r="A128" s="110"/>
    </row>
    <row r="129" spans="1:1" s="405" customFormat="1" ht="11.25">
      <c r="A129" s="110"/>
    </row>
    <row r="130" spans="1:1" s="405" customFormat="1" ht="11.25">
      <c r="A130" s="110"/>
    </row>
    <row r="235" spans="1:8">
      <c r="A235" s="490"/>
      <c r="B235" s="75"/>
      <c r="C235" s="75"/>
      <c r="D235" s="490"/>
      <c r="E235" s="490"/>
      <c r="F235" s="21"/>
      <c r="G235" s="490"/>
      <c r="H235" s="490"/>
    </row>
    <row r="236" spans="1:8">
      <c r="A236" s="490"/>
      <c r="B236" s="75"/>
      <c r="C236" s="75"/>
      <c r="D236" s="490"/>
      <c r="E236" s="490"/>
      <c r="F236" s="21"/>
      <c r="G236" s="490"/>
      <c r="H236" s="490"/>
    </row>
    <row r="237" spans="1:8">
      <c r="A237" s="490"/>
      <c r="B237" s="75"/>
      <c r="C237" s="75"/>
      <c r="D237" s="490"/>
      <c r="E237" s="490"/>
      <c r="F237" s="21"/>
      <c r="G237" s="490"/>
      <c r="H237" s="490"/>
    </row>
    <row r="238" spans="1:8">
      <c r="A238" s="490"/>
      <c r="B238" s="75"/>
      <c r="C238" s="75"/>
      <c r="D238" s="490"/>
      <c r="E238" s="490"/>
      <c r="F238" s="21"/>
      <c r="G238" s="490"/>
      <c r="H238" s="490"/>
    </row>
    <row r="239" spans="1:8">
      <c r="A239" s="23"/>
      <c r="B239" s="27"/>
      <c r="C239" s="75"/>
      <c r="D239" s="490"/>
      <c r="E239" s="490"/>
      <c r="F239" s="21"/>
      <c r="G239" s="490"/>
      <c r="H239" s="490"/>
    </row>
    <row r="240" spans="1:8">
      <c r="A240" s="23"/>
      <c r="B240" s="27"/>
      <c r="C240" s="75"/>
      <c r="D240" s="490"/>
      <c r="E240" s="490"/>
      <c r="F240" s="21"/>
      <c r="G240" s="490"/>
      <c r="H240" s="490"/>
    </row>
    <row r="241" spans="1:8">
      <c r="A241" s="23"/>
      <c r="B241" s="27"/>
      <c r="C241" s="75"/>
      <c r="D241" s="490"/>
      <c r="E241" s="490"/>
      <c r="F241" s="21"/>
      <c r="G241" s="490"/>
      <c r="H241" s="490"/>
    </row>
    <row r="242" spans="1:8">
      <c r="A242" s="23"/>
      <c r="B242" s="27"/>
      <c r="C242" s="75"/>
      <c r="D242" s="490"/>
      <c r="E242" s="490"/>
      <c r="F242" s="21"/>
      <c r="G242" s="490"/>
      <c r="H242" s="490"/>
    </row>
    <row r="243" spans="1:8">
      <c r="A243" s="23"/>
      <c r="B243" s="22"/>
      <c r="C243" s="27"/>
      <c r="D243" s="490"/>
      <c r="E243" s="490"/>
      <c r="F243" s="21"/>
      <c r="G243" s="490"/>
      <c r="H243" s="490"/>
    </row>
    <row r="244" spans="1:8">
      <c r="A244" s="490"/>
      <c r="B244" s="75"/>
      <c r="C244" s="75"/>
      <c r="D244" s="490"/>
      <c r="E244" s="490"/>
      <c r="F244" s="21"/>
      <c r="G244" s="490"/>
      <c r="H244" s="490"/>
    </row>
    <row r="245" spans="1:8">
      <c r="A245" s="23"/>
      <c r="B245" s="22"/>
      <c r="C245" s="75"/>
      <c r="D245" s="490"/>
      <c r="E245" s="490"/>
      <c r="F245" s="21"/>
      <c r="G245" s="490"/>
      <c r="H245" s="490"/>
    </row>
    <row r="246" spans="1:8">
      <c r="A246" s="23"/>
      <c r="B246" s="22"/>
      <c r="C246" s="75"/>
      <c r="D246" s="490"/>
      <c r="E246" s="490"/>
      <c r="F246" s="21"/>
      <c r="G246" s="490"/>
      <c r="H246" s="490"/>
    </row>
    <row r="247" spans="1:8">
      <c r="A247" s="490"/>
      <c r="B247" s="75"/>
      <c r="C247" s="75"/>
      <c r="D247" s="490"/>
      <c r="E247" s="490"/>
      <c r="F247" s="21"/>
      <c r="G247" s="490"/>
      <c r="H247" s="490"/>
    </row>
    <row r="248" spans="1:8">
      <c r="A248" s="490"/>
      <c r="B248" s="75"/>
      <c r="C248" s="75"/>
      <c r="D248" s="490"/>
      <c r="E248" s="490"/>
      <c r="F248" s="21"/>
      <c r="G248" s="490"/>
      <c r="H248" s="490"/>
    </row>
    <row r="249" spans="1:8">
      <c r="A249" s="490"/>
      <c r="B249" s="75"/>
      <c r="C249" s="75"/>
      <c r="D249" s="490"/>
      <c r="E249" s="490"/>
      <c r="F249" s="21"/>
      <c r="G249" s="490"/>
      <c r="H249" s="490"/>
    </row>
    <row r="250" spans="1:8">
      <c r="A250" s="490"/>
      <c r="B250" s="75"/>
      <c r="C250" s="75"/>
      <c r="D250" s="490"/>
      <c r="E250" s="490"/>
      <c r="F250" s="21"/>
      <c r="G250" s="490"/>
      <c r="H250" s="490"/>
    </row>
    <row r="251" spans="1:8">
      <c r="A251" s="490"/>
      <c r="B251" s="75"/>
      <c r="C251" s="75"/>
      <c r="D251" s="490"/>
      <c r="E251" s="490"/>
      <c r="F251" s="21"/>
      <c r="G251" s="490"/>
      <c r="H251" s="490"/>
    </row>
    <row r="252" spans="1:8">
      <c r="A252" s="490"/>
      <c r="B252" s="75"/>
      <c r="C252" s="75"/>
      <c r="D252" s="490"/>
      <c r="E252" s="490"/>
      <c r="F252" s="21"/>
      <c r="G252" s="490"/>
      <c r="H252" s="490"/>
    </row>
    <row r="253" spans="1:8">
      <c r="A253" s="23"/>
      <c r="B253" s="22"/>
      <c r="C253" s="75"/>
      <c r="D253" s="490"/>
      <c r="E253" s="490"/>
      <c r="F253" s="21"/>
      <c r="G253" s="490"/>
      <c r="H253" s="490"/>
    </row>
    <row r="254" spans="1:8">
      <c r="A254" s="490"/>
      <c r="B254" s="75"/>
      <c r="C254" s="75"/>
      <c r="D254" s="490"/>
      <c r="E254" s="490"/>
      <c r="F254" s="21"/>
      <c r="G254" s="490"/>
      <c r="H254" s="490"/>
    </row>
    <row r="255" spans="1:8">
      <c r="A255" s="490"/>
      <c r="B255" s="75"/>
      <c r="C255" s="75"/>
      <c r="D255" s="490"/>
      <c r="E255" s="490"/>
      <c r="F255" s="21"/>
      <c r="G255" s="490"/>
      <c r="H255" s="490"/>
    </row>
    <row r="256" spans="1:8">
      <c r="A256" s="490"/>
      <c r="B256" s="75"/>
      <c r="C256" s="75"/>
      <c r="D256" s="490"/>
      <c r="E256" s="490"/>
      <c r="F256" s="21"/>
      <c r="G256" s="490"/>
      <c r="H256" s="490"/>
    </row>
    <row r="257" spans="1:8">
      <c r="A257" s="490"/>
      <c r="B257" s="75"/>
      <c r="C257" s="75"/>
      <c r="D257" s="490"/>
      <c r="E257" s="490"/>
      <c r="F257" s="21"/>
      <c r="G257" s="490"/>
      <c r="H257" s="490"/>
    </row>
    <row r="258" spans="1:8">
      <c r="A258" s="490"/>
      <c r="B258" s="75"/>
      <c r="C258" s="75"/>
      <c r="D258" s="490"/>
      <c r="E258" s="490"/>
      <c r="F258" s="21"/>
      <c r="G258" s="490"/>
      <c r="H258" s="490"/>
    </row>
    <row r="259" spans="1:8">
      <c r="A259" s="490"/>
      <c r="B259" s="75"/>
      <c r="C259" s="75"/>
      <c r="D259" s="490"/>
      <c r="E259" s="490"/>
      <c r="F259" s="21"/>
      <c r="G259" s="490"/>
      <c r="H259" s="490"/>
    </row>
    <row r="260" spans="1:8">
      <c r="A260" s="490"/>
      <c r="B260" s="75"/>
      <c r="C260" s="75"/>
      <c r="D260" s="490"/>
      <c r="E260" s="490"/>
      <c r="F260" s="21"/>
      <c r="G260" s="490"/>
      <c r="H260" s="490"/>
    </row>
    <row r="261" spans="1:8">
      <c r="A261" s="490"/>
      <c r="B261" s="75"/>
      <c r="C261" s="75"/>
      <c r="D261" s="490"/>
      <c r="E261" s="490"/>
      <c r="F261" s="21"/>
      <c r="G261" s="490"/>
      <c r="H261" s="490"/>
    </row>
    <row r="262" spans="1:8">
      <c r="A262" s="490"/>
      <c r="B262" s="75"/>
      <c r="C262" s="75"/>
      <c r="D262" s="490"/>
      <c r="E262" s="490"/>
      <c r="F262" s="21"/>
      <c r="G262" s="490"/>
      <c r="H262" s="490"/>
    </row>
    <row r="263" spans="1:8">
      <c r="A263" s="490"/>
      <c r="B263" s="75"/>
      <c r="C263" s="75"/>
      <c r="D263" s="490"/>
      <c r="E263" s="490"/>
      <c r="F263" s="21"/>
      <c r="G263" s="490"/>
      <c r="H263" s="490"/>
    </row>
    <row r="264" spans="1:8">
      <c r="A264" s="490"/>
      <c r="B264" s="75"/>
      <c r="C264" s="75"/>
      <c r="D264" s="490"/>
      <c r="E264" s="490"/>
      <c r="F264" s="21"/>
      <c r="G264" s="490"/>
      <c r="H264" s="490"/>
    </row>
    <row r="265" spans="1:8">
      <c r="A265" s="490"/>
      <c r="B265" s="75"/>
      <c r="C265" s="75"/>
      <c r="D265" s="490"/>
      <c r="E265" s="490"/>
      <c r="F265" s="21"/>
      <c r="G265" s="490"/>
      <c r="H265" s="490"/>
    </row>
    <row r="266" spans="1:8">
      <c r="A266" s="490"/>
      <c r="B266" s="75"/>
      <c r="C266" s="75"/>
      <c r="D266" s="490"/>
      <c r="E266" s="490"/>
      <c r="F266" s="21"/>
      <c r="G266" s="490"/>
      <c r="H266" s="490"/>
    </row>
    <row r="267" spans="1:8">
      <c r="A267" s="23"/>
      <c r="B267" s="215"/>
      <c r="C267" s="215"/>
      <c r="D267" s="111"/>
      <c r="E267" s="111"/>
      <c r="F267" s="111"/>
      <c r="G267" s="111"/>
      <c r="H267" s="111"/>
    </row>
    <row r="268" spans="1:8">
      <c r="A268" s="23"/>
      <c r="B268" s="215"/>
      <c r="C268" s="27"/>
      <c r="D268" s="111"/>
      <c r="E268" s="111"/>
      <c r="F268" s="111"/>
      <c r="G268" s="111"/>
      <c r="H268" s="111"/>
    </row>
    <row r="269" spans="1:8">
      <c r="A269" s="23"/>
      <c r="B269" s="215"/>
      <c r="C269" s="27"/>
      <c r="D269" s="111"/>
      <c r="E269" s="111"/>
      <c r="F269" s="111"/>
      <c r="G269" s="111"/>
      <c r="H269" s="111"/>
    </row>
    <row r="270" spans="1:8">
      <c r="A270" s="23"/>
      <c r="B270" s="22"/>
      <c r="C270" s="27"/>
      <c r="D270" s="111"/>
      <c r="E270" s="111"/>
      <c r="F270" s="111"/>
      <c r="G270" s="111"/>
      <c r="H270" s="111"/>
    </row>
    <row r="271" spans="1:8">
      <c r="A271" s="23"/>
      <c r="B271" s="22"/>
      <c r="C271" s="27"/>
      <c r="D271" s="111"/>
      <c r="E271" s="111"/>
      <c r="F271" s="111"/>
      <c r="G271" s="111"/>
      <c r="H271" s="111"/>
    </row>
    <row r="272" spans="1:8">
      <c r="A272" s="23"/>
      <c r="B272" s="22"/>
      <c r="C272" s="27"/>
      <c r="D272" s="111"/>
      <c r="E272" s="111"/>
      <c r="F272" s="111"/>
      <c r="G272" s="111"/>
      <c r="H272" s="111"/>
    </row>
    <row r="273" spans="1:8">
      <c r="A273" s="23"/>
      <c r="B273" s="22"/>
      <c r="C273" s="27"/>
      <c r="D273" s="111"/>
      <c r="E273" s="111"/>
      <c r="F273" s="111"/>
      <c r="G273" s="111"/>
      <c r="H273" s="111"/>
    </row>
    <row r="274" spans="1:8">
      <c r="A274" s="23"/>
      <c r="B274" s="22"/>
      <c r="C274" s="111"/>
      <c r="D274" s="111"/>
      <c r="E274" s="111"/>
      <c r="F274" s="111"/>
      <c r="G274" s="111"/>
      <c r="H274" s="111"/>
    </row>
    <row r="275" spans="1:8">
      <c r="A275" s="23"/>
      <c r="B275" s="22"/>
      <c r="C275" s="111"/>
      <c r="D275" s="111"/>
      <c r="E275" s="111"/>
      <c r="F275" s="111"/>
      <c r="G275" s="111"/>
      <c r="H275" s="111"/>
    </row>
    <row r="276" spans="1:8">
      <c r="A276" s="23"/>
      <c r="B276" s="22"/>
      <c r="C276" s="111"/>
      <c r="D276" s="111"/>
      <c r="E276" s="111"/>
      <c r="F276" s="111"/>
      <c r="G276" s="111"/>
      <c r="H276" s="111"/>
    </row>
    <row r="277" spans="1:8">
      <c r="A277" s="23"/>
      <c r="B277" s="22"/>
      <c r="C277" s="27"/>
      <c r="D277" s="111"/>
      <c r="E277" s="111"/>
      <c r="F277" s="111"/>
      <c r="G277" s="111"/>
      <c r="H277" s="111"/>
    </row>
    <row r="278" spans="1:8">
      <c r="A278" s="23"/>
      <c r="B278" s="27"/>
      <c r="C278" s="27"/>
      <c r="D278" s="111"/>
      <c r="E278" s="111"/>
      <c r="F278" s="111"/>
      <c r="G278" s="111"/>
      <c r="H278" s="111"/>
    </row>
    <row r="279" spans="1:8">
      <c r="A279" s="23"/>
      <c r="B279" s="27"/>
      <c r="C279" s="22"/>
      <c r="D279" s="111"/>
      <c r="E279" s="111"/>
      <c r="F279" s="111"/>
      <c r="G279" s="111"/>
      <c r="H279" s="111"/>
    </row>
    <row r="280" spans="1:8">
      <c r="A280" s="23"/>
      <c r="B280" s="27"/>
      <c r="C280" s="27"/>
      <c r="D280" s="111"/>
      <c r="E280" s="111"/>
      <c r="F280" s="111"/>
      <c r="G280" s="111"/>
      <c r="H280" s="111"/>
    </row>
    <row r="281" spans="1:8">
      <c r="A281" s="23"/>
      <c r="B281" s="27"/>
      <c r="C281" s="27"/>
      <c r="D281" s="111"/>
      <c r="E281" s="111"/>
      <c r="F281" s="111"/>
      <c r="G281" s="111"/>
      <c r="H281" s="111"/>
    </row>
    <row r="282" spans="1:8">
      <c r="A282" s="23"/>
      <c r="B282" s="27"/>
      <c r="C282" s="27"/>
      <c r="D282" s="111"/>
      <c r="E282" s="111"/>
      <c r="F282" s="111"/>
      <c r="G282" s="111"/>
      <c r="H282" s="111"/>
    </row>
    <row r="283" spans="1:8">
      <c r="A283" s="23"/>
      <c r="B283" s="22"/>
      <c r="C283" s="27"/>
      <c r="D283" s="111"/>
      <c r="E283" s="111"/>
      <c r="F283" s="111"/>
      <c r="G283" s="111"/>
      <c r="H283" s="111"/>
    </row>
    <row r="284" spans="1:8">
      <c r="A284" s="23"/>
      <c r="B284" s="22"/>
      <c r="C284" s="27"/>
      <c r="D284" s="111"/>
      <c r="E284" s="111"/>
      <c r="F284" s="111"/>
      <c r="G284" s="111"/>
      <c r="H284" s="111"/>
    </row>
    <row r="285" spans="1:8">
      <c r="A285" s="23"/>
      <c r="B285" s="111"/>
      <c r="C285" s="111"/>
      <c r="D285" s="111"/>
      <c r="E285" s="111"/>
      <c r="F285" s="111"/>
      <c r="G285" s="111"/>
      <c r="H285" s="111"/>
    </row>
  </sheetData>
  <mergeCells count="11">
    <mergeCell ref="A18:H20"/>
    <mergeCell ref="B15:C15"/>
    <mergeCell ref="B13:C13"/>
    <mergeCell ref="B17:C17"/>
    <mergeCell ref="A1:G1"/>
    <mergeCell ref="A9:H9"/>
    <mergeCell ref="A11:A12"/>
    <mergeCell ref="B11:C12"/>
    <mergeCell ref="D11:F11"/>
    <mergeCell ref="G11:G12"/>
    <mergeCell ref="H11:H12"/>
  </mergeCells>
  <hyperlinks>
    <hyperlink ref="G3" r:id="rId1"/>
    <hyperlink ref="G2" r:id="rId2"/>
  </hyperlinks>
  <pageMargins left="0.17" right="0.17" top="0.17" bottom="0.17" header="0.3" footer="0.3"/>
  <pageSetup paperSize="9" orientation="portrait" horizontalDpi="300" verticalDpi="300" r:id="rId3"/>
  <drawing r:id="rId4"/>
</worksheet>
</file>

<file path=xl/worksheets/sheet25.xml><?xml version="1.0" encoding="utf-8"?>
<worksheet xmlns="http://schemas.openxmlformats.org/spreadsheetml/2006/main" xmlns:r="http://schemas.openxmlformats.org/officeDocument/2006/relationships">
  <dimension ref="A1:O20"/>
  <sheetViews>
    <sheetView workbookViewId="0">
      <selection activeCell="K13" sqref="K13"/>
    </sheetView>
  </sheetViews>
  <sheetFormatPr defaultRowHeight="15"/>
  <cols>
    <col min="1" max="1" width="11.28515625" customWidth="1"/>
    <col min="2" max="4" width="3.42578125" customWidth="1"/>
    <col min="6" max="6" width="9.140625" style="200"/>
  </cols>
  <sheetData>
    <row r="1" spans="1:15" s="200" customFormat="1" ht="31.5" customHeight="1">
      <c r="A1" s="2526"/>
      <c r="B1" s="2526"/>
      <c r="C1" s="2526"/>
      <c r="D1" s="2526"/>
      <c r="E1" s="2526"/>
      <c r="F1" s="2526"/>
      <c r="G1" s="2526"/>
      <c r="H1" s="2526"/>
      <c r="I1" s="2526"/>
      <c r="J1" s="2526"/>
    </row>
    <row r="2" spans="1:15" s="203" customFormat="1" ht="12.75">
      <c r="A2" s="204" t="s">
        <v>0</v>
      </c>
      <c r="B2" s="116"/>
      <c r="C2" s="204"/>
      <c r="D2" s="204"/>
      <c r="E2" s="204"/>
      <c r="F2" s="204"/>
      <c r="H2" s="205" t="s">
        <v>474</v>
      </c>
      <c r="I2" s="206" t="s">
        <v>1</v>
      </c>
      <c r="K2" s="206"/>
      <c r="L2" s="206"/>
      <c r="N2" s="202"/>
      <c r="O2" s="202"/>
    </row>
    <row r="3" spans="1:15" s="203" customFormat="1" ht="15.75" customHeight="1">
      <c r="A3" s="207" t="s">
        <v>467</v>
      </c>
      <c r="B3" s="117"/>
      <c r="C3" s="207"/>
      <c r="D3" s="207"/>
      <c r="E3" s="207"/>
      <c r="F3" s="207"/>
      <c r="H3" s="205" t="s">
        <v>475</v>
      </c>
      <c r="I3" s="208" t="s">
        <v>2</v>
      </c>
      <c r="K3" s="208"/>
      <c r="L3" s="208"/>
      <c r="M3" s="208"/>
      <c r="N3" s="114"/>
      <c r="O3" s="114"/>
    </row>
    <row r="4" spans="1:15" s="203" customFormat="1" ht="15.75" customHeight="1">
      <c r="A4" s="204" t="s">
        <v>2241</v>
      </c>
      <c r="B4" s="116"/>
      <c r="C4" s="204"/>
      <c r="D4" s="204"/>
      <c r="E4" s="204"/>
      <c r="F4" s="204"/>
      <c r="H4" s="375"/>
      <c r="K4" s="375"/>
      <c r="L4" s="212"/>
      <c r="M4" s="202"/>
      <c r="N4" s="202"/>
      <c r="O4" s="202"/>
    </row>
    <row r="5" spans="1:15" s="203" customFormat="1" ht="15.75" customHeight="1">
      <c r="A5" s="207" t="s">
        <v>467</v>
      </c>
      <c r="B5" s="117"/>
      <c r="C5" s="207"/>
      <c r="D5" s="207"/>
      <c r="E5" s="207"/>
      <c r="F5" s="207"/>
      <c r="H5" s="204" t="s">
        <v>2238</v>
      </c>
      <c r="K5" s="209"/>
      <c r="L5" s="207"/>
      <c r="M5" s="202"/>
      <c r="N5" s="202"/>
      <c r="O5" s="202"/>
    </row>
    <row r="6" spans="1:15" s="203" customFormat="1" ht="15.75" customHeight="1">
      <c r="A6" s="207" t="s">
        <v>468</v>
      </c>
      <c r="B6" s="117"/>
      <c r="C6" s="207"/>
      <c r="D6" s="207"/>
      <c r="E6" s="207"/>
      <c r="F6" s="207"/>
      <c r="H6" s="204" t="s">
        <v>2240</v>
      </c>
      <c r="K6" s="209"/>
      <c r="L6" s="207"/>
      <c r="M6" s="202"/>
      <c r="N6" s="202"/>
      <c r="O6" s="202"/>
    </row>
    <row r="7" spans="1:15" s="203" customFormat="1" ht="15.75" customHeight="1">
      <c r="A7" s="210" t="s">
        <v>2536</v>
      </c>
      <c r="B7" s="213"/>
      <c r="C7" s="210"/>
      <c r="D7" s="210"/>
      <c r="E7" s="210"/>
      <c r="F7" s="210"/>
      <c r="H7" s="379" t="s">
        <v>2239</v>
      </c>
      <c r="K7" s="211"/>
      <c r="L7" s="211"/>
      <c r="M7" s="211"/>
    </row>
    <row r="8" spans="1:15" s="82" customFormat="1" ht="18" customHeight="1">
      <c r="A8" s="2525" t="s">
        <v>1185</v>
      </c>
      <c r="B8" s="2525"/>
      <c r="C8" s="2525"/>
      <c r="D8" s="2525"/>
      <c r="E8" s="2525"/>
      <c r="F8" s="2525"/>
      <c r="G8" s="2525"/>
      <c r="H8" s="2525"/>
      <c r="I8" s="2525"/>
      <c r="J8" s="2525"/>
      <c r="K8" s="2525"/>
    </row>
    <row r="9" spans="1:15" s="82" customFormat="1" ht="8.25" customHeight="1">
      <c r="A9" s="84"/>
      <c r="F9" s="203"/>
    </row>
    <row r="10" spans="1:15" s="118" customFormat="1" ht="11.25">
      <c r="A10" s="2577" t="s">
        <v>20</v>
      </c>
      <c r="B10" s="2677" t="s">
        <v>16</v>
      </c>
      <c r="C10" s="2685"/>
      <c r="D10" s="2685"/>
      <c r="E10" s="2521" t="s">
        <v>17</v>
      </c>
      <c r="F10" s="2521"/>
      <c r="G10" s="2521"/>
      <c r="H10" s="2521"/>
      <c r="I10" s="2521"/>
      <c r="J10" s="2520" t="s">
        <v>120</v>
      </c>
      <c r="K10" s="2520" t="s">
        <v>476</v>
      </c>
    </row>
    <row r="11" spans="1:15" s="118" customFormat="1" ht="33.75">
      <c r="A11" s="2578"/>
      <c r="B11" s="2747"/>
      <c r="C11" s="2766"/>
      <c r="D11" s="2766"/>
      <c r="E11" s="146" t="s">
        <v>55</v>
      </c>
      <c r="F11" s="624" t="s">
        <v>2692</v>
      </c>
      <c r="G11" s="146" t="s">
        <v>56</v>
      </c>
      <c r="H11" s="146" t="s">
        <v>19</v>
      </c>
      <c r="I11" s="146" t="s">
        <v>40</v>
      </c>
      <c r="J11" s="2520"/>
      <c r="K11" s="2520"/>
    </row>
    <row r="12" spans="1:15" s="105" customFormat="1" ht="72.75" customHeight="1">
      <c r="A12" s="798" t="s">
        <v>2794</v>
      </c>
      <c r="B12" s="2581"/>
      <c r="C12" s="2581"/>
      <c r="D12" s="2581"/>
      <c r="E12" s="745" t="s">
        <v>257</v>
      </c>
      <c r="F12" s="746" t="s">
        <v>2762</v>
      </c>
      <c r="G12" s="745">
        <v>480</v>
      </c>
      <c r="H12" s="745">
        <v>0.8</v>
      </c>
      <c r="I12" s="799">
        <v>1.2999999999999999E-2</v>
      </c>
      <c r="J12" s="745">
        <v>410</v>
      </c>
      <c r="K12" s="800">
        <v>525</v>
      </c>
    </row>
    <row r="13" spans="1:15" s="105" customFormat="1" ht="82.5" customHeight="1">
      <c r="A13" s="801" t="s">
        <v>2763</v>
      </c>
      <c r="B13" s="2544"/>
      <c r="C13" s="2544"/>
      <c r="D13" s="2544"/>
      <c r="E13" s="746" t="s">
        <v>257</v>
      </c>
      <c r="F13" s="746" t="s">
        <v>2762</v>
      </c>
      <c r="G13" s="746">
        <v>750</v>
      </c>
      <c r="H13" s="746">
        <v>0.9</v>
      </c>
      <c r="I13" s="802">
        <v>1.4999999999999999E-2</v>
      </c>
      <c r="J13" s="746">
        <v>470</v>
      </c>
      <c r="K13" s="683">
        <v>675</v>
      </c>
    </row>
    <row r="14" spans="1:15" s="105" customFormat="1" ht="85.5" customHeight="1">
      <c r="A14" s="801" t="s">
        <v>2764</v>
      </c>
      <c r="B14" s="2544"/>
      <c r="C14" s="2544"/>
      <c r="D14" s="2544"/>
      <c r="E14" s="746" t="s">
        <v>257</v>
      </c>
      <c r="F14" s="746" t="s">
        <v>2762</v>
      </c>
      <c r="G14" s="746">
        <v>760</v>
      </c>
      <c r="H14" s="746">
        <v>1</v>
      </c>
      <c r="I14" s="802">
        <v>0.03</v>
      </c>
      <c r="J14" s="746">
        <v>570</v>
      </c>
      <c r="K14" s="683">
        <v>775</v>
      </c>
    </row>
    <row r="15" spans="1:15" s="217" customFormat="1" ht="84" customHeight="1">
      <c r="A15" s="801" t="s">
        <v>2765</v>
      </c>
      <c r="B15" s="2544"/>
      <c r="C15" s="2544"/>
      <c r="D15" s="2544"/>
      <c r="E15" s="746" t="s">
        <v>257</v>
      </c>
      <c r="F15" s="803" t="s">
        <v>2762</v>
      </c>
      <c r="G15" s="803">
        <v>1000</v>
      </c>
      <c r="H15" s="803">
        <v>1.7</v>
      </c>
      <c r="I15" s="804">
        <v>0.04</v>
      </c>
      <c r="J15" s="746">
        <v>960</v>
      </c>
      <c r="K15" s="805">
        <v>1230</v>
      </c>
    </row>
    <row r="16" spans="1:15" s="217" customFormat="1" ht="54" customHeight="1">
      <c r="A16" s="806" t="s">
        <v>2081</v>
      </c>
      <c r="B16" s="2764"/>
      <c r="C16" s="2765"/>
      <c r="D16" s="2641"/>
      <c r="E16" s="807" t="s">
        <v>145</v>
      </c>
      <c r="F16" s="807"/>
      <c r="G16" s="807" t="s">
        <v>265</v>
      </c>
      <c r="H16" s="807">
        <v>3</v>
      </c>
      <c r="I16" s="808">
        <v>2E-3</v>
      </c>
      <c r="J16" s="808">
        <v>276</v>
      </c>
      <c r="K16" s="809">
        <v>300</v>
      </c>
    </row>
    <row r="17" spans="1:12" s="118" customFormat="1" ht="11.25">
      <c r="A17" s="2763" t="s">
        <v>1183</v>
      </c>
      <c r="B17" s="2763"/>
      <c r="C17" s="2763"/>
      <c r="D17" s="2763"/>
      <c r="E17" s="2763"/>
      <c r="F17" s="2763"/>
      <c r="G17" s="2763"/>
      <c r="H17" s="2763"/>
      <c r="I17" s="2763"/>
      <c r="J17" s="2763"/>
      <c r="K17" s="2763"/>
      <c r="L17" s="154"/>
    </row>
    <row r="18" spans="1:12" ht="15" customHeight="1">
      <c r="A18" s="85"/>
      <c r="B18" s="85"/>
      <c r="C18" s="85"/>
      <c r="D18" s="85"/>
      <c r="E18" s="85"/>
      <c r="F18" s="214"/>
      <c r="G18" s="85"/>
      <c r="H18" s="85"/>
      <c r="I18" s="85"/>
      <c r="J18" s="85"/>
      <c r="K18" s="85"/>
      <c r="L18" s="78"/>
    </row>
    <row r="19" spans="1:12" ht="15" customHeight="1">
      <c r="A19" s="85"/>
      <c r="B19" s="85"/>
      <c r="C19" s="85"/>
      <c r="D19" s="85"/>
      <c r="E19" s="85"/>
      <c r="F19" s="214"/>
      <c r="G19" s="85"/>
      <c r="H19" s="85"/>
      <c r="I19" s="85"/>
      <c r="J19" s="85"/>
      <c r="K19" s="85"/>
      <c r="L19" s="78"/>
    </row>
    <row r="20" spans="1:12">
      <c r="A20" s="78"/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</row>
  </sheetData>
  <mergeCells count="13">
    <mergeCell ref="A17:K17"/>
    <mergeCell ref="B14:D14"/>
    <mergeCell ref="B16:D16"/>
    <mergeCell ref="K10:K11"/>
    <mergeCell ref="A1:J1"/>
    <mergeCell ref="A8:K8"/>
    <mergeCell ref="B15:D15"/>
    <mergeCell ref="A10:A11"/>
    <mergeCell ref="B10:D11"/>
    <mergeCell ref="E10:I10"/>
    <mergeCell ref="J10:J11"/>
    <mergeCell ref="B13:D13"/>
    <mergeCell ref="B12:D12"/>
  </mergeCells>
  <hyperlinks>
    <hyperlink ref="I3" r:id="rId1"/>
    <hyperlink ref="I2" r:id="rId2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26.xml><?xml version="1.0" encoding="utf-8"?>
<worksheet xmlns="http://schemas.openxmlformats.org/spreadsheetml/2006/main" xmlns:r="http://schemas.openxmlformats.org/officeDocument/2006/relationships">
  <dimension ref="A1:K25"/>
  <sheetViews>
    <sheetView topLeftCell="A16" workbookViewId="0">
      <selection activeCell="H17" sqref="H17"/>
    </sheetView>
  </sheetViews>
  <sheetFormatPr defaultRowHeight="15"/>
  <cols>
    <col min="1" max="1" width="9.28515625" customWidth="1"/>
    <col min="2" max="2" width="9.28515625" style="200" bestFit="1" customWidth="1"/>
    <col min="3" max="3" width="6" customWidth="1"/>
    <col min="4" max="4" width="11.5703125" customWidth="1"/>
    <col min="5" max="5" width="8.5703125" customWidth="1"/>
    <col min="6" max="6" width="8.7109375" customWidth="1"/>
    <col min="7" max="7" width="6.28515625" customWidth="1"/>
    <col min="8" max="8" width="6.7109375" customWidth="1"/>
  </cols>
  <sheetData>
    <row r="1" spans="1:11" s="200" customFormat="1" ht="31.5" customHeight="1">
      <c r="A1" s="2526"/>
      <c r="B1" s="2526"/>
      <c r="C1" s="2526"/>
      <c r="D1" s="2526"/>
      <c r="E1" s="2526"/>
      <c r="F1" s="2526"/>
    </row>
    <row r="2" spans="1:11" s="203" customFormat="1" ht="12.75">
      <c r="A2" s="204" t="s">
        <v>0</v>
      </c>
      <c r="B2" s="204"/>
      <c r="C2" s="116"/>
      <c r="F2" s="205" t="s">
        <v>474</v>
      </c>
      <c r="G2" s="206" t="s">
        <v>1</v>
      </c>
      <c r="J2" s="202"/>
      <c r="K2" s="202"/>
    </row>
    <row r="3" spans="1:11" s="203" customFormat="1" ht="15.75" customHeight="1">
      <c r="A3" s="207" t="s">
        <v>467</v>
      </c>
      <c r="B3" s="207"/>
      <c r="C3" s="117"/>
      <c r="F3" s="205" t="s">
        <v>475</v>
      </c>
      <c r="G3" s="208" t="s">
        <v>2</v>
      </c>
      <c r="I3" s="208"/>
      <c r="J3" s="114"/>
      <c r="K3" s="114"/>
    </row>
    <row r="4" spans="1:11" s="203" customFormat="1" ht="15.75" customHeight="1">
      <c r="A4" s="204" t="s">
        <v>2241</v>
      </c>
      <c r="B4" s="204"/>
      <c r="C4" s="116"/>
      <c r="F4" s="375"/>
      <c r="I4" s="202"/>
      <c r="J4" s="202"/>
      <c r="K4" s="202"/>
    </row>
    <row r="5" spans="1:11" s="203" customFormat="1" ht="15.75" customHeight="1">
      <c r="A5" s="207" t="s">
        <v>467</v>
      </c>
      <c r="B5" s="207"/>
      <c r="C5" s="117"/>
      <c r="F5" s="204" t="s">
        <v>2238</v>
      </c>
      <c r="I5" s="202"/>
      <c r="J5" s="202"/>
      <c r="K5" s="202"/>
    </row>
    <row r="6" spans="1:11" s="203" customFormat="1" ht="15.75" customHeight="1">
      <c r="A6" s="207" t="s">
        <v>468</v>
      </c>
      <c r="B6" s="207"/>
      <c r="C6" s="117"/>
      <c r="F6" s="204" t="s">
        <v>2240</v>
      </c>
      <c r="I6" s="202"/>
      <c r="J6" s="202"/>
      <c r="K6" s="202"/>
    </row>
    <row r="7" spans="1:11" s="203" customFormat="1" ht="15.75" customHeight="1">
      <c r="A7" s="210" t="s">
        <v>2536</v>
      </c>
      <c r="B7" s="210"/>
      <c r="C7" s="213"/>
      <c r="F7" s="379" t="s">
        <v>2239</v>
      </c>
      <c r="I7" s="211"/>
    </row>
    <row r="8" spans="1:11" s="82" customFormat="1" ht="18" customHeight="1">
      <c r="A8" s="2525" t="s">
        <v>1184</v>
      </c>
      <c r="B8" s="2525"/>
      <c r="C8" s="2525"/>
      <c r="D8" s="2525"/>
      <c r="E8" s="2525"/>
      <c r="F8" s="2525"/>
      <c r="G8" s="2525"/>
      <c r="H8" s="2525"/>
    </row>
    <row r="9" spans="1:11" s="82" customFormat="1" ht="8.25" customHeight="1">
      <c r="A9" s="84"/>
      <c r="B9" s="213"/>
    </row>
    <row r="10" spans="1:11" s="118" customFormat="1" ht="15" customHeight="1">
      <c r="A10" s="2577" t="s">
        <v>20</v>
      </c>
      <c r="B10" s="2577" t="s">
        <v>3039</v>
      </c>
      <c r="C10" s="2677" t="s">
        <v>16</v>
      </c>
      <c r="D10" s="2521"/>
      <c r="E10" s="2521"/>
      <c r="F10" s="2521"/>
      <c r="G10" s="2520" t="s">
        <v>501</v>
      </c>
      <c r="H10" s="2520" t="s">
        <v>476</v>
      </c>
    </row>
    <row r="11" spans="1:11" s="118" customFormat="1" ht="33.75">
      <c r="A11" s="2749"/>
      <c r="B11" s="2578"/>
      <c r="C11" s="2686"/>
      <c r="D11" s="148" t="s">
        <v>56</v>
      </c>
      <c r="E11" s="148" t="s">
        <v>19</v>
      </c>
      <c r="F11" s="148" t="s">
        <v>40</v>
      </c>
      <c r="G11" s="2577"/>
      <c r="H11" s="2577"/>
    </row>
    <row r="12" spans="1:11" s="405" customFormat="1" ht="82.5" customHeight="1">
      <c r="A12" s="1204" t="s">
        <v>3038</v>
      </c>
      <c r="B12" s="2767" t="s">
        <v>3061</v>
      </c>
      <c r="C12" s="944"/>
      <c r="D12" s="1205" t="s">
        <v>927</v>
      </c>
      <c r="E12" s="1205">
        <v>1.1499999999999999</v>
      </c>
      <c r="F12" s="1205">
        <v>0.03</v>
      </c>
      <c r="G12" s="1205">
        <v>240</v>
      </c>
      <c r="H12" s="681">
        <v>260</v>
      </c>
    </row>
    <row r="13" spans="1:11" s="405" customFormat="1" ht="82.5" customHeight="1">
      <c r="A13" s="1203" t="s">
        <v>3059</v>
      </c>
      <c r="B13" s="2574"/>
      <c r="C13" s="1190"/>
      <c r="D13" s="1188" t="s">
        <v>3058</v>
      </c>
      <c r="E13" s="1188"/>
      <c r="F13" s="1188"/>
      <c r="G13" s="1188">
        <v>290</v>
      </c>
      <c r="H13" s="1201">
        <v>310</v>
      </c>
      <c r="I13" s="217"/>
    </row>
    <row r="14" spans="1:11" s="118" customFormat="1" ht="78" customHeight="1">
      <c r="A14" s="1203" t="s">
        <v>3056</v>
      </c>
      <c r="B14" s="2574"/>
      <c r="C14" s="1186"/>
      <c r="D14" s="1188" t="s">
        <v>928</v>
      </c>
      <c r="E14" s="1188">
        <v>0.68300000000000005</v>
      </c>
      <c r="F14" s="1188">
        <v>0.03</v>
      </c>
      <c r="G14" s="1188">
        <v>335</v>
      </c>
      <c r="H14" s="1201">
        <v>355</v>
      </c>
      <c r="I14" s="105"/>
    </row>
    <row r="15" spans="1:11" s="405" customFormat="1" ht="78" customHeight="1">
      <c r="A15" s="1203" t="s">
        <v>3057</v>
      </c>
      <c r="B15" s="2574"/>
      <c r="C15" s="1190"/>
      <c r="D15" s="1188" t="s">
        <v>3060</v>
      </c>
      <c r="E15" s="1188"/>
      <c r="F15" s="1188"/>
      <c r="G15" s="1188">
        <v>480</v>
      </c>
      <c r="H15" s="1201">
        <v>510</v>
      </c>
      <c r="I15" s="217"/>
    </row>
    <row r="16" spans="1:11" s="108" customFormat="1" ht="39.75" customHeight="1">
      <c r="A16" s="1203" t="s">
        <v>3040</v>
      </c>
      <c r="B16" s="2574"/>
      <c r="C16" s="2582"/>
      <c r="D16" s="1188" t="s">
        <v>929</v>
      </c>
      <c r="E16" s="1188">
        <v>0.92</v>
      </c>
      <c r="F16" s="1188">
        <v>3.0000000000000001E-3</v>
      </c>
      <c r="G16" s="1188">
        <v>230</v>
      </c>
      <c r="H16" s="1201">
        <v>245</v>
      </c>
    </row>
    <row r="17" spans="1:9" s="120" customFormat="1" ht="39.75" customHeight="1">
      <c r="A17" s="1203" t="s">
        <v>3041</v>
      </c>
      <c r="B17" s="2574"/>
      <c r="C17" s="2581"/>
      <c r="D17" s="1188" t="s">
        <v>929</v>
      </c>
      <c r="E17" s="1188">
        <v>0.92</v>
      </c>
      <c r="F17" s="1188">
        <v>3.0000000000000001E-3</v>
      </c>
      <c r="G17" s="1188">
        <v>305</v>
      </c>
      <c r="H17" s="1201">
        <v>325</v>
      </c>
      <c r="I17" s="108"/>
    </row>
    <row r="18" spans="1:9" s="120" customFormat="1" ht="46.5" customHeight="1">
      <c r="A18" s="1203" t="s">
        <v>3065</v>
      </c>
      <c r="B18" s="2574"/>
      <c r="C18" s="2582"/>
      <c r="D18" s="1188" t="s">
        <v>929</v>
      </c>
      <c r="E18" s="1188">
        <v>0.9</v>
      </c>
      <c r="F18" s="1188">
        <v>3.0000000000000001E-3</v>
      </c>
      <c r="G18" s="1188">
        <v>230</v>
      </c>
      <c r="H18" s="1201">
        <v>245</v>
      </c>
      <c r="I18" s="754"/>
    </row>
    <row r="19" spans="1:9" s="120" customFormat="1" ht="46.5" customHeight="1">
      <c r="A19" s="1203" t="s">
        <v>3063</v>
      </c>
      <c r="B19" s="2574"/>
      <c r="C19" s="2581"/>
      <c r="D19" s="1188" t="s">
        <v>929</v>
      </c>
      <c r="E19" s="1188">
        <v>0.9</v>
      </c>
      <c r="F19" s="1188">
        <v>3.0000000000000001E-3</v>
      </c>
      <c r="G19" s="1188">
        <v>305</v>
      </c>
      <c r="H19" s="1201">
        <v>325</v>
      </c>
      <c r="I19" s="754"/>
    </row>
    <row r="20" spans="1:9" s="120" customFormat="1" ht="40.5" customHeight="1">
      <c r="A20" s="2770" t="s">
        <v>3062</v>
      </c>
      <c r="B20" s="2574"/>
      <c r="C20" s="2582"/>
      <c r="D20" s="1188" t="s">
        <v>3067</v>
      </c>
      <c r="E20" s="1188">
        <v>0.93</v>
      </c>
      <c r="F20" s="1188">
        <v>0.02</v>
      </c>
      <c r="G20" s="1188">
        <v>420</v>
      </c>
      <c r="H20" s="1201">
        <v>450</v>
      </c>
      <c r="I20" s="754"/>
    </row>
    <row r="21" spans="1:9" s="120" customFormat="1" ht="40.5" customHeight="1">
      <c r="A21" s="2771"/>
      <c r="B21" s="2574"/>
      <c r="C21" s="2769"/>
      <c r="D21" s="1188" t="s">
        <v>3068</v>
      </c>
      <c r="E21" s="1188">
        <v>1</v>
      </c>
      <c r="F21" s="1188">
        <v>2.5000000000000001E-2</v>
      </c>
      <c r="G21" s="1187">
        <v>455</v>
      </c>
      <c r="H21" s="789">
        <v>485</v>
      </c>
      <c r="I21" s="754"/>
    </row>
    <row r="22" spans="1:9" s="120" customFormat="1" ht="41.25" customHeight="1">
      <c r="A22" s="2770" t="s">
        <v>3064</v>
      </c>
      <c r="B22" s="2574"/>
      <c r="C22" s="794"/>
      <c r="D22" s="1188" t="s">
        <v>3067</v>
      </c>
      <c r="E22" s="1188">
        <v>0.93</v>
      </c>
      <c r="F22" s="1188">
        <v>0.02</v>
      </c>
      <c r="G22" s="1188">
        <v>420</v>
      </c>
      <c r="H22" s="1201">
        <v>450</v>
      </c>
      <c r="I22" s="754"/>
    </row>
    <row r="23" spans="1:9" s="120" customFormat="1" ht="41.25" customHeight="1">
      <c r="A23" s="2771"/>
      <c r="B23" s="2574"/>
      <c r="C23" s="794"/>
      <c r="D23" s="1188" t="s">
        <v>3068</v>
      </c>
      <c r="E23" s="1188">
        <v>1</v>
      </c>
      <c r="F23" s="1188">
        <v>2.5000000000000001E-2</v>
      </c>
      <c r="G23" s="1187">
        <v>455</v>
      </c>
      <c r="H23" s="789">
        <v>485</v>
      </c>
      <c r="I23" s="754"/>
    </row>
    <row r="24" spans="1:9" s="120" customFormat="1" ht="78.75" customHeight="1">
      <c r="A24" s="1229" t="s">
        <v>3066</v>
      </c>
      <c r="B24" s="2768"/>
      <c r="C24" s="1207"/>
      <c r="D24" s="1200" t="s">
        <v>3067</v>
      </c>
      <c r="E24" s="1200">
        <v>0.93</v>
      </c>
      <c r="F24" s="1185">
        <v>0.02</v>
      </c>
      <c r="G24" s="1185">
        <v>515</v>
      </c>
      <c r="H24" s="1230">
        <v>545</v>
      </c>
      <c r="I24" s="754"/>
    </row>
    <row r="25" spans="1:9" s="118" customFormat="1" ht="11.25">
      <c r="A25" s="2772" t="s">
        <v>404</v>
      </c>
      <c r="B25" s="2772"/>
      <c r="C25" s="2772"/>
      <c r="D25" s="2772"/>
      <c r="E25" s="2772"/>
      <c r="F25" s="2772"/>
      <c r="G25" s="2772"/>
      <c r="H25" s="2772"/>
    </row>
  </sheetData>
  <mergeCells count="15">
    <mergeCell ref="A1:F1"/>
    <mergeCell ref="A8:H8"/>
    <mergeCell ref="A10:A11"/>
    <mergeCell ref="C10:C11"/>
    <mergeCell ref="D10:F10"/>
    <mergeCell ref="G10:G11"/>
    <mergeCell ref="H10:H11"/>
    <mergeCell ref="B10:B11"/>
    <mergeCell ref="B12:B24"/>
    <mergeCell ref="C20:C21"/>
    <mergeCell ref="A20:A21"/>
    <mergeCell ref="A22:A23"/>
    <mergeCell ref="A25:H25"/>
    <mergeCell ref="C18:C19"/>
    <mergeCell ref="C16:C17"/>
  </mergeCells>
  <hyperlinks>
    <hyperlink ref="G3" r:id="rId1"/>
    <hyperlink ref="G2" r:id="rId2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27.xml><?xml version="1.0" encoding="utf-8"?>
<worksheet xmlns="http://schemas.openxmlformats.org/spreadsheetml/2006/main" xmlns:r="http://schemas.openxmlformats.org/officeDocument/2006/relationships">
  <dimension ref="A1:M67"/>
  <sheetViews>
    <sheetView zoomScaleNormal="100" workbookViewId="0">
      <selection activeCell="A9" sqref="A9:I9"/>
    </sheetView>
  </sheetViews>
  <sheetFormatPr defaultRowHeight="12.75"/>
  <cols>
    <col min="1" max="1" width="9.140625" style="12" customWidth="1"/>
    <col min="2" max="2" width="27.85546875" style="15" customWidth="1"/>
    <col min="3" max="3" width="11.7109375" style="12" customWidth="1"/>
    <col min="4" max="4" width="11.7109375" style="203" customWidth="1"/>
    <col min="5" max="5" width="12.140625" style="12" customWidth="1"/>
    <col min="6" max="6" width="7.140625" style="12" customWidth="1"/>
    <col min="7" max="7" width="9.5703125" style="12" customWidth="1"/>
    <col min="8" max="16384" width="9.140625" style="12"/>
  </cols>
  <sheetData>
    <row r="1" spans="1:13" s="200" customFormat="1" ht="31.5" customHeight="1">
      <c r="A1" s="2526"/>
      <c r="B1" s="2526"/>
      <c r="C1" s="2526"/>
      <c r="D1" s="2526"/>
      <c r="E1" s="2526"/>
      <c r="F1" s="2526"/>
      <c r="G1" s="2526"/>
      <c r="H1" s="2526"/>
    </row>
    <row r="2" spans="1:13" s="203" customFormat="1">
      <c r="A2" s="204" t="s">
        <v>0</v>
      </c>
      <c r="B2" s="116"/>
      <c r="C2" s="204"/>
      <c r="D2" s="204"/>
      <c r="F2" s="205" t="s">
        <v>474</v>
      </c>
      <c r="G2" s="206" t="s">
        <v>1</v>
      </c>
      <c r="I2" s="206"/>
      <c r="J2" s="206"/>
      <c r="L2" s="202"/>
      <c r="M2" s="202"/>
    </row>
    <row r="3" spans="1:13" s="203" customFormat="1" ht="15.75" customHeight="1">
      <c r="A3" s="207" t="s">
        <v>467</v>
      </c>
      <c r="B3" s="117"/>
      <c r="C3" s="207"/>
      <c r="D3" s="207"/>
      <c r="F3" s="205" t="s">
        <v>475</v>
      </c>
      <c r="G3" s="208" t="s">
        <v>2</v>
      </c>
      <c r="I3" s="208"/>
      <c r="J3" s="208"/>
      <c r="K3" s="208"/>
      <c r="L3" s="114"/>
      <c r="M3" s="114"/>
    </row>
    <row r="4" spans="1:13" s="203" customFormat="1" ht="15.75" customHeight="1">
      <c r="A4" s="204" t="s">
        <v>2241</v>
      </c>
      <c r="B4" s="116"/>
      <c r="C4" s="204"/>
      <c r="D4" s="204"/>
      <c r="F4" s="375"/>
      <c r="I4" s="375"/>
      <c r="J4" s="212"/>
      <c r="K4" s="202"/>
      <c r="L4" s="202"/>
      <c r="M4" s="202"/>
    </row>
    <row r="5" spans="1:13" s="203" customFormat="1" ht="15.75" customHeight="1">
      <c r="A5" s="207" t="s">
        <v>467</v>
      </c>
      <c r="B5" s="117"/>
      <c r="C5" s="207"/>
      <c r="D5" s="207"/>
      <c r="F5" s="204" t="s">
        <v>2238</v>
      </c>
      <c r="I5" s="209"/>
      <c r="J5" s="207"/>
      <c r="K5" s="202"/>
      <c r="L5" s="202"/>
      <c r="M5" s="202"/>
    </row>
    <row r="6" spans="1:13" s="203" customFormat="1" ht="15.75" customHeight="1">
      <c r="A6" s="207" t="s">
        <v>468</v>
      </c>
      <c r="B6" s="117"/>
      <c r="C6" s="207"/>
      <c r="D6" s="207"/>
      <c r="F6" s="204" t="s">
        <v>2240</v>
      </c>
      <c r="I6" s="209"/>
      <c r="J6" s="207"/>
      <c r="K6" s="202"/>
      <c r="L6" s="202"/>
      <c r="M6" s="202"/>
    </row>
    <row r="7" spans="1:13" s="203" customFormat="1" ht="15.75" customHeight="1">
      <c r="A7" s="210" t="s">
        <v>2536</v>
      </c>
      <c r="B7" s="213"/>
      <c r="C7" s="210"/>
      <c r="D7" s="210"/>
      <c r="F7" s="379" t="s">
        <v>2239</v>
      </c>
      <c r="I7" s="211"/>
      <c r="J7" s="211"/>
      <c r="K7" s="211"/>
    </row>
    <row r="8" spans="1:13" s="203" customFormat="1" ht="6.75" customHeight="1">
      <c r="A8" s="210"/>
      <c r="B8" s="213"/>
      <c r="C8" s="210"/>
      <c r="D8" s="210"/>
      <c r="F8" s="379"/>
      <c r="I8" s="211"/>
      <c r="J8" s="211"/>
      <c r="K8" s="211"/>
    </row>
    <row r="9" spans="1:13" ht="18.75" customHeight="1">
      <c r="A9" s="2525" t="s">
        <v>2674</v>
      </c>
      <c r="B9" s="2525"/>
      <c r="C9" s="2525"/>
      <c r="D9" s="2525"/>
      <c r="E9" s="2525"/>
      <c r="F9" s="2525"/>
      <c r="G9" s="2525"/>
      <c r="H9" s="2525"/>
      <c r="I9" s="2525"/>
    </row>
    <row r="10" spans="1:13" ht="8.25" customHeight="1"/>
    <row r="11" spans="1:13" s="106" customFormat="1" ht="12.75" customHeight="1">
      <c r="A11" s="2584" t="s">
        <v>20</v>
      </c>
      <c r="B11" s="2677" t="s">
        <v>16</v>
      </c>
      <c r="C11" s="2521" t="s">
        <v>17</v>
      </c>
      <c r="D11" s="2521"/>
      <c r="E11" s="2521"/>
      <c r="F11" s="2521"/>
      <c r="G11" s="2521"/>
      <c r="H11" s="2520" t="s">
        <v>120</v>
      </c>
      <c r="I11" s="2520" t="s">
        <v>476</v>
      </c>
    </row>
    <row r="12" spans="1:13" s="106" customFormat="1" ht="46.5" customHeight="1">
      <c r="A12" s="2684"/>
      <c r="B12" s="2686"/>
      <c r="C12" s="148" t="s">
        <v>55</v>
      </c>
      <c r="D12" s="626" t="s">
        <v>2692</v>
      </c>
      <c r="E12" s="148" t="s">
        <v>56</v>
      </c>
      <c r="F12" s="148" t="s">
        <v>19</v>
      </c>
      <c r="G12" s="148" t="s">
        <v>40</v>
      </c>
      <c r="H12" s="2577"/>
      <c r="I12" s="2577"/>
    </row>
    <row r="13" spans="1:13" s="105" customFormat="1" ht="65.25" customHeight="1">
      <c r="A13" s="1191" t="s">
        <v>41</v>
      </c>
      <c r="B13" s="1198"/>
      <c r="C13" s="1205" t="s">
        <v>1262</v>
      </c>
      <c r="D13" s="1199" t="s">
        <v>2732</v>
      </c>
      <c r="E13" s="1205" t="s">
        <v>2766</v>
      </c>
      <c r="F13" s="1205">
        <v>12.39</v>
      </c>
      <c r="G13" s="1205">
        <v>5.3999999999999999E-2</v>
      </c>
      <c r="H13" s="1205">
        <v>1745</v>
      </c>
      <c r="I13" s="681">
        <v>1885</v>
      </c>
    </row>
    <row r="14" spans="1:13" s="105" customFormat="1" ht="72" customHeight="1">
      <c r="A14" s="1192" t="s">
        <v>42</v>
      </c>
      <c r="B14" s="1186"/>
      <c r="C14" s="1188" t="s">
        <v>1262</v>
      </c>
      <c r="D14" s="1188" t="s">
        <v>2732</v>
      </c>
      <c r="E14" s="1188" t="s">
        <v>284</v>
      </c>
      <c r="F14" s="1188">
        <v>11</v>
      </c>
      <c r="G14" s="1188">
        <v>0.05</v>
      </c>
      <c r="H14" s="1188">
        <v>1685</v>
      </c>
      <c r="I14" s="1201">
        <v>1820</v>
      </c>
    </row>
    <row r="15" spans="1:13" s="105" customFormat="1" ht="57.75" customHeight="1">
      <c r="A15" s="1192" t="s">
        <v>43</v>
      </c>
      <c r="B15" s="1186"/>
      <c r="C15" s="1188" t="s">
        <v>1262</v>
      </c>
      <c r="D15" s="1188" t="s">
        <v>2693</v>
      </c>
      <c r="E15" s="1188" t="s">
        <v>139</v>
      </c>
      <c r="F15" s="1188">
        <v>7</v>
      </c>
      <c r="G15" s="1188">
        <v>0.08</v>
      </c>
      <c r="H15" s="1188">
        <v>1635</v>
      </c>
      <c r="I15" s="1201">
        <v>1890</v>
      </c>
    </row>
    <row r="16" spans="1:13" s="105" customFormat="1" ht="54" customHeight="1">
      <c r="A16" s="1192" t="s">
        <v>44</v>
      </c>
      <c r="B16" s="1186"/>
      <c r="C16" s="1188" t="s">
        <v>1262</v>
      </c>
      <c r="D16" s="1188" t="s">
        <v>2693</v>
      </c>
      <c r="E16" s="1188" t="s">
        <v>139</v>
      </c>
      <c r="F16" s="1188">
        <v>10</v>
      </c>
      <c r="G16" s="1188">
        <v>0.06</v>
      </c>
      <c r="H16" s="1188">
        <v>1445</v>
      </c>
      <c r="I16" s="1201">
        <v>1670</v>
      </c>
    </row>
    <row r="17" spans="1:10" s="108" customFormat="1" ht="43.5" customHeight="1">
      <c r="A17" s="1192" t="s">
        <v>45</v>
      </c>
      <c r="B17" s="1186"/>
      <c r="C17" s="1188" t="s">
        <v>2777</v>
      </c>
      <c r="D17" s="1188" t="s">
        <v>2732</v>
      </c>
      <c r="E17" s="1188" t="s">
        <v>285</v>
      </c>
      <c r="F17" s="1188">
        <v>18.7</v>
      </c>
      <c r="G17" s="1188">
        <v>5.7000000000000002E-2</v>
      </c>
      <c r="H17" s="1188">
        <v>2765</v>
      </c>
      <c r="I17" s="1201">
        <v>2930</v>
      </c>
    </row>
    <row r="18" spans="1:10" s="108" customFormat="1" ht="41.25" customHeight="1">
      <c r="A18" s="1192" t="s">
        <v>47</v>
      </c>
      <c r="B18" s="1188"/>
      <c r="C18" s="1188" t="s">
        <v>2777</v>
      </c>
      <c r="D18" s="1188" t="s">
        <v>2732</v>
      </c>
      <c r="E18" s="1188" t="s">
        <v>286</v>
      </c>
      <c r="F18" s="1188">
        <v>18.100000000000001</v>
      </c>
      <c r="G18" s="1188">
        <v>0.06</v>
      </c>
      <c r="H18" s="1188">
        <v>2390</v>
      </c>
      <c r="I18" s="1201">
        <v>2530</v>
      </c>
    </row>
    <row r="19" spans="1:10" s="108" customFormat="1" ht="86.25" customHeight="1">
      <c r="A19" s="1192" t="s">
        <v>48</v>
      </c>
      <c r="B19" s="1188"/>
      <c r="C19" s="1188" t="s">
        <v>46</v>
      </c>
      <c r="D19" s="1188" t="s">
        <v>2693</v>
      </c>
      <c r="E19" s="1188" t="s">
        <v>140</v>
      </c>
      <c r="F19" s="1188">
        <v>36</v>
      </c>
      <c r="G19" s="1188">
        <v>0.11</v>
      </c>
      <c r="H19" s="1188">
        <v>3860</v>
      </c>
      <c r="I19" s="1201">
        <v>4455</v>
      </c>
    </row>
    <row r="20" spans="1:10" s="120" customFormat="1" ht="59.25" customHeight="1">
      <c r="A20" s="1231" t="s">
        <v>49</v>
      </c>
      <c r="B20" s="1183"/>
      <c r="C20" s="1183" t="s">
        <v>46</v>
      </c>
      <c r="D20" s="1183" t="s">
        <v>2693</v>
      </c>
      <c r="E20" s="1183" t="s">
        <v>140</v>
      </c>
      <c r="F20" s="1183">
        <v>25</v>
      </c>
      <c r="G20" s="1183">
        <v>0.11</v>
      </c>
      <c r="H20" s="1183">
        <v>2665</v>
      </c>
      <c r="I20" s="1201">
        <v>3075</v>
      </c>
      <c r="J20" s="167"/>
    </row>
    <row r="21" spans="1:10" s="120" customFormat="1" ht="63.75" customHeight="1">
      <c r="A21" s="1186" t="s">
        <v>1407</v>
      </c>
      <c r="B21" s="1186"/>
      <c r="C21" s="1188" t="s">
        <v>1262</v>
      </c>
      <c r="D21" s="1188" t="s">
        <v>2732</v>
      </c>
      <c r="E21" s="1188" t="s">
        <v>1404</v>
      </c>
      <c r="F21" s="1188"/>
      <c r="G21" s="1188">
        <v>3.5000000000000003E-2</v>
      </c>
      <c r="H21" s="1188">
        <v>1400</v>
      </c>
      <c r="I21" s="797">
        <v>1500</v>
      </c>
      <c r="J21" s="167"/>
    </row>
    <row r="22" spans="1:10" s="120" customFormat="1" ht="88.5" customHeight="1">
      <c r="A22" s="1192" t="s">
        <v>1406</v>
      </c>
      <c r="B22" s="1186"/>
      <c r="C22" s="1188" t="s">
        <v>1262</v>
      </c>
      <c r="D22" s="1188" t="s">
        <v>2732</v>
      </c>
      <c r="E22" s="1188" t="s">
        <v>283</v>
      </c>
      <c r="F22" s="1188"/>
      <c r="G22" s="1188">
        <v>5.3999999999999999E-2</v>
      </c>
      <c r="H22" s="1188">
        <v>2835</v>
      </c>
      <c r="I22" s="1201">
        <v>3150</v>
      </c>
      <c r="J22" s="167"/>
    </row>
    <row r="23" spans="1:10" s="120" customFormat="1" ht="84.75" customHeight="1">
      <c r="A23" s="792" t="s">
        <v>1405</v>
      </c>
      <c r="B23" s="794"/>
      <c r="C23" s="1188" t="s">
        <v>1262</v>
      </c>
      <c r="D23" s="1188" t="s">
        <v>2732</v>
      </c>
      <c r="E23" s="1184" t="s">
        <v>283</v>
      </c>
      <c r="F23" s="1184"/>
      <c r="G23" s="1184">
        <v>0.23300000000000001</v>
      </c>
      <c r="H23" s="1184">
        <v>3565</v>
      </c>
      <c r="I23" s="797">
        <v>3960</v>
      </c>
      <c r="J23" s="167"/>
    </row>
    <row r="24" spans="1:10" s="120" customFormat="1" ht="44.25" customHeight="1">
      <c r="A24" s="1186" t="s">
        <v>2767</v>
      </c>
      <c r="B24" s="1186"/>
      <c r="C24" s="803" t="s">
        <v>2775</v>
      </c>
      <c r="D24" s="803" t="s">
        <v>2732</v>
      </c>
      <c r="E24" s="803" t="s">
        <v>2768</v>
      </c>
      <c r="F24" s="1188">
        <v>6.8</v>
      </c>
      <c r="G24" s="1188">
        <v>0.04</v>
      </c>
      <c r="H24" s="1188">
        <v>1325</v>
      </c>
      <c r="I24" s="1201">
        <v>1405</v>
      </c>
      <c r="J24" s="167"/>
    </row>
    <row r="25" spans="1:10" s="120" customFormat="1" ht="84.75" customHeight="1">
      <c r="A25" s="1186" t="s">
        <v>2769</v>
      </c>
      <c r="B25" s="1186"/>
      <c r="C25" s="803" t="s">
        <v>2775</v>
      </c>
      <c r="D25" s="803" t="s">
        <v>2770</v>
      </c>
      <c r="E25" s="1187" t="s">
        <v>2771</v>
      </c>
      <c r="F25" s="1188">
        <v>11</v>
      </c>
      <c r="G25" s="1188">
        <v>6.6000000000000003E-2</v>
      </c>
      <c r="H25" s="1188">
        <v>2165</v>
      </c>
      <c r="I25" s="1201">
        <v>2295</v>
      </c>
      <c r="J25" s="167"/>
    </row>
    <row r="26" spans="1:10" s="120" customFormat="1" ht="66" customHeight="1">
      <c r="A26" s="1186" t="s">
        <v>2772</v>
      </c>
      <c r="B26" s="1186"/>
      <c r="C26" s="803" t="s">
        <v>2775</v>
      </c>
      <c r="D26" s="803" t="s">
        <v>2732</v>
      </c>
      <c r="E26" s="1188" t="s">
        <v>2773</v>
      </c>
      <c r="F26" s="1188">
        <v>12.8</v>
      </c>
      <c r="G26" s="1188">
        <v>4.7E-2</v>
      </c>
      <c r="H26" s="1188">
        <v>1500</v>
      </c>
      <c r="I26" s="1201">
        <v>1875</v>
      </c>
      <c r="J26" s="167"/>
    </row>
    <row r="27" spans="1:10" s="120" customFormat="1" ht="96.75" customHeight="1">
      <c r="A27" s="1186" t="s">
        <v>2774</v>
      </c>
      <c r="B27" s="1186"/>
      <c r="C27" s="803" t="s">
        <v>2775</v>
      </c>
      <c r="D27" s="803" t="s">
        <v>2770</v>
      </c>
      <c r="E27" s="1188" t="s">
        <v>2776</v>
      </c>
      <c r="F27" s="1188">
        <v>39.1</v>
      </c>
      <c r="G27" s="1188">
        <v>0.505</v>
      </c>
      <c r="H27" s="1188">
        <v>6790</v>
      </c>
      <c r="I27" s="1201">
        <v>7195</v>
      </c>
      <c r="J27" s="167"/>
    </row>
    <row r="28" spans="1:10" s="118" customFormat="1" ht="15" customHeight="1">
      <c r="A28" s="2773" t="s">
        <v>915</v>
      </c>
      <c r="B28" s="2773"/>
      <c r="C28" s="2773"/>
      <c r="D28" s="2773"/>
      <c r="E28" s="2773"/>
      <c r="F28" s="2773"/>
      <c r="G28" s="2773"/>
      <c r="H28" s="2773"/>
      <c r="I28" s="2773"/>
    </row>
    <row r="29" spans="1:10" s="118" customFormat="1" ht="11.25">
      <c r="A29" s="2576"/>
      <c r="B29" s="2576"/>
      <c r="C29" s="2576"/>
      <c r="D29" s="2576"/>
      <c r="E29" s="2576"/>
      <c r="F29" s="2576"/>
      <c r="G29" s="2576"/>
      <c r="H29" s="2576"/>
      <c r="I29" s="2576"/>
    </row>
    <row r="30" spans="1:10" s="118" customFormat="1" ht="11.25">
      <c r="A30" s="2576"/>
      <c r="B30" s="2576"/>
      <c r="C30" s="2576"/>
      <c r="D30" s="2576"/>
      <c r="E30" s="2576"/>
      <c r="F30" s="2576"/>
      <c r="G30" s="2576"/>
      <c r="H30" s="2576"/>
      <c r="I30" s="2576"/>
    </row>
    <row r="31" spans="1:10" s="118" customFormat="1" ht="14.25" customHeight="1">
      <c r="D31" s="405"/>
      <c r="J31" s="105"/>
    </row>
    <row r="32" spans="1:10" s="118" customFormat="1" ht="14.25" customHeight="1">
      <c r="D32" s="405"/>
      <c r="J32" s="105"/>
    </row>
    <row r="33" spans="4:10" s="118" customFormat="1" ht="14.25" customHeight="1">
      <c r="D33" s="405"/>
      <c r="J33" s="105"/>
    </row>
    <row r="34" spans="4:10" s="118" customFormat="1" ht="14.25" customHeight="1">
      <c r="D34" s="405"/>
      <c r="J34" s="105"/>
    </row>
    <row r="35" spans="4:10" s="118" customFormat="1" ht="14.25" customHeight="1">
      <c r="D35" s="405"/>
      <c r="J35" s="105"/>
    </row>
    <row r="36" spans="4:10" s="118" customFormat="1" ht="14.25" customHeight="1">
      <c r="D36" s="405"/>
      <c r="J36" s="105"/>
    </row>
    <row r="37" spans="4:10" s="118" customFormat="1" ht="14.25" customHeight="1">
      <c r="D37" s="405"/>
      <c r="J37" s="105"/>
    </row>
    <row r="38" spans="4:10" s="118" customFormat="1" ht="14.25" customHeight="1">
      <c r="D38" s="405"/>
      <c r="J38" s="105"/>
    </row>
    <row r="39" spans="4:10" s="118" customFormat="1" ht="14.25" customHeight="1">
      <c r="D39" s="405"/>
      <c r="J39" s="105"/>
    </row>
    <row r="40" spans="4:10" s="118" customFormat="1" ht="14.25" customHeight="1">
      <c r="D40" s="405"/>
      <c r="J40" s="105"/>
    </row>
    <row r="41" spans="4:10" s="118" customFormat="1" ht="14.25" customHeight="1">
      <c r="D41" s="405"/>
      <c r="J41" s="105"/>
    </row>
    <row r="42" spans="4:10" s="118" customFormat="1" ht="14.25" customHeight="1">
      <c r="D42" s="405"/>
      <c r="J42" s="105"/>
    </row>
    <row r="43" spans="4:10" s="118" customFormat="1" ht="14.25" customHeight="1">
      <c r="D43" s="405"/>
      <c r="J43" s="105"/>
    </row>
    <row r="44" spans="4:10" s="118" customFormat="1" ht="14.25" customHeight="1">
      <c r="D44" s="405"/>
      <c r="J44" s="105"/>
    </row>
    <row r="45" spans="4:10" s="118" customFormat="1" ht="14.25" customHeight="1">
      <c r="D45" s="405"/>
      <c r="J45" s="105"/>
    </row>
    <row r="46" spans="4:10" s="118" customFormat="1" ht="14.25" customHeight="1">
      <c r="D46" s="405"/>
      <c r="J46" s="105"/>
    </row>
    <row r="47" spans="4:10" s="118" customFormat="1" ht="14.25" customHeight="1">
      <c r="D47" s="405"/>
      <c r="J47" s="105"/>
    </row>
    <row r="48" spans="4:10" s="118" customFormat="1" ht="14.25" customHeight="1">
      <c r="D48" s="405"/>
      <c r="J48" s="105"/>
    </row>
    <row r="49" spans="4:10" s="118" customFormat="1" ht="14.25" customHeight="1">
      <c r="D49" s="405"/>
      <c r="J49" s="105"/>
    </row>
    <row r="50" spans="4:10" s="118" customFormat="1" ht="14.25" customHeight="1">
      <c r="D50" s="405"/>
      <c r="J50" s="105"/>
    </row>
    <row r="51" spans="4:10" s="118" customFormat="1" ht="14.25" customHeight="1">
      <c r="D51" s="405"/>
      <c r="J51" s="105"/>
    </row>
    <row r="52" spans="4:10" s="118" customFormat="1" ht="14.25" customHeight="1">
      <c r="D52" s="405"/>
      <c r="J52" s="105"/>
    </row>
    <row r="53" spans="4:10" s="118" customFormat="1" ht="14.25" customHeight="1">
      <c r="D53" s="405"/>
      <c r="J53" s="105"/>
    </row>
    <row r="54" spans="4:10" s="118" customFormat="1" ht="14.25" customHeight="1">
      <c r="D54" s="405"/>
      <c r="J54" s="105"/>
    </row>
    <row r="55" spans="4:10" s="118" customFormat="1" ht="14.25" customHeight="1">
      <c r="D55" s="405"/>
      <c r="J55" s="105"/>
    </row>
    <row r="56" spans="4:10" s="118" customFormat="1" ht="14.25" customHeight="1">
      <c r="D56" s="405"/>
      <c r="J56" s="105"/>
    </row>
    <row r="57" spans="4:10" s="118" customFormat="1" ht="14.25" customHeight="1">
      <c r="D57" s="405"/>
      <c r="J57" s="105"/>
    </row>
    <row r="58" spans="4:10" s="118" customFormat="1" ht="14.25" customHeight="1">
      <c r="D58" s="405"/>
      <c r="J58" s="105"/>
    </row>
    <row r="59" spans="4:10" s="118" customFormat="1" ht="14.25" customHeight="1">
      <c r="D59" s="405"/>
      <c r="J59" s="105"/>
    </row>
    <row r="60" spans="4:10" s="118" customFormat="1" ht="14.25" customHeight="1">
      <c r="D60" s="405"/>
      <c r="J60" s="105"/>
    </row>
    <row r="61" spans="4:10" s="118" customFormat="1" ht="14.25" customHeight="1">
      <c r="D61" s="405"/>
      <c r="J61" s="105"/>
    </row>
    <row r="62" spans="4:10" s="118" customFormat="1" ht="14.25" customHeight="1">
      <c r="D62" s="405"/>
      <c r="J62" s="105"/>
    </row>
    <row r="63" spans="4:10" s="118" customFormat="1" ht="14.25" customHeight="1">
      <c r="D63" s="405"/>
      <c r="J63" s="105"/>
    </row>
    <row r="64" spans="4:10" s="118" customFormat="1" ht="14.25" customHeight="1">
      <c r="D64" s="405"/>
      <c r="J64" s="105"/>
    </row>
    <row r="65" spans="4:10" s="118" customFormat="1" ht="14.25" customHeight="1">
      <c r="D65" s="405"/>
      <c r="J65" s="105"/>
    </row>
    <row r="66" spans="4:10" s="118" customFormat="1" ht="14.25" customHeight="1">
      <c r="D66" s="405"/>
      <c r="J66" s="105"/>
    </row>
    <row r="67" spans="4:10" s="118" customFormat="1" ht="14.25" customHeight="1">
      <c r="D67" s="405"/>
      <c r="J67" s="105"/>
    </row>
  </sheetData>
  <mergeCells count="8">
    <mergeCell ref="A28:I30"/>
    <mergeCell ref="A1:H1"/>
    <mergeCell ref="A9:I9"/>
    <mergeCell ref="A11:A12"/>
    <mergeCell ref="B11:B12"/>
    <mergeCell ref="C11:G11"/>
    <mergeCell ref="H11:H12"/>
    <mergeCell ref="I11:I12"/>
  </mergeCells>
  <hyperlinks>
    <hyperlink ref="G3" r:id="rId1"/>
    <hyperlink ref="G2" r:id="rId2"/>
  </hyperlinks>
  <pageMargins left="0.17" right="0.17" top="0.17" bottom="0.17" header="0.3" footer="0.3"/>
  <pageSetup paperSize="9" orientation="portrait" horizontalDpi="300" verticalDpi="300" r:id="rId3"/>
  <drawing r:id="rId4"/>
</worksheet>
</file>

<file path=xl/worksheets/sheet28.xml><?xml version="1.0" encoding="utf-8"?>
<worksheet xmlns="http://schemas.openxmlformats.org/spreadsheetml/2006/main" xmlns:r="http://schemas.openxmlformats.org/officeDocument/2006/relationships">
  <dimension ref="A1:M90"/>
  <sheetViews>
    <sheetView topLeftCell="A7" zoomScale="85" zoomScaleNormal="85" workbookViewId="0">
      <selection sqref="A1:H1"/>
    </sheetView>
  </sheetViews>
  <sheetFormatPr defaultRowHeight="12.75"/>
  <cols>
    <col min="1" max="1" width="9.5703125" style="12" customWidth="1"/>
    <col min="2" max="2" width="23" style="12" customWidth="1"/>
    <col min="3" max="3" width="10.28515625" style="12" customWidth="1"/>
    <col min="4" max="4" width="10.28515625" style="203" customWidth="1"/>
    <col min="5" max="5" width="8.140625" style="12" customWidth="1"/>
    <col min="6" max="6" width="6.7109375" style="12" customWidth="1"/>
    <col min="7" max="7" width="9.5703125" style="12" customWidth="1"/>
    <col min="8" max="8" width="5.42578125" style="12" customWidth="1"/>
    <col min="9" max="9" width="5.28515625" style="12" bestFit="1" customWidth="1"/>
    <col min="10" max="16384" width="9.140625" style="12"/>
  </cols>
  <sheetData>
    <row r="1" spans="1:13" s="200" customFormat="1" ht="31.5" customHeight="1">
      <c r="A1" s="2526"/>
      <c r="B1" s="2526"/>
      <c r="C1" s="2526"/>
      <c r="D1" s="2526"/>
      <c r="E1" s="2526"/>
      <c r="F1" s="2526"/>
      <c r="G1" s="2526"/>
      <c r="H1" s="2526"/>
    </row>
    <row r="2" spans="1:13" s="203" customFormat="1">
      <c r="A2" s="204" t="s">
        <v>0</v>
      </c>
      <c r="B2" s="116"/>
      <c r="C2" s="204"/>
      <c r="D2" s="204"/>
      <c r="F2" s="205" t="s">
        <v>474</v>
      </c>
      <c r="G2" s="206" t="s">
        <v>1</v>
      </c>
      <c r="I2" s="206"/>
      <c r="J2" s="206"/>
      <c r="L2" s="202"/>
      <c r="M2" s="202"/>
    </row>
    <row r="3" spans="1:13" s="203" customFormat="1" ht="15.75" customHeight="1">
      <c r="A3" s="207" t="s">
        <v>467</v>
      </c>
      <c r="B3" s="117"/>
      <c r="C3" s="207"/>
      <c r="D3" s="207"/>
      <c r="F3" s="205" t="s">
        <v>475</v>
      </c>
      <c r="G3" s="208" t="s">
        <v>2</v>
      </c>
      <c r="I3" s="208"/>
      <c r="J3" s="208"/>
      <c r="K3" s="208"/>
      <c r="L3" s="114"/>
      <c r="M3" s="114"/>
    </row>
    <row r="4" spans="1:13" s="203" customFormat="1" ht="15.75" customHeight="1">
      <c r="A4" s="204" t="s">
        <v>2241</v>
      </c>
      <c r="B4" s="116"/>
      <c r="C4" s="204"/>
      <c r="D4" s="204"/>
      <c r="F4" s="375"/>
      <c r="I4" s="375"/>
      <c r="J4" s="212"/>
      <c r="K4" s="202"/>
      <c r="L4" s="202"/>
      <c r="M4" s="202"/>
    </row>
    <row r="5" spans="1:13" s="203" customFormat="1" ht="15.75" customHeight="1">
      <c r="A5" s="207" t="s">
        <v>467</v>
      </c>
      <c r="B5" s="117"/>
      <c r="C5" s="207"/>
      <c r="D5" s="207"/>
      <c r="F5" s="204" t="s">
        <v>2238</v>
      </c>
      <c r="I5" s="209"/>
      <c r="J5" s="207"/>
      <c r="K5" s="202"/>
      <c r="L5" s="202"/>
      <c r="M5" s="202"/>
    </row>
    <row r="6" spans="1:13" s="203" customFormat="1" ht="15.75" customHeight="1">
      <c r="A6" s="207" t="s">
        <v>468</v>
      </c>
      <c r="B6" s="117"/>
      <c r="C6" s="207"/>
      <c r="D6" s="207"/>
      <c r="F6" s="204" t="s">
        <v>2240</v>
      </c>
      <c r="I6" s="209"/>
      <c r="J6" s="207"/>
      <c r="K6" s="202"/>
      <c r="L6" s="202"/>
      <c r="M6" s="202"/>
    </row>
    <row r="7" spans="1:13" s="203" customFormat="1" ht="15.75" customHeight="1">
      <c r="A7" s="210" t="s">
        <v>2536</v>
      </c>
      <c r="B7" s="213"/>
      <c r="C7" s="210"/>
      <c r="D7" s="210"/>
      <c r="F7" s="379" t="s">
        <v>2239</v>
      </c>
      <c r="I7" s="211"/>
      <c r="J7" s="211"/>
      <c r="K7" s="211"/>
    </row>
    <row r="8" spans="1:13" s="203" customFormat="1">
      <c r="A8" s="210"/>
      <c r="B8" s="213"/>
      <c r="C8" s="210"/>
      <c r="D8" s="210"/>
      <c r="F8" s="379"/>
      <c r="I8" s="211"/>
      <c r="J8" s="211"/>
      <c r="K8" s="211"/>
    </row>
    <row r="9" spans="1:13">
      <c r="A9" s="2525" t="s">
        <v>217</v>
      </c>
      <c r="B9" s="2525"/>
      <c r="C9" s="2525"/>
      <c r="D9" s="2525"/>
      <c r="E9" s="2525"/>
      <c r="F9" s="2525"/>
      <c r="G9" s="2525"/>
      <c r="H9" s="2525"/>
      <c r="I9" s="2525"/>
      <c r="J9" s="14"/>
      <c r="K9" s="14"/>
    </row>
    <row r="11" spans="1:13" s="106" customFormat="1" ht="12.75" customHeight="1">
      <c r="A11" s="2584" t="s">
        <v>20</v>
      </c>
      <c r="B11" s="2677" t="s">
        <v>16</v>
      </c>
      <c r="C11" s="2521" t="s">
        <v>17</v>
      </c>
      <c r="D11" s="2521"/>
      <c r="E11" s="2521"/>
      <c r="F11" s="2521"/>
      <c r="G11" s="2521"/>
      <c r="H11" s="2520" t="s">
        <v>120</v>
      </c>
      <c r="I11" s="2520" t="s">
        <v>476</v>
      </c>
    </row>
    <row r="12" spans="1:13" s="106" customFormat="1" ht="46.5" customHeight="1">
      <c r="A12" s="2585"/>
      <c r="B12" s="2747"/>
      <c r="C12" s="146" t="s">
        <v>210</v>
      </c>
      <c r="D12" s="1181" t="s">
        <v>3344</v>
      </c>
      <c r="E12" s="146" t="s">
        <v>191</v>
      </c>
      <c r="F12" s="146" t="s">
        <v>19</v>
      </c>
      <c r="G12" s="146" t="s">
        <v>40</v>
      </c>
      <c r="H12" s="2520"/>
      <c r="I12" s="2520"/>
    </row>
    <row r="13" spans="1:13" s="106" customFormat="1" ht="49.5" customHeight="1">
      <c r="A13" s="2030" t="s">
        <v>3866</v>
      </c>
      <c r="B13" s="2080"/>
      <c r="C13" s="2031" t="s">
        <v>274</v>
      </c>
      <c r="D13" s="2028" t="s">
        <v>3346</v>
      </c>
      <c r="E13" s="2031" t="s">
        <v>3867</v>
      </c>
      <c r="F13" s="2031">
        <v>4.5</v>
      </c>
      <c r="G13" s="2031">
        <v>7.0000000000000001E-3</v>
      </c>
      <c r="H13" s="2031">
        <v>855</v>
      </c>
      <c r="I13" s="800">
        <v>900</v>
      </c>
    </row>
    <row r="14" spans="1:13" s="105" customFormat="1" ht="68.25" customHeight="1">
      <c r="A14" s="1187" t="s">
        <v>218</v>
      </c>
      <c r="B14" s="2027"/>
      <c r="C14" s="1187" t="s">
        <v>145</v>
      </c>
      <c r="D14" s="1187" t="s">
        <v>3345</v>
      </c>
      <c r="E14" s="1187" t="s">
        <v>222</v>
      </c>
      <c r="F14" s="1187">
        <v>5</v>
      </c>
      <c r="G14" s="1187">
        <v>8.0000000000000002E-3</v>
      </c>
      <c r="H14" s="1187">
        <v>950</v>
      </c>
      <c r="I14" s="789">
        <v>1005</v>
      </c>
      <c r="J14" s="108"/>
    </row>
    <row r="15" spans="1:13" s="105" customFormat="1" ht="69.75" customHeight="1">
      <c r="A15" s="1188" t="s">
        <v>219</v>
      </c>
      <c r="B15" s="2026"/>
      <c r="C15" s="1188" t="s">
        <v>145</v>
      </c>
      <c r="D15" s="1187" t="s">
        <v>3345</v>
      </c>
      <c r="E15" s="1188" t="s">
        <v>223</v>
      </c>
      <c r="F15" s="1188">
        <v>13</v>
      </c>
      <c r="G15" s="1188">
        <v>0.02</v>
      </c>
      <c r="H15" s="1187">
        <v>1800</v>
      </c>
      <c r="I15" s="1201">
        <v>1905</v>
      </c>
      <c r="J15" s="754"/>
      <c r="K15" s="217"/>
    </row>
    <row r="16" spans="1:13" s="105" customFormat="1" ht="69.75" customHeight="1">
      <c r="A16" s="1188" t="s">
        <v>220</v>
      </c>
      <c r="B16" s="2026"/>
      <c r="C16" s="1188" t="s">
        <v>145</v>
      </c>
      <c r="D16" s="1187" t="s">
        <v>3347</v>
      </c>
      <c r="E16" s="1188" t="s">
        <v>224</v>
      </c>
      <c r="F16" s="1188">
        <v>15</v>
      </c>
      <c r="G16" s="1188">
        <v>2.8000000000000001E-2</v>
      </c>
      <c r="H16" s="1187">
        <v>2375</v>
      </c>
      <c r="I16" s="1201">
        <v>2515</v>
      </c>
      <c r="J16" s="754"/>
      <c r="K16" s="217"/>
    </row>
    <row r="17" spans="1:12" s="217" customFormat="1" ht="69.75" customHeight="1">
      <c r="A17" s="1188" t="s">
        <v>2517</v>
      </c>
      <c r="B17" s="2029"/>
      <c r="C17" s="1188" t="s">
        <v>145</v>
      </c>
      <c r="D17" s="1187" t="s">
        <v>3347</v>
      </c>
      <c r="E17" s="1188" t="s">
        <v>224</v>
      </c>
      <c r="F17" s="1188">
        <v>18</v>
      </c>
      <c r="G17" s="1188">
        <v>2.8000000000000001E-2</v>
      </c>
      <c r="H17" s="1187">
        <v>2375</v>
      </c>
      <c r="I17" s="1201">
        <v>2515</v>
      </c>
      <c r="J17" s="754"/>
    </row>
    <row r="18" spans="1:12" s="108" customFormat="1" ht="69.75" customHeight="1">
      <c r="A18" s="1188" t="s">
        <v>221</v>
      </c>
      <c r="B18" s="2026"/>
      <c r="C18" s="1188" t="s">
        <v>145</v>
      </c>
      <c r="D18" s="1187" t="s">
        <v>3347</v>
      </c>
      <c r="E18" s="1188" t="s">
        <v>225</v>
      </c>
      <c r="F18" s="1188">
        <v>18</v>
      </c>
      <c r="G18" s="1188">
        <v>0.03</v>
      </c>
      <c r="H18" s="1187">
        <v>2765</v>
      </c>
      <c r="I18" s="1201">
        <v>2925</v>
      </c>
      <c r="J18" s="754"/>
      <c r="K18" s="217"/>
    </row>
    <row r="19" spans="1:12" s="108" customFormat="1" ht="69.75" customHeight="1">
      <c r="A19" s="1188" t="s">
        <v>487</v>
      </c>
      <c r="B19" s="2026"/>
      <c r="C19" s="1188" t="s">
        <v>145</v>
      </c>
      <c r="D19" s="1187" t="s">
        <v>3347</v>
      </c>
      <c r="E19" s="1188" t="s">
        <v>225</v>
      </c>
      <c r="F19" s="1188">
        <v>18</v>
      </c>
      <c r="G19" s="1188">
        <v>0.03</v>
      </c>
      <c r="H19" s="1187">
        <v>2550</v>
      </c>
      <c r="I19" s="1201">
        <v>2700</v>
      </c>
      <c r="J19" s="754"/>
      <c r="K19" s="217"/>
      <c r="L19" s="144"/>
    </row>
    <row r="20" spans="1:12" s="108" customFormat="1" ht="69.75" customHeight="1">
      <c r="A20" s="1187" t="s">
        <v>488</v>
      </c>
      <c r="B20" s="2027"/>
      <c r="C20" s="1187" t="s">
        <v>145</v>
      </c>
      <c r="D20" s="1187" t="s">
        <v>3346</v>
      </c>
      <c r="E20" s="1187" t="s">
        <v>226</v>
      </c>
      <c r="F20" s="1184">
        <v>26</v>
      </c>
      <c r="G20" s="1184">
        <v>0.03</v>
      </c>
      <c r="H20" s="1187">
        <v>3800</v>
      </c>
      <c r="I20" s="1155">
        <v>4025</v>
      </c>
      <c r="J20" s="754"/>
      <c r="K20" s="217"/>
    </row>
    <row r="21" spans="1:12" s="118" customFormat="1" ht="11.25">
      <c r="A21" s="2576" t="s">
        <v>404</v>
      </c>
      <c r="B21" s="2576"/>
      <c r="C21" s="2576"/>
      <c r="D21" s="2576"/>
      <c r="E21" s="2576"/>
      <c r="F21" s="2576"/>
      <c r="G21" s="2576"/>
      <c r="H21" s="2576"/>
      <c r="I21" s="2576"/>
    </row>
    <row r="22" spans="1:12" s="108" customFormat="1" ht="11.25">
      <c r="A22" s="129"/>
      <c r="B22" s="158"/>
      <c r="C22" s="109"/>
      <c r="D22" s="109"/>
      <c r="E22" s="109"/>
      <c r="F22" s="109"/>
      <c r="G22" s="109"/>
      <c r="H22" s="109"/>
      <c r="I22" s="109"/>
    </row>
    <row r="23" spans="1:12" s="108" customFormat="1" ht="11.25">
      <c r="A23" s="129"/>
      <c r="B23" s="158"/>
      <c r="C23" s="109"/>
      <c r="D23" s="109"/>
      <c r="E23" s="109"/>
      <c r="F23" s="109"/>
      <c r="G23" s="109"/>
      <c r="H23" s="109"/>
      <c r="I23" s="109"/>
    </row>
    <row r="24" spans="1:12" s="108" customFormat="1" ht="11.25">
      <c r="A24" s="129"/>
      <c r="B24" s="158"/>
      <c r="C24" s="109"/>
      <c r="D24" s="109"/>
      <c r="E24" s="109"/>
      <c r="F24" s="109"/>
      <c r="G24" s="109"/>
      <c r="H24" s="109"/>
      <c r="I24" s="109"/>
    </row>
    <row r="25" spans="1:12" s="3" customFormat="1">
      <c r="A25" s="16"/>
      <c r="B25" s="17"/>
      <c r="C25" s="18"/>
      <c r="D25" s="216"/>
      <c r="E25" s="18"/>
      <c r="F25" s="18"/>
      <c r="G25" s="18"/>
      <c r="H25" s="18"/>
      <c r="I25" s="18"/>
    </row>
    <row r="26" spans="1:12" s="3" customFormat="1">
      <c r="A26" s="16"/>
      <c r="B26" s="17"/>
      <c r="C26" s="18"/>
      <c r="D26" s="216"/>
      <c r="E26" s="18"/>
      <c r="F26" s="18"/>
      <c r="G26" s="18"/>
      <c r="H26" s="18"/>
      <c r="I26" s="18"/>
    </row>
    <row r="27" spans="1:12" s="3" customFormat="1">
      <c r="A27" s="16"/>
      <c r="B27" s="17"/>
      <c r="C27" s="18"/>
      <c r="D27" s="216"/>
      <c r="E27" s="18"/>
      <c r="F27" s="18"/>
      <c r="G27" s="18"/>
      <c r="H27" s="18"/>
      <c r="I27" s="18"/>
    </row>
    <row r="28" spans="1:12" s="8" customFormat="1">
      <c r="A28" s="16"/>
      <c r="B28" s="17"/>
      <c r="C28" s="18"/>
      <c r="D28" s="216"/>
      <c r="E28" s="18"/>
      <c r="F28" s="18"/>
      <c r="G28" s="18"/>
      <c r="H28" s="18"/>
      <c r="I28" s="18"/>
    </row>
    <row r="29" spans="1:12" s="8" customFormat="1">
      <c r="A29" s="16"/>
      <c r="B29" s="17"/>
      <c r="C29" s="18"/>
      <c r="D29" s="216"/>
      <c r="E29" s="18"/>
      <c r="F29" s="18"/>
      <c r="G29" s="18"/>
      <c r="H29" s="18"/>
      <c r="I29" s="18"/>
    </row>
    <row r="30" spans="1:12" s="8" customFormat="1">
      <c r="A30" s="16"/>
      <c r="B30" s="17"/>
      <c r="C30" s="18"/>
      <c r="D30" s="216"/>
      <c r="E30" s="18"/>
      <c r="F30" s="18"/>
      <c r="G30" s="18"/>
      <c r="H30" s="18"/>
      <c r="I30" s="18"/>
    </row>
    <row r="31" spans="1:12" s="8" customFormat="1">
      <c r="A31" s="16"/>
      <c r="B31" s="17"/>
      <c r="C31" s="18"/>
      <c r="D31" s="216"/>
      <c r="E31" s="18"/>
      <c r="F31" s="18"/>
      <c r="G31" s="18"/>
      <c r="H31" s="18"/>
      <c r="I31" s="18"/>
    </row>
    <row r="32" spans="1:12" s="8" customFormat="1">
      <c r="A32" s="16"/>
      <c r="B32" s="17"/>
      <c r="C32" s="18"/>
      <c r="D32" s="216"/>
      <c r="E32" s="18"/>
      <c r="F32" s="18"/>
      <c r="G32" s="18"/>
      <c r="H32" s="18"/>
      <c r="I32" s="18"/>
    </row>
    <row r="33" spans="1:9" s="8" customFormat="1">
      <c r="A33" s="16"/>
      <c r="B33" s="17"/>
      <c r="C33" s="18"/>
      <c r="D33" s="216"/>
      <c r="E33" s="18"/>
      <c r="F33" s="18"/>
      <c r="G33" s="18"/>
      <c r="H33" s="18"/>
      <c r="I33" s="18"/>
    </row>
    <row r="34" spans="1:9" s="8" customFormat="1">
      <c r="A34" s="16"/>
      <c r="B34" s="17"/>
      <c r="C34" s="18"/>
      <c r="D34" s="216"/>
      <c r="E34" s="18"/>
      <c r="F34" s="18"/>
      <c r="G34" s="18"/>
      <c r="H34" s="18"/>
      <c r="I34" s="18"/>
    </row>
    <row r="35" spans="1:9" s="8" customFormat="1">
      <c r="A35" s="16"/>
      <c r="B35" s="17"/>
      <c r="C35" s="18"/>
      <c r="D35" s="216"/>
      <c r="E35" s="18"/>
      <c r="F35" s="18"/>
      <c r="G35" s="18"/>
      <c r="H35" s="18"/>
      <c r="I35" s="18"/>
    </row>
    <row r="36" spans="1:9" s="8" customFormat="1">
      <c r="A36" s="16"/>
      <c r="B36" s="17"/>
      <c r="C36" s="18"/>
      <c r="D36" s="216"/>
      <c r="E36" s="18"/>
      <c r="F36" s="18"/>
      <c r="G36" s="18"/>
      <c r="H36" s="18"/>
      <c r="I36" s="18"/>
    </row>
    <row r="37" spans="1:9" s="8" customFormat="1">
      <c r="A37" s="16"/>
      <c r="B37" s="17"/>
      <c r="C37" s="18"/>
      <c r="D37" s="216"/>
      <c r="E37" s="18"/>
      <c r="F37" s="18"/>
      <c r="G37" s="18"/>
      <c r="H37" s="18"/>
      <c r="I37" s="18"/>
    </row>
    <row r="38" spans="1:9" s="8" customFormat="1">
      <c r="A38" s="16"/>
      <c r="B38" s="17"/>
      <c r="C38" s="18"/>
      <c r="D38" s="216"/>
      <c r="E38" s="18"/>
      <c r="F38" s="18"/>
      <c r="G38" s="18"/>
      <c r="H38" s="18"/>
      <c r="I38" s="18"/>
    </row>
    <row r="39" spans="1:9" s="8" customFormat="1">
      <c r="A39" s="16"/>
      <c r="B39" s="17"/>
      <c r="C39" s="18"/>
      <c r="D39" s="216"/>
      <c r="E39" s="18"/>
      <c r="F39" s="18"/>
      <c r="G39" s="18"/>
      <c r="H39" s="18"/>
      <c r="I39" s="18"/>
    </row>
    <row r="40" spans="1:9" s="8" customFormat="1">
      <c r="A40" s="16"/>
      <c r="B40" s="17"/>
      <c r="C40" s="18"/>
      <c r="D40" s="216"/>
      <c r="E40" s="18"/>
      <c r="F40" s="18"/>
      <c r="G40" s="18"/>
      <c r="H40" s="24"/>
      <c r="I40" s="18"/>
    </row>
    <row r="41" spans="1:9" s="8" customFormat="1">
      <c r="A41" s="16"/>
      <c r="B41" s="17"/>
      <c r="C41" s="18"/>
      <c r="D41" s="216"/>
      <c r="E41" s="18"/>
      <c r="F41" s="18"/>
      <c r="G41" s="18"/>
      <c r="H41" s="18"/>
      <c r="I41" s="18"/>
    </row>
    <row r="42" spans="1:9" s="8" customFormat="1">
      <c r="A42" s="16"/>
      <c r="B42" s="17"/>
      <c r="C42" s="18"/>
      <c r="D42" s="216"/>
      <c r="E42" s="18"/>
      <c r="F42" s="18"/>
      <c r="G42" s="18"/>
      <c r="H42" s="18"/>
      <c r="I42" s="18"/>
    </row>
    <row r="43" spans="1:9" s="8" customFormat="1">
      <c r="A43" s="16"/>
      <c r="B43" s="17"/>
      <c r="C43" s="18"/>
      <c r="D43" s="216"/>
      <c r="E43" s="18"/>
      <c r="F43" s="18"/>
      <c r="G43" s="18"/>
      <c r="H43" s="18"/>
      <c r="I43" s="18"/>
    </row>
    <row r="44" spans="1:9" s="8" customFormat="1">
      <c r="A44" s="16"/>
      <c r="B44" s="17"/>
      <c r="C44" s="18"/>
      <c r="D44" s="216"/>
      <c r="E44" s="18"/>
      <c r="F44" s="18"/>
      <c r="G44" s="18"/>
      <c r="H44" s="18"/>
      <c r="I44" s="18"/>
    </row>
    <row r="45" spans="1:9">
      <c r="A45" s="16"/>
      <c r="B45" s="17"/>
      <c r="C45" s="18"/>
      <c r="D45" s="216"/>
      <c r="E45" s="18"/>
      <c r="F45" s="18"/>
      <c r="G45" s="18"/>
      <c r="H45" s="18"/>
      <c r="I45" s="18"/>
    </row>
    <row r="46" spans="1:9">
      <c r="A46" s="16"/>
      <c r="B46" s="17"/>
      <c r="C46" s="18"/>
      <c r="D46" s="216"/>
      <c r="E46" s="18"/>
      <c r="F46" s="18"/>
      <c r="G46" s="18"/>
      <c r="H46" s="18"/>
      <c r="I46" s="18"/>
    </row>
    <row r="47" spans="1:9">
      <c r="A47" s="16"/>
      <c r="B47" s="17"/>
      <c r="C47" s="18"/>
      <c r="D47" s="216"/>
      <c r="E47" s="18"/>
      <c r="F47" s="18"/>
      <c r="G47" s="18"/>
      <c r="H47" s="18"/>
      <c r="I47" s="18"/>
    </row>
    <row r="48" spans="1:9">
      <c r="A48" s="16"/>
      <c r="B48" s="17"/>
      <c r="C48" s="18"/>
      <c r="D48" s="216"/>
      <c r="E48" s="18"/>
      <c r="F48" s="18"/>
      <c r="G48" s="18"/>
      <c r="H48" s="18"/>
      <c r="I48" s="18"/>
    </row>
    <row r="49" spans="1:9">
      <c r="A49" s="16"/>
      <c r="B49" s="17"/>
      <c r="C49" s="18"/>
      <c r="D49" s="216"/>
      <c r="E49" s="18"/>
      <c r="F49" s="18"/>
      <c r="G49" s="18"/>
      <c r="H49" s="18"/>
      <c r="I49" s="18"/>
    </row>
    <row r="50" spans="1:9">
      <c r="A50" s="16"/>
      <c r="B50" s="17"/>
      <c r="C50" s="18"/>
      <c r="D50" s="216"/>
      <c r="E50" s="18"/>
      <c r="F50" s="18"/>
      <c r="G50" s="18"/>
      <c r="H50" s="18"/>
      <c r="I50" s="18"/>
    </row>
    <row r="51" spans="1:9">
      <c r="A51" s="16"/>
      <c r="B51" s="17"/>
      <c r="C51" s="18"/>
      <c r="D51" s="216"/>
      <c r="E51" s="18"/>
      <c r="F51" s="18"/>
      <c r="G51" s="18"/>
      <c r="H51" s="18"/>
      <c r="I51" s="18"/>
    </row>
    <row r="52" spans="1:9">
      <c r="A52" s="16"/>
      <c r="B52" s="17"/>
      <c r="C52" s="18"/>
      <c r="D52" s="216"/>
      <c r="E52" s="18"/>
      <c r="F52" s="18"/>
      <c r="G52" s="18"/>
      <c r="H52" s="18"/>
      <c r="I52" s="18"/>
    </row>
    <row r="53" spans="1:9">
      <c r="A53" s="16"/>
      <c r="B53" s="17"/>
      <c r="C53" s="18"/>
      <c r="D53" s="216"/>
      <c r="E53" s="18"/>
      <c r="F53" s="18"/>
      <c r="G53" s="18"/>
      <c r="H53" s="18"/>
      <c r="I53" s="18"/>
    </row>
    <row r="54" spans="1:9">
      <c r="A54" s="16"/>
      <c r="B54" s="17"/>
      <c r="C54" s="18"/>
      <c r="D54" s="216"/>
      <c r="E54" s="18"/>
      <c r="F54" s="18"/>
      <c r="G54" s="18"/>
      <c r="H54" s="18"/>
      <c r="I54" s="18"/>
    </row>
    <row r="55" spans="1:9">
      <c r="A55" s="16"/>
      <c r="B55" s="17"/>
      <c r="C55" s="18"/>
      <c r="D55" s="216"/>
      <c r="E55" s="18"/>
      <c r="F55" s="18"/>
      <c r="G55" s="18"/>
      <c r="H55" s="18"/>
      <c r="I55" s="18"/>
    </row>
    <row r="56" spans="1:9">
      <c r="A56" s="16"/>
      <c r="B56" s="17"/>
      <c r="C56" s="18"/>
      <c r="D56" s="216"/>
      <c r="E56" s="18"/>
      <c r="F56" s="18"/>
      <c r="G56" s="18"/>
      <c r="H56" s="18"/>
      <c r="I56" s="18"/>
    </row>
    <row r="57" spans="1:9">
      <c r="A57" s="16"/>
      <c r="B57" s="17"/>
      <c r="C57" s="18"/>
      <c r="D57" s="216"/>
      <c r="E57" s="18"/>
      <c r="F57" s="18"/>
      <c r="G57" s="18"/>
      <c r="H57" s="18"/>
      <c r="I57" s="18"/>
    </row>
    <row r="58" spans="1:9">
      <c r="A58" s="16"/>
      <c r="B58" s="17"/>
      <c r="C58" s="18"/>
      <c r="D58" s="216"/>
      <c r="E58" s="18"/>
      <c r="F58" s="18"/>
      <c r="G58" s="18"/>
      <c r="H58" s="18"/>
      <c r="I58" s="18"/>
    </row>
    <row r="59" spans="1:9">
      <c r="A59" s="16"/>
      <c r="B59" s="17"/>
      <c r="C59" s="18"/>
      <c r="D59" s="216"/>
      <c r="E59" s="18"/>
      <c r="F59" s="18"/>
      <c r="G59" s="18"/>
      <c r="H59" s="18"/>
      <c r="I59" s="18"/>
    </row>
    <row r="60" spans="1:9">
      <c r="A60" s="16"/>
      <c r="B60" s="17"/>
      <c r="C60" s="18"/>
      <c r="D60" s="216"/>
      <c r="E60" s="18"/>
      <c r="F60" s="18"/>
      <c r="G60" s="18"/>
      <c r="H60" s="18"/>
      <c r="I60" s="18"/>
    </row>
    <row r="61" spans="1:9">
      <c r="A61" s="16"/>
      <c r="B61" s="17"/>
      <c r="C61" s="18"/>
      <c r="D61" s="216"/>
      <c r="E61" s="18"/>
      <c r="F61" s="18"/>
      <c r="G61" s="18"/>
      <c r="H61" s="18"/>
      <c r="I61" s="18"/>
    </row>
    <row r="62" spans="1:9">
      <c r="A62" s="16"/>
      <c r="B62" s="17"/>
      <c r="C62" s="18"/>
      <c r="D62" s="216"/>
      <c r="E62" s="18"/>
      <c r="F62" s="18"/>
      <c r="G62" s="18"/>
      <c r="H62" s="18"/>
      <c r="I62" s="18"/>
    </row>
    <row r="63" spans="1:9">
      <c r="A63" s="16"/>
      <c r="B63" s="17"/>
      <c r="C63" s="18"/>
      <c r="D63" s="216"/>
      <c r="E63" s="18"/>
      <c r="F63" s="18"/>
      <c r="G63" s="18"/>
      <c r="H63" s="18"/>
      <c r="I63" s="18"/>
    </row>
    <row r="64" spans="1:9">
      <c r="A64" s="16"/>
      <c r="B64" s="17"/>
      <c r="C64" s="18"/>
      <c r="D64" s="216"/>
      <c r="E64" s="18"/>
      <c r="F64" s="18"/>
      <c r="G64" s="18"/>
      <c r="H64" s="18"/>
      <c r="I64" s="18"/>
    </row>
    <row r="65" spans="1:9">
      <c r="A65" s="16"/>
      <c r="B65" s="17"/>
      <c r="C65" s="18"/>
      <c r="D65" s="216"/>
      <c r="E65" s="18"/>
      <c r="F65" s="18"/>
      <c r="G65" s="18"/>
      <c r="H65" s="18"/>
      <c r="I65" s="18"/>
    </row>
    <row r="66" spans="1:9">
      <c r="A66" s="16"/>
      <c r="B66" s="17"/>
      <c r="C66" s="18"/>
      <c r="D66" s="216"/>
      <c r="E66" s="18"/>
      <c r="F66" s="18"/>
      <c r="G66" s="18"/>
      <c r="H66" s="18"/>
      <c r="I66" s="18"/>
    </row>
    <row r="67" spans="1:9">
      <c r="A67" s="16"/>
      <c r="B67" s="17"/>
      <c r="C67" s="18"/>
      <c r="D67" s="216"/>
      <c r="E67" s="18"/>
      <c r="F67" s="18"/>
      <c r="G67" s="18"/>
      <c r="H67" s="18"/>
      <c r="I67" s="18"/>
    </row>
    <row r="68" spans="1:9">
      <c r="A68" s="16"/>
      <c r="B68" s="17"/>
      <c r="C68" s="18"/>
      <c r="D68" s="216"/>
      <c r="E68" s="18"/>
      <c r="F68" s="18"/>
      <c r="G68" s="18"/>
      <c r="H68" s="18"/>
      <c r="I68" s="18"/>
    </row>
    <row r="69" spans="1:9">
      <c r="A69" s="16"/>
      <c r="B69" s="17"/>
      <c r="C69" s="18"/>
      <c r="D69" s="216"/>
      <c r="E69" s="18"/>
      <c r="F69" s="18"/>
      <c r="G69" s="18"/>
      <c r="H69" s="18"/>
      <c r="I69" s="18"/>
    </row>
    <row r="70" spans="1:9">
      <c r="A70" s="16"/>
      <c r="B70" s="17"/>
      <c r="C70" s="18"/>
      <c r="D70" s="216"/>
      <c r="E70" s="18"/>
      <c r="F70" s="18"/>
      <c r="G70" s="18"/>
      <c r="H70" s="18"/>
      <c r="I70" s="18"/>
    </row>
    <row r="71" spans="1:9">
      <c r="A71" s="16"/>
      <c r="B71" s="17"/>
      <c r="C71" s="18"/>
      <c r="D71" s="216"/>
      <c r="E71" s="18"/>
      <c r="F71" s="18"/>
      <c r="G71" s="18"/>
      <c r="H71" s="18"/>
      <c r="I71" s="18"/>
    </row>
    <row r="72" spans="1:9">
      <c r="A72" s="16"/>
      <c r="B72" s="17"/>
      <c r="C72" s="18"/>
      <c r="D72" s="216"/>
      <c r="E72" s="18"/>
      <c r="F72" s="18"/>
      <c r="G72" s="18"/>
      <c r="H72" s="18"/>
      <c r="I72" s="18"/>
    </row>
    <row r="73" spans="1:9">
      <c r="A73" s="16"/>
      <c r="B73" s="17"/>
      <c r="C73" s="18"/>
      <c r="D73" s="216"/>
      <c r="E73" s="18"/>
      <c r="F73" s="18"/>
      <c r="G73" s="18"/>
      <c r="H73" s="18"/>
      <c r="I73" s="18"/>
    </row>
    <row r="74" spans="1:9">
      <c r="A74" s="16"/>
      <c r="B74" s="17"/>
      <c r="C74" s="18"/>
      <c r="D74" s="216"/>
      <c r="E74" s="18"/>
      <c r="F74" s="18"/>
      <c r="G74" s="18"/>
      <c r="H74" s="18"/>
      <c r="I74" s="18"/>
    </row>
    <row r="75" spans="1:9">
      <c r="A75" s="16"/>
      <c r="B75" s="17"/>
      <c r="C75" s="18"/>
      <c r="D75" s="216"/>
      <c r="E75" s="18"/>
      <c r="F75" s="18"/>
      <c r="G75" s="18"/>
      <c r="H75" s="18"/>
      <c r="I75" s="18"/>
    </row>
    <row r="76" spans="1:9">
      <c r="A76" s="16"/>
      <c r="B76" s="17"/>
      <c r="C76" s="18"/>
      <c r="D76" s="216"/>
      <c r="E76" s="18"/>
      <c r="F76" s="18"/>
      <c r="G76" s="18"/>
      <c r="H76" s="18"/>
      <c r="I76" s="18"/>
    </row>
    <row r="77" spans="1:9">
      <c r="A77" s="16"/>
      <c r="B77" s="17"/>
      <c r="C77" s="18"/>
      <c r="D77" s="216"/>
      <c r="E77" s="18"/>
      <c r="F77" s="18"/>
      <c r="G77" s="18"/>
      <c r="H77" s="18"/>
      <c r="I77" s="18"/>
    </row>
    <row r="78" spans="1:9">
      <c r="A78" s="16"/>
      <c r="B78" s="17"/>
      <c r="C78" s="18"/>
      <c r="D78" s="216"/>
      <c r="E78" s="18"/>
      <c r="F78" s="18"/>
      <c r="G78" s="18"/>
      <c r="H78" s="18"/>
      <c r="I78" s="18"/>
    </row>
    <row r="79" spans="1:9">
      <c r="A79" s="16"/>
      <c r="B79" s="17"/>
      <c r="C79" s="18"/>
      <c r="D79" s="216"/>
      <c r="E79" s="18"/>
      <c r="F79" s="18"/>
      <c r="G79" s="18"/>
      <c r="H79" s="18"/>
      <c r="I79" s="18"/>
    </row>
    <row r="80" spans="1:9">
      <c r="A80" s="16"/>
      <c r="B80" s="17"/>
      <c r="C80" s="18"/>
      <c r="D80" s="216"/>
      <c r="E80" s="18"/>
      <c r="F80" s="18"/>
      <c r="G80" s="18"/>
      <c r="H80" s="18"/>
      <c r="I80" s="18"/>
    </row>
    <row r="81" spans="1:9">
      <c r="A81" s="16"/>
      <c r="B81" s="17"/>
      <c r="C81" s="18"/>
      <c r="D81" s="216"/>
      <c r="E81" s="18"/>
      <c r="F81" s="18"/>
      <c r="G81" s="18"/>
      <c r="H81" s="18"/>
      <c r="I81" s="18"/>
    </row>
    <row r="82" spans="1:9">
      <c r="A82" s="16"/>
      <c r="B82" s="17"/>
      <c r="C82" s="18"/>
      <c r="D82" s="216"/>
      <c r="E82" s="18"/>
      <c r="F82" s="18"/>
      <c r="G82" s="18"/>
      <c r="H82" s="18"/>
      <c r="I82" s="18"/>
    </row>
    <row r="83" spans="1:9">
      <c r="A83" s="16"/>
      <c r="B83" s="17"/>
      <c r="C83" s="18"/>
      <c r="D83" s="216"/>
      <c r="E83" s="18"/>
      <c r="F83" s="18"/>
      <c r="G83" s="18"/>
      <c r="H83" s="18"/>
      <c r="I83" s="18"/>
    </row>
    <row r="84" spans="1:9">
      <c r="A84" s="16"/>
      <c r="B84" s="17"/>
      <c r="C84" s="18"/>
      <c r="D84" s="216"/>
      <c r="E84" s="18"/>
      <c r="F84" s="18"/>
      <c r="G84" s="18"/>
      <c r="H84" s="18"/>
      <c r="I84" s="18"/>
    </row>
    <row r="85" spans="1:9">
      <c r="A85" s="16"/>
      <c r="B85" s="17"/>
      <c r="C85" s="18"/>
      <c r="D85" s="216"/>
      <c r="E85" s="18"/>
      <c r="F85" s="18"/>
      <c r="G85" s="18"/>
      <c r="H85" s="18"/>
      <c r="I85" s="18"/>
    </row>
    <row r="86" spans="1:9">
      <c r="A86" s="16"/>
      <c r="B86" s="17"/>
      <c r="C86" s="18"/>
      <c r="D86" s="216"/>
      <c r="E86" s="18"/>
      <c r="F86" s="18"/>
      <c r="G86" s="18"/>
      <c r="H86" s="18"/>
      <c r="I86" s="18"/>
    </row>
    <row r="87" spans="1:9">
      <c r="A87" s="16"/>
      <c r="B87" s="17"/>
      <c r="C87" s="18"/>
      <c r="D87" s="216"/>
      <c r="E87" s="18"/>
      <c r="F87" s="18"/>
      <c r="G87" s="18"/>
      <c r="H87" s="18"/>
      <c r="I87" s="18"/>
    </row>
    <row r="88" spans="1:9">
      <c r="A88" s="16"/>
      <c r="B88" s="17"/>
      <c r="C88" s="18"/>
      <c r="D88" s="216"/>
      <c r="E88" s="18"/>
      <c r="F88" s="18"/>
      <c r="G88" s="18"/>
      <c r="H88" s="18"/>
      <c r="I88" s="18"/>
    </row>
    <row r="89" spans="1:9">
      <c r="A89" s="16"/>
      <c r="B89" s="17"/>
      <c r="C89" s="18"/>
      <c r="D89" s="216"/>
      <c r="E89" s="18"/>
      <c r="F89" s="18"/>
      <c r="G89" s="18"/>
      <c r="H89" s="18"/>
      <c r="I89" s="18"/>
    </row>
    <row r="90" spans="1:9">
      <c r="A90" s="16"/>
      <c r="B90" s="17"/>
      <c r="C90" s="18"/>
      <c r="D90" s="216"/>
      <c r="E90" s="18"/>
      <c r="F90" s="18"/>
      <c r="G90" s="18"/>
      <c r="H90" s="18"/>
      <c r="I90" s="18"/>
    </row>
  </sheetData>
  <mergeCells count="8">
    <mergeCell ref="A21:I21"/>
    <mergeCell ref="A1:H1"/>
    <mergeCell ref="A9:I9"/>
    <mergeCell ref="A11:A12"/>
    <mergeCell ref="B11:B12"/>
    <mergeCell ref="C11:G11"/>
    <mergeCell ref="H11:H12"/>
    <mergeCell ref="I11:I12"/>
  </mergeCells>
  <hyperlinks>
    <hyperlink ref="G3" r:id="rId1"/>
    <hyperlink ref="G2" r:id="rId2"/>
  </hyperlinks>
  <pageMargins left="0.7" right="0.7" top="0.75" bottom="0.75" header="0.3" footer="0.3"/>
  <pageSetup paperSize="9" orientation="portrait" horizontalDpi="300" verticalDpi="300" r:id="rId3"/>
  <drawing r:id="rId4"/>
</worksheet>
</file>

<file path=xl/worksheets/sheet29.xml><?xml version="1.0" encoding="utf-8"?>
<worksheet xmlns="http://schemas.openxmlformats.org/spreadsheetml/2006/main" xmlns:r="http://schemas.openxmlformats.org/officeDocument/2006/relationships">
  <dimension ref="A1:K109"/>
  <sheetViews>
    <sheetView topLeftCell="A4" zoomScaleNormal="100" workbookViewId="0">
      <selection activeCell="I14" sqref="I14"/>
    </sheetView>
  </sheetViews>
  <sheetFormatPr defaultRowHeight="12.75"/>
  <cols>
    <col min="1" max="1" width="10" style="43" customWidth="1"/>
    <col min="2" max="2" width="9.85546875" style="203" customWidth="1"/>
    <col min="3" max="3" width="21.7109375" style="43" customWidth="1"/>
    <col min="4" max="4" width="0.140625" style="43" hidden="1" customWidth="1"/>
    <col min="5" max="5" width="9.7109375" style="43" customWidth="1"/>
    <col min="6" max="6" width="11.85546875" style="43" customWidth="1"/>
    <col min="7" max="7" width="7" style="43" customWidth="1"/>
    <col min="8" max="8" width="8.140625" style="43" customWidth="1"/>
    <col min="9" max="9" width="7.42578125" style="43" bestFit="1" customWidth="1"/>
    <col min="10" max="16384" width="9.140625" style="43"/>
  </cols>
  <sheetData>
    <row r="1" spans="1:11" s="200" customFormat="1" ht="31.5" customHeight="1">
      <c r="A1" s="2526"/>
      <c r="B1" s="2526"/>
      <c r="C1" s="2526"/>
      <c r="D1" s="2526"/>
      <c r="E1" s="2526"/>
      <c r="F1" s="2526"/>
      <c r="G1" s="2526"/>
      <c r="H1" s="2526"/>
      <c r="I1" s="2526"/>
    </row>
    <row r="2" spans="1:11" s="203" customFormat="1">
      <c r="A2" s="204" t="s">
        <v>0</v>
      </c>
      <c r="B2" s="204"/>
      <c r="C2" s="116"/>
      <c r="D2" s="204"/>
      <c r="E2" s="204"/>
      <c r="G2" s="205" t="s">
        <v>474</v>
      </c>
      <c r="H2" s="206" t="s">
        <v>1</v>
      </c>
      <c r="J2" s="206"/>
      <c r="K2" s="202"/>
    </row>
    <row r="3" spans="1:11" s="203" customFormat="1" ht="15.75" customHeight="1">
      <c r="A3" s="207" t="s">
        <v>467</v>
      </c>
      <c r="B3" s="207"/>
      <c r="C3" s="117"/>
      <c r="D3" s="207"/>
      <c r="E3" s="207"/>
      <c r="G3" s="205" t="s">
        <v>475</v>
      </c>
      <c r="H3" s="208" t="s">
        <v>2</v>
      </c>
      <c r="J3" s="208"/>
      <c r="K3" s="114"/>
    </row>
    <row r="4" spans="1:11" s="203" customFormat="1" ht="15.75" customHeight="1">
      <c r="A4" s="204" t="s">
        <v>2241</v>
      </c>
      <c r="B4" s="204"/>
      <c r="C4" s="116"/>
      <c r="D4" s="204"/>
      <c r="E4" s="204"/>
      <c r="G4" s="375"/>
      <c r="J4" s="375"/>
      <c r="K4" s="202"/>
    </row>
    <row r="5" spans="1:11" s="203" customFormat="1" ht="15.75" customHeight="1">
      <c r="A5" s="207" t="s">
        <v>467</v>
      </c>
      <c r="B5" s="207"/>
      <c r="C5" s="117"/>
      <c r="D5" s="207"/>
      <c r="E5" s="207"/>
      <c r="G5" s="204" t="s">
        <v>2238</v>
      </c>
      <c r="J5" s="209"/>
      <c r="K5" s="202"/>
    </row>
    <row r="6" spans="1:11" s="203" customFormat="1" ht="15.75" customHeight="1">
      <c r="A6" s="207" t="s">
        <v>468</v>
      </c>
      <c r="B6" s="207"/>
      <c r="C6" s="117"/>
      <c r="D6" s="207"/>
      <c r="E6" s="207"/>
      <c r="G6" s="204" t="s">
        <v>2240</v>
      </c>
      <c r="J6" s="209"/>
      <c r="K6" s="202"/>
    </row>
    <row r="7" spans="1:11" s="203" customFormat="1" ht="15.75" customHeight="1">
      <c r="A7" s="210" t="s">
        <v>2536</v>
      </c>
      <c r="B7" s="210"/>
      <c r="C7" s="213"/>
      <c r="D7" s="210"/>
      <c r="E7" s="210"/>
      <c r="G7" s="379" t="s">
        <v>2239</v>
      </c>
      <c r="J7" s="211"/>
    </row>
    <row r="8" spans="1:11" s="203" customFormat="1">
      <c r="A8" s="210"/>
      <c r="B8" s="210"/>
      <c r="C8" s="213"/>
      <c r="D8" s="210"/>
      <c r="E8" s="210"/>
      <c r="G8" s="379"/>
      <c r="J8" s="211"/>
    </row>
    <row r="9" spans="1:11">
      <c r="A9" s="2525" t="s">
        <v>847</v>
      </c>
      <c r="B9" s="2525"/>
      <c r="C9" s="2525"/>
      <c r="D9" s="2525"/>
      <c r="E9" s="2525"/>
      <c r="F9" s="2525"/>
      <c r="G9" s="2525"/>
      <c r="H9" s="2525"/>
      <c r="I9" s="2525"/>
      <c r="J9" s="38"/>
    </row>
    <row r="11" spans="1:11" s="106" customFormat="1" ht="12.75" customHeight="1">
      <c r="A11" s="2677" t="s">
        <v>20</v>
      </c>
      <c r="B11" s="2600"/>
      <c r="C11" s="2677" t="s">
        <v>16</v>
      </c>
      <c r="D11" s="2746"/>
      <c r="E11" s="2521" t="s">
        <v>17</v>
      </c>
      <c r="F11" s="2521"/>
      <c r="G11" s="2521"/>
      <c r="H11" s="2520" t="s">
        <v>120</v>
      </c>
      <c r="I11" s="2520" t="s">
        <v>476</v>
      </c>
    </row>
    <row r="12" spans="1:11" s="106" customFormat="1" ht="46.5" customHeight="1">
      <c r="A12" s="2781"/>
      <c r="B12" s="2601"/>
      <c r="C12" s="2686"/>
      <c r="D12" s="2750"/>
      <c r="E12" s="148" t="s">
        <v>210</v>
      </c>
      <c r="F12" s="148" t="s">
        <v>191</v>
      </c>
      <c r="G12" s="148" t="s">
        <v>19</v>
      </c>
      <c r="H12" s="2577"/>
      <c r="I12" s="2577"/>
    </row>
    <row r="13" spans="1:11" s="106" customFormat="1" ht="11.25">
      <c r="A13" s="2521" t="s">
        <v>3073</v>
      </c>
      <c r="B13" s="2521"/>
      <c r="C13" s="2521"/>
      <c r="D13" s="2521"/>
      <c r="E13" s="2521"/>
      <c r="F13" s="2521"/>
      <c r="G13" s="2521"/>
      <c r="H13" s="2521"/>
      <c r="I13" s="2521"/>
    </row>
    <row r="14" spans="1:11" s="105" customFormat="1" ht="38.25" customHeight="1">
      <c r="A14" s="2779" t="s">
        <v>848</v>
      </c>
      <c r="B14" s="2780"/>
      <c r="C14" s="1233"/>
      <c r="D14" s="1234"/>
      <c r="E14" s="1187" t="s">
        <v>145</v>
      </c>
      <c r="F14" s="1187" t="s">
        <v>849</v>
      </c>
      <c r="G14" s="1187">
        <v>1.6</v>
      </c>
      <c r="H14" s="1971">
        <v>470</v>
      </c>
      <c r="I14" s="789">
        <v>490</v>
      </c>
      <c r="J14" s="108"/>
    </row>
    <row r="15" spans="1:11" s="105" customFormat="1" ht="51.75" customHeight="1">
      <c r="A15" s="2774" t="s">
        <v>851</v>
      </c>
      <c r="B15" s="2775"/>
      <c r="C15" s="1235"/>
      <c r="D15" s="690"/>
      <c r="E15" s="1188" t="s">
        <v>145</v>
      </c>
      <c r="F15" s="1188" t="s">
        <v>850</v>
      </c>
      <c r="G15" s="1188">
        <v>2.1</v>
      </c>
      <c r="H15" s="1188">
        <v>840</v>
      </c>
      <c r="I15" s="1201">
        <v>890</v>
      </c>
      <c r="J15" s="108"/>
    </row>
    <row r="16" spans="1:11" s="105" customFormat="1" ht="41.25" customHeight="1">
      <c r="A16" s="2774" t="s">
        <v>852</v>
      </c>
      <c r="B16" s="2775"/>
      <c r="C16" s="1235"/>
      <c r="D16" s="690"/>
      <c r="E16" s="1188" t="s">
        <v>145</v>
      </c>
      <c r="F16" s="1188" t="s">
        <v>853</v>
      </c>
      <c r="G16" s="1188">
        <v>2.2000000000000002</v>
      </c>
      <c r="H16" s="2449">
        <v>670</v>
      </c>
      <c r="I16" s="2450">
        <v>690</v>
      </c>
    </row>
    <row r="17" spans="1:11" s="105" customFormat="1" ht="63.75" customHeight="1">
      <c r="A17" s="2774" t="s">
        <v>855</v>
      </c>
      <c r="B17" s="2775"/>
      <c r="C17" s="1235"/>
      <c r="D17" s="690"/>
      <c r="E17" s="1188" t="s">
        <v>145</v>
      </c>
      <c r="F17" s="1188" t="s">
        <v>854</v>
      </c>
      <c r="G17" s="1188">
        <v>2</v>
      </c>
      <c r="H17" s="1188">
        <v>640</v>
      </c>
      <c r="I17" s="1201">
        <v>680</v>
      </c>
    </row>
    <row r="18" spans="1:11" s="217" customFormat="1" ht="26.25" customHeight="1">
      <c r="A18" s="2774" t="s">
        <v>3069</v>
      </c>
      <c r="B18" s="2775"/>
      <c r="C18" s="2776"/>
      <c r="D18" s="690"/>
      <c r="E18" s="2538" t="s">
        <v>3348</v>
      </c>
      <c r="F18" s="1188" t="s">
        <v>3349</v>
      </c>
      <c r="G18" s="1188">
        <v>1</v>
      </c>
      <c r="H18" s="1188">
        <v>885</v>
      </c>
      <c r="I18" s="1201">
        <v>940</v>
      </c>
    </row>
    <row r="19" spans="1:11" s="217" customFormat="1" ht="26.25" customHeight="1">
      <c r="A19" s="2562" t="s">
        <v>3070</v>
      </c>
      <c r="B19" s="2564"/>
      <c r="C19" s="2777"/>
      <c r="D19" s="690"/>
      <c r="E19" s="2539"/>
      <c r="F19" s="1972" t="s">
        <v>3350</v>
      </c>
      <c r="G19" s="1972">
        <v>1.3</v>
      </c>
      <c r="H19" s="1972">
        <v>900</v>
      </c>
      <c r="I19" s="1979">
        <v>975</v>
      </c>
    </row>
    <row r="20" spans="1:11" s="108" customFormat="1" ht="26.25" customHeight="1">
      <c r="A20" s="2562" t="s">
        <v>3071</v>
      </c>
      <c r="B20" s="2564"/>
      <c r="C20" s="2777"/>
      <c r="D20" s="1236"/>
      <c r="E20" s="2539"/>
      <c r="F20" s="1972" t="s">
        <v>3351</v>
      </c>
      <c r="G20" s="1972">
        <v>1.5</v>
      </c>
      <c r="H20" s="1972">
        <v>900</v>
      </c>
      <c r="I20" s="1979">
        <v>975</v>
      </c>
      <c r="J20" s="217"/>
      <c r="K20" s="217"/>
    </row>
    <row r="21" spans="1:11" s="754" customFormat="1" ht="26.25" customHeight="1">
      <c r="A21" s="2562" t="s">
        <v>3071</v>
      </c>
      <c r="B21" s="2564"/>
      <c r="C21" s="2778"/>
      <c r="D21" s="1634"/>
      <c r="E21" s="2579"/>
      <c r="F21" s="1972"/>
      <c r="G21" s="1972"/>
      <c r="H21" s="1972">
        <v>1020</v>
      </c>
      <c r="I21" s="1979">
        <v>1105</v>
      </c>
      <c r="J21" s="217"/>
      <c r="K21" s="217"/>
    </row>
    <row r="22" spans="1:11" s="108" customFormat="1" ht="34.5" customHeight="1">
      <c r="A22" s="1214" t="s">
        <v>856</v>
      </c>
      <c r="B22" s="1237" t="s">
        <v>3093</v>
      </c>
      <c r="C22" s="2776"/>
      <c r="D22" s="1236"/>
      <c r="E22" s="2538" t="s">
        <v>857</v>
      </c>
      <c r="F22" s="1188" t="s">
        <v>858</v>
      </c>
      <c r="G22" s="1188">
        <v>0.1</v>
      </c>
      <c r="H22" s="1188">
        <v>490</v>
      </c>
      <c r="I22" s="1201">
        <v>625</v>
      </c>
    </row>
    <row r="23" spans="1:11" s="108" customFormat="1" ht="34.5" customHeight="1">
      <c r="A23" s="1214" t="s">
        <v>859</v>
      </c>
      <c r="B23" s="1188" t="s">
        <v>3352</v>
      </c>
      <c r="C23" s="2777"/>
      <c r="D23" s="1236"/>
      <c r="E23" s="2539"/>
      <c r="F23" s="1188" t="s">
        <v>860</v>
      </c>
      <c r="G23" s="1188">
        <v>0.1</v>
      </c>
      <c r="H23" s="1188">
        <v>275</v>
      </c>
      <c r="I23" s="1201">
        <v>350</v>
      </c>
    </row>
    <row r="24" spans="1:11" s="754" customFormat="1" ht="34.5" customHeight="1">
      <c r="A24" s="1214" t="s">
        <v>3072</v>
      </c>
      <c r="B24" s="1238" t="s">
        <v>3092</v>
      </c>
      <c r="C24" s="2778"/>
      <c r="D24" s="1236"/>
      <c r="E24" s="2579"/>
      <c r="F24" s="1188" t="s">
        <v>3353</v>
      </c>
      <c r="G24" s="1188">
        <v>0.2</v>
      </c>
      <c r="H24" s="1188">
        <v>765</v>
      </c>
      <c r="I24" s="1201">
        <v>975</v>
      </c>
    </row>
    <row r="25" spans="1:11" s="754" customFormat="1" ht="11.25">
      <c r="A25" s="2521" t="s">
        <v>3074</v>
      </c>
      <c r="B25" s="2521"/>
      <c r="C25" s="2521"/>
      <c r="D25" s="2521"/>
      <c r="E25" s="2521"/>
      <c r="F25" s="2521"/>
      <c r="G25" s="2521"/>
      <c r="H25" s="2521"/>
      <c r="I25" s="2521"/>
    </row>
    <row r="26" spans="1:11" s="105" customFormat="1" ht="56.25" customHeight="1">
      <c r="A26" s="2779" t="s">
        <v>861</v>
      </c>
      <c r="B26" s="2780"/>
      <c r="C26" s="1235"/>
      <c r="D26" s="1236"/>
      <c r="E26" s="1188" t="s">
        <v>145</v>
      </c>
      <c r="F26" s="1188" t="s">
        <v>862</v>
      </c>
      <c r="G26" s="1188">
        <v>2</v>
      </c>
      <c r="H26" s="1188">
        <v>690</v>
      </c>
      <c r="I26" s="1201">
        <v>730</v>
      </c>
      <c r="J26" s="108"/>
    </row>
    <row r="27" spans="1:11" s="105" customFormat="1" ht="64.5" customHeight="1">
      <c r="A27" s="2774" t="s">
        <v>863</v>
      </c>
      <c r="B27" s="2775"/>
      <c r="C27" s="1235"/>
      <c r="D27" s="690"/>
      <c r="E27" s="1188" t="s">
        <v>145</v>
      </c>
      <c r="F27" s="1188" t="s">
        <v>864</v>
      </c>
      <c r="G27" s="1188">
        <v>5</v>
      </c>
      <c r="H27" s="1188">
        <v>975</v>
      </c>
      <c r="I27" s="1201">
        <v>1035</v>
      </c>
      <c r="J27" s="108"/>
    </row>
    <row r="28" spans="1:11" s="105" customFormat="1" ht="69.75" customHeight="1">
      <c r="A28" s="2774" t="s">
        <v>866</v>
      </c>
      <c r="B28" s="2775"/>
      <c r="C28" s="1235"/>
      <c r="D28" s="690"/>
      <c r="E28" s="1188" t="s">
        <v>145</v>
      </c>
      <c r="F28" s="1188" t="s">
        <v>865</v>
      </c>
      <c r="G28" s="1188">
        <v>10</v>
      </c>
      <c r="H28" s="1188">
        <v>3095</v>
      </c>
      <c r="I28" s="1201">
        <v>3285</v>
      </c>
    </row>
    <row r="29" spans="1:11" s="105" customFormat="1" ht="69" customHeight="1">
      <c r="A29" s="2774" t="s">
        <v>868</v>
      </c>
      <c r="B29" s="2775"/>
      <c r="C29" s="1235"/>
      <c r="D29" s="690"/>
      <c r="E29" s="1188" t="s">
        <v>145</v>
      </c>
      <c r="F29" s="1188" t="s">
        <v>867</v>
      </c>
      <c r="G29" s="1188">
        <v>5.0999999999999996</v>
      </c>
      <c r="H29" s="1188">
        <v>985</v>
      </c>
      <c r="I29" s="1201">
        <v>1045</v>
      </c>
    </row>
    <row r="30" spans="1:11" s="108" customFormat="1" ht="11.25">
      <c r="A30" s="751" t="s">
        <v>870</v>
      </c>
      <c r="B30" s="1237" t="s">
        <v>3091</v>
      </c>
      <c r="C30" s="2776"/>
      <c r="D30" s="166"/>
      <c r="E30" s="2538" t="s">
        <v>857</v>
      </c>
      <c r="F30" s="1212" t="s">
        <v>869</v>
      </c>
      <c r="G30" s="1212">
        <v>0.02</v>
      </c>
      <c r="H30" s="1212">
        <v>115</v>
      </c>
      <c r="I30" s="1217">
        <v>150</v>
      </c>
      <c r="J30" s="632"/>
    </row>
    <row r="31" spans="1:11" s="108" customFormat="1" ht="11.25">
      <c r="A31" s="630" t="s">
        <v>871</v>
      </c>
      <c r="B31" s="1212" t="s">
        <v>3090</v>
      </c>
      <c r="C31" s="2777"/>
      <c r="D31" s="166"/>
      <c r="E31" s="2539"/>
      <c r="F31" s="1212" t="s">
        <v>873</v>
      </c>
      <c r="G31" s="1212">
        <v>0.1</v>
      </c>
      <c r="H31" s="1212">
        <v>275</v>
      </c>
      <c r="I31" s="1217">
        <v>350</v>
      </c>
    </row>
    <row r="32" spans="1:11" s="108" customFormat="1" ht="11.25">
      <c r="A32" s="630" t="s">
        <v>872</v>
      </c>
      <c r="B32" s="1212" t="s">
        <v>3089</v>
      </c>
      <c r="C32" s="2777"/>
      <c r="D32" s="166"/>
      <c r="E32" s="2539"/>
      <c r="F32" s="1212" t="s">
        <v>3075</v>
      </c>
      <c r="G32" s="1212">
        <v>0.1</v>
      </c>
      <c r="H32" s="1212">
        <v>300</v>
      </c>
      <c r="I32" s="1217">
        <v>380</v>
      </c>
    </row>
    <row r="33" spans="1:9" s="105" customFormat="1" ht="11.25">
      <c r="A33" s="631" t="s">
        <v>874</v>
      </c>
      <c r="B33" s="1212" t="s">
        <v>3088</v>
      </c>
      <c r="C33" s="2777"/>
      <c r="D33" s="168"/>
      <c r="E33" s="2539"/>
      <c r="F33" s="1209" t="s">
        <v>876</v>
      </c>
      <c r="G33" s="1209">
        <v>0.32</v>
      </c>
      <c r="H33" s="1209">
        <v>815</v>
      </c>
      <c r="I33" s="1155">
        <v>1045</v>
      </c>
    </row>
    <row r="34" spans="1:9" s="105" customFormat="1" ht="11.25">
      <c r="A34" s="630" t="s">
        <v>875</v>
      </c>
      <c r="B34" s="1212" t="s">
        <v>3085</v>
      </c>
      <c r="C34" s="2777"/>
      <c r="D34" s="168"/>
      <c r="E34" s="2539"/>
      <c r="F34" s="1212" t="s">
        <v>877</v>
      </c>
      <c r="G34" s="1212">
        <v>0.64</v>
      </c>
      <c r="H34" s="1212">
        <v>2055</v>
      </c>
      <c r="I34" s="1217">
        <v>2635</v>
      </c>
    </row>
    <row r="35" spans="1:9" s="217" customFormat="1" ht="11.25">
      <c r="A35" s="1214" t="s">
        <v>3076</v>
      </c>
      <c r="B35" s="1212" t="s">
        <v>3084</v>
      </c>
      <c r="C35" s="2777"/>
      <c r="D35" s="168"/>
      <c r="E35" s="2539"/>
      <c r="F35" s="1212" t="s">
        <v>3077</v>
      </c>
      <c r="G35" s="1212">
        <v>0.64</v>
      </c>
      <c r="H35" s="1212">
        <v>2410</v>
      </c>
      <c r="I35" s="1217">
        <v>3090</v>
      </c>
    </row>
    <row r="36" spans="1:9" s="217" customFormat="1" ht="11.25">
      <c r="A36" s="1214" t="s">
        <v>3078</v>
      </c>
      <c r="B36" s="1265" t="s">
        <v>3086</v>
      </c>
      <c r="C36" s="2777"/>
      <c r="D36" s="168"/>
      <c r="E36" s="2539"/>
      <c r="F36" s="1212" t="s">
        <v>3080</v>
      </c>
      <c r="G36" s="1212">
        <v>0.6</v>
      </c>
      <c r="H36" s="1212">
        <v>1565</v>
      </c>
      <c r="I36" s="1217">
        <v>2005</v>
      </c>
    </row>
    <row r="37" spans="1:9" s="217" customFormat="1" ht="11.25">
      <c r="A37" s="1214" t="s">
        <v>3079</v>
      </c>
      <c r="B37" s="1212" t="s">
        <v>3087</v>
      </c>
      <c r="C37" s="2778"/>
      <c r="D37" s="168"/>
      <c r="E37" s="2539"/>
      <c r="F37" s="1212" t="s">
        <v>3081</v>
      </c>
      <c r="G37" s="1212">
        <v>0.8</v>
      </c>
      <c r="H37" s="1212">
        <v>2075</v>
      </c>
      <c r="I37" s="1217">
        <v>2690</v>
      </c>
    </row>
    <row r="38" spans="1:9" s="108" customFormat="1" ht="53.25" customHeight="1">
      <c r="A38" s="1214" t="s">
        <v>878</v>
      </c>
      <c r="B38" s="1237" t="s">
        <v>3083</v>
      </c>
      <c r="C38" s="2776"/>
      <c r="D38" s="166"/>
      <c r="E38" s="2539"/>
      <c r="F38" s="1188" t="s">
        <v>880</v>
      </c>
      <c r="G38" s="1188">
        <v>6.5</v>
      </c>
      <c r="H38" s="1188">
        <v>12830</v>
      </c>
      <c r="I38" s="1201">
        <v>16450</v>
      </c>
    </row>
    <row r="39" spans="1:9" s="108" customFormat="1" ht="53.25" customHeight="1">
      <c r="A39" s="584" t="s">
        <v>879</v>
      </c>
      <c r="B39" s="1216" t="s">
        <v>3082</v>
      </c>
      <c r="C39" s="2782"/>
      <c r="D39" s="810"/>
      <c r="E39" s="2540"/>
      <c r="F39" s="1200" t="s">
        <v>881</v>
      </c>
      <c r="G39" s="1200">
        <v>4.5</v>
      </c>
      <c r="H39" s="1200">
        <v>8170</v>
      </c>
      <c r="I39" s="1202">
        <v>12100</v>
      </c>
    </row>
    <row r="40" spans="1:9" s="118" customFormat="1" ht="11.25">
      <c r="A40" s="2773" t="s">
        <v>404</v>
      </c>
      <c r="B40" s="2773"/>
      <c r="C40" s="2773"/>
      <c r="D40" s="2773"/>
      <c r="E40" s="2773"/>
      <c r="F40" s="2773"/>
      <c r="G40" s="2773"/>
      <c r="H40" s="2773"/>
      <c r="I40" s="2773"/>
    </row>
    <row r="41" spans="1:9" s="26" customFormat="1">
      <c r="A41" s="44"/>
      <c r="B41" s="214"/>
      <c r="C41" s="35"/>
      <c r="D41" s="35"/>
      <c r="E41" s="41"/>
      <c r="F41" s="41"/>
      <c r="G41" s="41"/>
      <c r="H41" s="41"/>
      <c r="I41" s="41"/>
    </row>
    <row r="42" spans="1:9" s="26" customFormat="1">
      <c r="A42" s="44"/>
      <c r="B42" s="214"/>
      <c r="C42" s="35"/>
      <c r="D42" s="35"/>
      <c r="E42" s="41"/>
      <c r="F42" s="41"/>
      <c r="G42" s="41"/>
      <c r="H42" s="41"/>
      <c r="I42" s="41"/>
    </row>
    <row r="43" spans="1:9" s="26" customFormat="1">
      <c r="A43" s="44"/>
      <c r="B43" s="214"/>
      <c r="C43" s="35"/>
      <c r="D43" s="35"/>
      <c r="E43" s="41"/>
      <c r="F43" s="41"/>
      <c r="G43" s="41"/>
      <c r="H43" s="41"/>
      <c r="I43" s="41"/>
    </row>
    <row r="44" spans="1:9" s="26" customFormat="1">
      <c r="A44" s="44"/>
      <c r="B44" s="214"/>
      <c r="C44" s="35"/>
      <c r="D44" s="35"/>
      <c r="E44" s="41"/>
      <c r="F44" s="41"/>
      <c r="G44" s="41"/>
      <c r="H44" s="41"/>
      <c r="I44" s="41"/>
    </row>
    <row r="45" spans="1:9" s="26" customFormat="1">
      <c r="A45" s="44"/>
      <c r="B45" s="214"/>
      <c r="C45" s="35"/>
      <c r="D45" s="35"/>
      <c r="E45" s="41"/>
      <c r="F45" s="41"/>
      <c r="G45" s="41"/>
      <c r="H45" s="41"/>
      <c r="I45" s="41"/>
    </row>
    <row r="46" spans="1:9" s="26" customFormat="1">
      <c r="A46" s="44"/>
      <c r="B46" s="214"/>
      <c r="C46" s="35"/>
      <c r="D46" s="35"/>
      <c r="E46" s="41"/>
      <c r="F46" s="41"/>
      <c r="G46" s="41"/>
      <c r="H46" s="41"/>
      <c r="I46" s="41"/>
    </row>
    <row r="47" spans="1:9" s="28" customFormat="1">
      <c r="A47" s="44"/>
      <c r="B47" s="214"/>
      <c r="C47" s="35"/>
      <c r="D47" s="35"/>
      <c r="E47" s="41"/>
      <c r="F47" s="41"/>
      <c r="G47" s="41"/>
      <c r="H47" s="41"/>
      <c r="I47" s="41"/>
    </row>
    <row r="48" spans="1:9" s="28" customFormat="1">
      <c r="A48" s="44"/>
      <c r="B48" s="214"/>
      <c r="C48" s="35"/>
      <c r="D48" s="35"/>
      <c r="E48" s="41"/>
      <c r="F48" s="41"/>
      <c r="G48" s="41"/>
      <c r="H48" s="41"/>
      <c r="I48" s="41"/>
    </row>
    <row r="49" spans="1:9" s="28" customFormat="1">
      <c r="A49" s="44"/>
      <c r="B49" s="214"/>
      <c r="C49" s="35"/>
      <c r="D49" s="35"/>
      <c r="E49" s="41"/>
      <c r="F49" s="41"/>
      <c r="G49" s="41"/>
      <c r="H49" s="41"/>
      <c r="I49" s="41"/>
    </row>
    <row r="50" spans="1:9" s="28" customFormat="1">
      <c r="A50" s="44"/>
      <c r="B50" s="214"/>
      <c r="C50" s="35"/>
      <c r="D50" s="35"/>
      <c r="E50" s="41"/>
      <c r="F50" s="41"/>
      <c r="G50" s="41"/>
      <c r="H50" s="41"/>
      <c r="I50" s="41"/>
    </row>
    <row r="51" spans="1:9" s="28" customFormat="1">
      <c r="A51" s="44"/>
      <c r="B51" s="214"/>
      <c r="C51" s="35"/>
      <c r="D51" s="35"/>
      <c r="E51" s="41"/>
      <c r="F51" s="41"/>
      <c r="G51" s="41"/>
      <c r="H51" s="41"/>
      <c r="I51" s="41"/>
    </row>
    <row r="52" spans="1:9" s="28" customFormat="1">
      <c r="A52" s="44"/>
      <c r="B52" s="214"/>
      <c r="C52" s="35"/>
      <c r="D52" s="35"/>
      <c r="E52" s="41"/>
      <c r="F52" s="41"/>
      <c r="G52" s="41"/>
      <c r="H52" s="41"/>
      <c r="I52" s="41"/>
    </row>
    <row r="53" spans="1:9" s="28" customFormat="1">
      <c r="A53" s="44"/>
      <c r="B53" s="214"/>
      <c r="C53" s="35"/>
      <c r="D53" s="35"/>
      <c r="E53" s="41"/>
      <c r="F53" s="41"/>
      <c r="G53" s="41"/>
      <c r="H53" s="41"/>
      <c r="I53" s="41"/>
    </row>
    <row r="54" spans="1:9" s="28" customFormat="1">
      <c r="A54" s="44"/>
      <c r="B54" s="214"/>
      <c r="C54" s="35"/>
      <c r="D54" s="35"/>
      <c r="E54" s="41"/>
      <c r="F54" s="41"/>
      <c r="G54" s="41"/>
      <c r="H54" s="41"/>
      <c r="I54" s="41"/>
    </row>
    <row r="55" spans="1:9" s="28" customFormat="1">
      <c r="A55" s="44"/>
      <c r="B55" s="214"/>
      <c r="C55" s="35"/>
      <c r="D55" s="35"/>
      <c r="E55" s="41"/>
      <c r="F55" s="41"/>
      <c r="G55" s="41"/>
      <c r="H55" s="41"/>
      <c r="I55" s="41"/>
    </row>
    <row r="56" spans="1:9" s="28" customFormat="1">
      <c r="A56" s="44"/>
      <c r="B56" s="214"/>
      <c r="C56" s="35"/>
      <c r="D56" s="35"/>
      <c r="E56" s="41"/>
      <c r="F56" s="41"/>
      <c r="G56" s="41"/>
      <c r="H56" s="41"/>
      <c r="I56" s="41"/>
    </row>
    <row r="57" spans="1:9" s="28" customFormat="1">
      <c r="A57" s="44"/>
      <c r="B57" s="214"/>
      <c r="C57" s="35"/>
      <c r="D57" s="35"/>
      <c r="E57" s="41"/>
      <c r="F57" s="41"/>
      <c r="G57" s="41"/>
      <c r="H57" s="41"/>
      <c r="I57" s="41"/>
    </row>
    <row r="58" spans="1:9" s="28" customFormat="1">
      <c r="A58" s="44"/>
      <c r="B58" s="214"/>
      <c r="C58" s="35"/>
      <c r="D58" s="35"/>
      <c r="E58" s="41"/>
      <c r="F58" s="41"/>
      <c r="G58" s="41"/>
      <c r="H58" s="41"/>
      <c r="I58" s="41"/>
    </row>
    <row r="59" spans="1:9" s="28" customFormat="1">
      <c r="A59" s="44"/>
      <c r="B59" s="214"/>
      <c r="C59" s="35"/>
      <c r="D59" s="35"/>
      <c r="E59" s="41"/>
      <c r="F59" s="41"/>
      <c r="G59" s="41"/>
      <c r="H59" s="24"/>
      <c r="I59" s="41"/>
    </row>
    <row r="60" spans="1:9" s="28" customFormat="1">
      <c r="A60" s="44"/>
      <c r="B60" s="214"/>
      <c r="C60" s="35"/>
      <c r="D60" s="35"/>
      <c r="E60" s="41"/>
      <c r="F60" s="41"/>
      <c r="G60" s="41"/>
      <c r="H60" s="41"/>
      <c r="I60" s="41"/>
    </row>
    <row r="61" spans="1:9" s="28" customFormat="1">
      <c r="A61" s="44"/>
      <c r="B61" s="214"/>
      <c r="C61" s="35"/>
      <c r="D61" s="35"/>
      <c r="E61" s="41"/>
      <c r="F61" s="41"/>
      <c r="G61" s="41"/>
      <c r="H61" s="41"/>
      <c r="I61" s="41"/>
    </row>
    <row r="62" spans="1:9" s="28" customFormat="1">
      <c r="A62" s="44"/>
      <c r="B62" s="214"/>
      <c r="C62" s="35"/>
      <c r="D62" s="35"/>
      <c r="E62" s="41"/>
      <c r="F62" s="41"/>
      <c r="G62" s="41"/>
      <c r="H62" s="41"/>
      <c r="I62" s="41"/>
    </row>
    <row r="63" spans="1:9" s="28" customFormat="1">
      <c r="A63" s="44"/>
      <c r="B63" s="214"/>
      <c r="C63" s="35"/>
      <c r="D63" s="35"/>
      <c r="E63" s="41"/>
      <c r="F63" s="41"/>
      <c r="G63" s="41"/>
      <c r="H63" s="41"/>
      <c r="I63" s="41"/>
    </row>
    <row r="64" spans="1:9">
      <c r="A64" s="44"/>
      <c r="B64" s="214"/>
      <c r="C64" s="35"/>
      <c r="D64" s="35"/>
      <c r="E64" s="41"/>
      <c r="F64" s="41"/>
      <c r="G64" s="41"/>
      <c r="H64" s="41"/>
      <c r="I64" s="41"/>
    </row>
    <row r="65" spans="1:9">
      <c r="A65" s="44"/>
      <c r="B65" s="214"/>
      <c r="C65" s="35"/>
      <c r="D65" s="35"/>
      <c r="E65" s="41"/>
      <c r="F65" s="41"/>
      <c r="G65" s="41"/>
      <c r="H65" s="41"/>
      <c r="I65" s="41"/>
    </row>
    <row r="66" spans="1:9">
      <c r="A66" s="44"/>
      <c r="B66" s="214"/>
      <c r="C66" s="35"/>
      <c r="D66" s="35"/>
      <c r="E66" s="41"/>
      <c r="F66" s="41"/>
      <c r="G66" s="41"/>
      <c r="H66" s="41"/>
      <c r="I66" s="41"/>
    </row>
    <row r="67" spans="1:9">
      <c r="A67" s="44"/>
      <c r="B67" s="214"/>
      <c r="C67" s="35"/>
      <c r="D67" s="35"/>
      <c r="E67" s="41"/>
      <c r="F67" s="41"/>
      <c r="G67" s="41"/>
      <c r="H67" s="41"/>
      <c r="I67" s="41"/>
    </row>
    <row r="68" spans="1:9">
      <c r="A68" s="44"/>
      <c r="B68" s="214"/>
      <c r="C68" s="35"/>
      <c r="D68" s="35"/>
      <c r="E68" s="41"/>
      <c r="F68" s="41"/>
      <c r="G68" s="41"/>
      <c r="H68" s="41"/>
      <c r="I68" s="41"/>
    </row>
    <row r="69" spans="1:9">
      <c r="A69" s="44"/>
      <c r="B69" s="214"/>
      <c r="C69" s="35"/>
      <c r="D69" s="35"/>
      <c r="E69" s="41"/>
      <c r="F69" s="41"/>
      <c r="G69" s="41"/>
      <c r="H69" s="41"/>
      <c r="I69" s="41"/>
    </row>
    <row r="70" spans="1:9">
      <c r="A70" s="44"/>
      <c r="B70" s="214"/>
      <c r="C70" s="35"/>
      <c r="D70" s="35"/>
      <c r="E70" s="41"/>
      <c r="F70" s="41"/>
      <c r="G70" s="41"/>
      <c r="H70" s="41"/>
      <c r="I70" s="41"/>
    </row>
    <row r="71" spans="1:9">
      <c r="A71" s="44"/>
      <c r="B71" s="214"/>
      <c r="C71" s="35"/>
      <c r="D71" s="35"/>
      <c r="E71" s="41"/>
      <c r="F71" s="41"/>
      <c r="G71" s="41"/>
      <c r="H71" s="41"/>
      <c r="I71" s="41"/>
    </row>
    <row r="72" spans="1:9">
      <c r="A72" s="44"/>
      <c r="B72" s="214"/>
      <c r="C72" s="35"/>
      <c r="D72" s="35"/>
      <c r="E72" s="41"/>
      <c r="F72" s="41"/>
      <c r="G72" s="41"/>
      <c r="H72" s="41"/>
      <c r="I72" s="41"/>
    </row>
    <row r="73" spans="1:9">
      <c r="A73" s="44"/>
      <c r="B73" s="214"/>
      <c r="C73" s="35"/>
      <c r="D73" s="35"/>
      <c r="E73" s="41"/>
      <c r="F73" s="41"/>
      <c r="G73" s="41"/>
      <c r="H73" s="41"/>
      <c r="I73" s="41"/>
    </row>
    <row r="74" spans="1:9">
      <c r="A74" s="44"/>
      <c r="B74" s="214"/>
      <c r="C74" s="35"/>
      <c r="D74" s="35"/>
      <c r="E74" s="41"/>
      <c r="F74" s="41"/>
      <c r="G74" s="41"/>
      <c r="H74" s="41"/>
      <c r="I74" s="41"/>
    </row>
    <row r="75" spans="1:9">
      <c r="A75" s="44"/>
      <c r="B75" s="214"/>
      <c r="C75" s="35"/>
      <c r="D75" s="35"/>
      <c r="E75" s="41"/>
      <c r="F75" s="41"/>
      <c r="G75" s="41"/>
      <c r="H75" s="41"/>
      <c r="I75" s="41"/>
    </row>
    <row r="76" spans="1:9">
      <c r="A76" s="44"/>
      <c r="B76" s="214"/>
      <c r="C76" s="35"/>
      <c r="D76" s="35"/>
      <c r="E76" s="41"/>
      <c r="F76" s="41"/>
      <c r="G76" s="41"/>
      <c r="H76" s="41"/>
      <c r="I76" s="41"/>
    </row>
    <row r="77" spans="1:9">
      <c r="A77" s="44"/>
      <c r="B77" s="214"/>
      <c r="C77" s="35"/>
      <c r="D77" s="35"/>
      <c r="E77" s="41"/>
      <c r="F77" s="41"/>
      <c r="G77" s="41"/>
      <c r="H77" s="41"/>
      <c r="I77" s="41"/>
    </row>
    <row r="78" spans="1:9">
      <c r="A78" s="44"/>
      <c r="B78" s="214"/>
      <c r="C78" s="35"/>
      <c r="D78" s="35"/>
      <c r="E78" s="41"/>
      <c r="F78" s="41"/>
      <c r="G78" s="41"/>
      <c r="H78" s="41"/>
      <c r="I78" s="41"/>
    </row>
    <row r="79" spans="1:9">
      <c r="A79" s="44"/>
      <c r="B79" s="214"/>
      <c r="C79" s="35"/>
      <c r="D79" s="35"/>
      <c r="E79" s="41"/>
      <c r="F79" s="41"/>
      <c r="G79" s="41"/>
      <c r="H79" s="41"/>
      <c r="I79" s="41"/>
    </row>
    <row r="80" spans="1:9">
      <c r="A80" s="44"/>
      <c r="B80" s="214"/>
      <c r="C80" s="35"/>
      <c r="D80" s="35"/>
      <c r="E80" s="41"/>
      <c r="F80" s="41"/>
      <c r="G80" s="41"/>
      <c r="H80" s="41"/>
      <c r="I80" s="41"/>
    </row>
    <row r="81" spans="1:9">
      <c r="A81" s="44"/>
      <c r="B81" s="214"/>
      <c r="C81" s="35"/>
      <c r="D81" s="35"/>
      <c r="E81" s="41"/>
      <c r="F81" s="41"/>
      <c r="G81" s="41"/>
      <c r="H81" s="41"/>
      <c r="I81" s="41"/>
    </row>
    <row r="82" spans="1:9">
      <c r="A82" s="44"/>
      <c r="B82" s="214"/>
      <c r="C82" s="35"/>
      <c r="D82" s="35"/>
      <c r="E82" s="41"/>
      <c r="F82" s="41"/>
      <c r="G82" s="41"/>
      <c r="H82" s="41"/>
      <c r="I82" s="41"/>
    </row>
    <row r="83" spans="1:9">
      <c r="A83" s="44"/>
      <c r="B83" s="214"/>
      <c r="C83" s="35"/>
      <c r="D83" s="35"/>
      <c r="E83" s="41"/>
      <c r="F83" s="41"/>
      <c r="G83" s="41"/>
      <c r="H83" s="41"/>
      <c r="I83" s="41"/>
    </row>
    <row r="84" spans="1:9">
      <c r="A84" s="44"/>
      <c r="B84" s="214"/>
      <c r="C84" s="35"/>
      <c r="D84" s="35"/>
      <c r="E84" s="41"/>
      <c r="F84" s="41"/>
      <c r="G84" s="41"/>
      <c r="H84" s="41"/>
      <c r="I84" s="41"/>
    </row>
    <row r="85" spans="1:9">
      <c r="A85" s="44"/>
      <c r="B85" s="214"/>
      <c r="C85" s="35"/>
      <c r="D85" s="35"/>
      <c r="E85" s="41"/>
      <c r="F85" s="41"/>
      <c r="G85" s="41"/>
      <c r="H85" s="41"/>
      <c r="I85" s="41"/>
    </row>
    <row r="86" spans="1:9">
      <c r="A86" s="44"/>
      <c r="B86" s="214"/>
      <c r="C86" s="35"/>
      <c r="D86" s="35"/>
      <c r="E86" s="41"/>
      <c r="F86" s="41"/>
      <c r="G86" s="41"/>
      <c r="H86" s="41"/>
      <c r="I86" s="41"/>
    </row>
    <row r="87" spans="1:9">
      <c r="A87" s="44"/>
      <c r="B87" s="214"/>
      <c r="C87" s="35"/>
      <c r="D87" s="35"/>
      <c r="E87" s="41"/>
      <c r="F87" s="41"/>
      <c r="G87" s="41"/>
      <c r="H87" s="41"/>
      <c r="I87" s="41"/>
    </row>
    <row r="88" spans="1:9">
      <c r="A88" s="44"/>
      <c r="B88" s="214"/>
      <c r="C88" s="35"/>
      <c r="D88" s="35"/>
      <c r="E88" s="41"/>
      <c r="F88" s="41"/>
      <c r="G88" s="41"/>
      <c r="H88" s="41"/>
      <c r="I88" s="41"/>
    </row>
    <row r="89" spans="1:9">
      <c r="A89" s="44"/>
      <c r="B89" s="214"/>
      <c r="C89" s="35"/>
      <c r="D89" s="35"/>
      <c r="E89" s="41"/>
      <c r="F89" s="41"/>
      <c r="G89" s="41"/>
      <c r="H89" s="41"/>
      <c r="I89" s="41"/>
    </row>
    <row r="90" spans="1:9">
      <c r="A90" s="44"/>
      <c r="B90" s="214"/>
      <c r="C90" s="35"/>
      <c r="D90" s="35"/>
      <c r="E90" s="41"/>
      <c r="F90" s="41"/>
      <c r="G90" s="41"/>
      <c r="H90" s="41"/>
      <c r="I90" s="41"/>
    </row>
    <row r="91" spans="1:9">
      <c r="A91" s="44"/>
      <c r="B91" s="214"/>
      <c r="C91" s="35"/>
      <c r="D91" s="35"/>
      <c r="E91" s="41"/>
      <c r="F91" s="41"/>
      <c r="G91" s="41"/>
      <c r="H91" s="41"/>
      <c r="I91" s="41"/>
    </row>
    <row r="92" spans="1:9">
      <c r="A92" s="44"/>
      <c r="B92" s="214"/>
      <c r="C92" s="35"/>
      <c r="D92" s="35"/>
      <c r="E92" s="41"/>
      <c r="F92" s="41"/>
      <c r="G92" s="41"/>
      <c r="H92" s="41"/>
      <c r="I92" s="41"/>
    </row>
    <row r="93" spans="1:9">
      <c r="A93" s="44"/>
      <c r="B93" s="214"/>
      <c r="C93" s="35"/>
      <c r="D93" s="35"/>
      <c r="E93" s="41"/>
      <c r="F93" s="41"/>
      <c r="G93" s="41"/>
      <c r="H93" s="41"/>
      <c r="I93" s="41"/>
    </row>
    <row r="94" spans="1:9">
      <c r="A94" s="44"/>
      <c r="B94" s="214"/>
      <c r="C94" s="35"/>
      <c r="D94" s="35"/>
      <c r="E94" s="41"/>
      <c r="F94" s="41"/>
      <c r="G94" s="41"/>
      <c r="H94" s="41"/>
      <c r="I94" s="41"/>
    </row>
    <row r="95" spans="1:9">
      <c r="A95" s="44"/>
      <c r="B95" s="214"/>
      <c r="C95" s="35"/>
      <c r="D95" s="35"/>
      <c r="E95" s="41"/>
      <c r="F95" s="41"/>
      <c r="G95" s="41"/>
      <c r="H95" s="41"/>
      <c r="I95" s="41"/>
    </row>
    <row r="96" spans="1:9">
      <c r="A96" s="44"/>
      <c r="B96" s="214"/>
      <c r="C96" s="35"/>
      <c r="D96" s="35"/>
      <c r="E96" s="41"/>
      <c r="F96" s="41"/>
      <c r="G96" s="41"/>
      <c r="H96" s="41"/>
      <c r="I96" s="41"/>
    </row>
    <row r="97" spans="1:9">
      <c r="A97" s="44"/>
      <c r="B97" s="214"/>
      <c r="C97" s="35"/>
      <c r="D97" s="35"/>
      <c r="E97" s="41"/>
      <c r="F97" s="41"/>
      <c r="G97" s="41"/>
      <c r="H97" s="41"/>
      <c r="I97" s="41"/>
    </row>
    <row r="98" spans="1:9">
      <c r="A98" s="44"/>
      <c r="B98" s="214"/>
      <c r="C98" s="35"/>
      <c r="D98" s="35"/>
      <c r="E98" s="41"/>
      <c r="F98" s="41"/>
      <c r="G98" s="41"/>
      <c r="H98" s="41"/>
      <c r="I98" s="41"/>
    </row>
    <row r="99" spans="1:9">
      <c r="A99" s="44"/>
      <c r="B99" s="214"/>
      <c r="C99" s="35"/>
      <c r="D99" s="35"/>
      <c r="E99" s="41"/>
      <c r="F99" s="41"/>
      <c r="G99" s="41"/>
      <c r="H99" s="41"/>
      <c r="I99" s="41"/>
    </row>
    <row r="100" spans="1:9">
      <c r="A100" s="44"/>
      <c r="B100" s="214"/>
      <c r="C100" s="35"/>
      <c r="D100" s="35"/>
      <c r="E100" s="41"/>
      <c r="F100" s="41"/>
      <c r="G100" s="41"/>
      <c r="H100" s="41"/>
      <c r="I100" s="41"/>
    </row>
    <row r="101" spans="1:9">
      <c r="A101" s="44"/>
      <c r="B101" s="214"/>
      <c r="C101" s="35"/>
      <c r="D101" s="35"/>
      <c r="E101" s="41"/>
      <c r="F101" s="41"/>
      <c r="G101" s="41"/>
      <c r="H101" s="41"/>
      <c r="I101" s="41"/>
    </row>
    <row r="102" spans="1:9">
      <c r="A102" s="44"/>
      <c r="B102" s="214"/>
      <c r="C102" s="35"/>
      <c r="D102" s="35"/>
      <c r="E102" s="41"/>
      <c r="F102" s="41"/>
      <c r="G102" s="41"/>
      <c r="H102" s="41"/>
      <c r="I102" s="41"/>
    </row>
    <row r="103" spans="1:9">
      <c r="A103" s="44"/>
      <c r="B103" s="214"/>
      <c r="C103" s="35"/>
      <c r="D103" s="35"/>
      <c r="E103" s="41"/>
      <c r="F103" s="41"/>
      <c r="G103" s="41"/>
      <c r="H103" s="41"/>
      <c r="I103" s="41"/>
    </row>
    <row r="104" spans="1:9">
      <c r="A104" s="44"/>
      <c r="B104" s="214"/>
      <c r="C104" s="35"/>
      <c r="D104" s="35"/>
      <c r="E104" s="41"/>
      <c r="F104" s="41"/>
      <c r="G104" s="41"/>
      <c r="H104" s="41"/>
      <c r="I104" s="41"/>
    </row>
    <row r="105" spans="1:9">
      <c r="A105" s="44"/>
      <c r="B105" s="214"/>
      <c r="C105" s="35"/>
      <c r="D105" s="35"/>
      <c r="E105" s="41"/>
      <c r="F105" s="41"/>
      <c r="G105" s="41"/>
      <c r="H105" s="41"/>
      <c r="I105" s="41"/>
    </row>
    <row r="106" spans="1:9">
      <c r="A106" s="44"/>
      <c r="B106" s="214"/>
      <c r="C106" s="35"/>
      <c r="D106" s="35"/>
      <c r="E106" s="41"/>
      <c r="F106" s="41"/>
      <c r="G106" s="41"/>
      <c r="H106" s="41"/>
      <c r="I106" s="41"/>
    </row>
    <row r="107" spans="1:9">
      <c r="A107" s="44"/>
      <c r="B107" s="214"/>
      <c r="C107" s="35"/>
      <c r="D107" s="35"/>
      <c r="E107" s="41"/>
      <c r="F107" s="41"/>
      <c r="G107" s="41"/>
      <c r="H107" s="41"/>
      <c r="I107" s="41"/>
    </row>
    <row r="108" spans="1:9">
      <c r="A108" s="44"/>
      <c r="B108" s="214"/>
      <c r="C108" s="35"/>
      <c r="D108" s="35"/>
      <c r="E108" s="41"/>
      <c r="F108" s="41"/>
      <c r="G108" s="41"/>
      <c r="H108" s="41"/>
      <c r="I108" s="41"/>
    </row>
    <row r="109" spans="1:9">
      <c r="A109" s="44"/>
      <c r="B109" s="214"/>
      <c r="C109" s="35"/>
      <c r="D109" s="35"/>
      <c r="E109" s="41"/>
      <c r="F109" s="41"/>
      <c r="G109" s="41"/>
      <c r="H109" s="41"/>
      <c r="I109" s="41"/>
    </row>
  </sheetData>
  <mergeCells count="29">
    <mergeCell ref="A40:I40"/>
    <mergeCell ref="A25:I25"/>
    <mergeCell ref="A27:B27"/>
    <mergeCell ref="A26:B26"/>
    <mergeCell ref="C38:C39"/>
    <mergeCell ref="E30:E39"/>
    <mergeCell ref="C30:C37"/>
    <mergeCell ref="A13:I13"/>
    <mergeCell ref="A1:I1"/>
    <mergeCell ref="A9:I9"/>
    <mergeCell ref="C11:D12"/>
    <mergeCell ref="E11:G11"/>
    <mergeCell ref="H11:H12"/>
    <mergeCell ref="I11:I12"/>
    <mergeCell ref="A11:B12"/>
    <mergeCell ref="A14:B14"/>
    <mergeCell ref="A15:B15"/>
    <mergeCell ref="A16:B16"/>
    <mergeCell ref="A17:B17"/>
    <mergeCell ref="A19:B19"/>
    <mergeCell ref="A18:B18"/>
    <mergeCell ref="A20:B20"/>
    <mergeCell ref="A29:B29"/>
    <mergeCell ref="A28:B28"/>
    <mergeCell ref="E22:E24"/>
    <mergeCell ref="C22:C24"/>
    <mergeCell ref="A21:B21"/>
    <mergeCell ref="C18:C21"/>
    <mergeCell ref="E18:E21"/>
  </mergeCells>
  <hyperlinks>
    <hyperlink ref="H3" r:id="rId1"/>
    <hyperlink ref="H2" r:id="rId2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30.xml><?xml version="1.0" encoding="utf-8"?>
<worksheet xmlns="http://schemas.openxmlformats.org/spreadsheetml/2006/main" xmlns:r="http://schemas.openxmlformats.org/officeDocument/2006/relationships">
  <dimension ref="A1:M92"/>
  <sheetViews>
    <sheetView zoomScale="85" zoomScaleNormal="85" workbookViewId="0">
      <selection sqref="A1:H1"/>
    </sheetView>
  </sheetViews>
  <sheetFormatPr defaultRowHeight="12.75"/>
  <cols>
    <col min="1" max="1" width="9.140625" style="12" customWidth="1"/>
    <col min="2" max="2" width="18.85546875" style="12" customWidth="1"/>
    <col min="3" max="3" width="0.140625" style="12" hidden="1" customWidth="1"/>
    <col min="4" max="4" width="11.7109375" style="12" customWidth="1"/>
    <col min="5" max="5" width="10.7109375" style="12" customWidth="1"/>
    <col min="6" max="6" width="7.140625" style="12" customWidth="1"/>
    <col min="7" max="7" width="9.5703125" style="12" customWidth="1"/>
    <col min="8" max="16384" width="9.140625" style="12"/>
  </cols>
  <sheetData>
    <row r="1" spans="1:13" s="200" customFormat="1" ht="31.5" customHeight="1">
      <c r="A1" s="2526"/>
      <c r="B1" s="2526"/>
      <c r="C1" s="2526"/>
      <c r="D1" s="2526"/>
      <c r="E1" s="2526"/>
      <c r="F1" s="2526"/>
      <c r="G1" s="2526"/>
      <c r="H1" s="2526"/>
    </row>
    <row r="2" spans="1:13" s="203" customFormat="1">
      <c r="A2" s="204" t="s">
        <v>0</v>
      </c>
      <c r="B2" s="116"/>
      <c r="C2" s="204"/>
      <c r="D2" s="204"/>
      <c r="F2" s="205" t="s">
        <v>474</v>
      </c>
      <c r="G2" s="206" t="s">
        <v>1</v>
      </c>
      <c r="I2" s="206"/>
      <c r="J2" s="206"/>
      <c r="L2" s="202"/>
      <c r="M2" s="202"/>
    </row>
    <row r="3" spans="1:13" s="203" customFormat="1" ht="15.75" customHeight="1">
      <c r="A3" s="207" t="s">
        <v>467</v>
      </c>
      <c r="B3" s="117"/>
      <c r="C3" s="207"/>
      <c r="D3" s="207"/>
      <c r="F3" s="205" t="s">
        <v>475</v>
      </c>
      <c r="G3" s="208" t="s">
        <v>2</v>
      </c>
      <c r="I3" s="208"/>
      <c r="J3" s="208"/>
      <c r="K3" s="208"/>
      <c r="L3" s="114"/>
      <c r="M3" s="114"/>
    </row>
    <row r="4" spans="1:13" s="203" customFormat="1" ht="15.75" customHeight="1">
      <c r="A4" s="204" t="s">
        <v>2241</v>
      </c>
      <c r="B4" s="116"/>
      <c r="C4" s="204"/>
      <c r="D4" s="204"/>
      <c r="F4" s="375"/>
      <c r="I4" s="375"/>
      <c r="J4" s="212"/>
      <c r="K4" s="202"/>
      <c r="L4" s="202"/>
      <c r="M4" s="202"/>
    </row>
    <row r="5" spans="1:13" s="203" customFormat="1" ht="15.75" customHeight="1">
      <c r="A5" s="207" t="s">
        <v>467</v>
      </c>
      <c r="B5" s="117"/>
      <c r="C5" s="207"/>
      <c r="D5" s="207"/>
      <c r="F5" s="204" t="s">
        <v>2238</v>
      </c>
      <c r="I5" s="209"/>
      <c r="J5" s="207"/>
      <c r="K5" s="202"/>
      <c r="L5" s="202"/>
      <c r="M5" s="202"/>
    </row>
    <row r="6" spans="1:13" s="203" customFormat="1" ht="15.75" customHeight="1">
      <c r="A6" s="207" t="s">
        <v>468</v>
      </c>
      <c r="B6" s="117"/>
      <c r="C6" s="207"/>
      <c r="D6" s="207"/>
      <c r="F6" s="204" t="s">
        <v>2240</v>
      </c>
      <c r="I6" s="209"/>
      <c r="J6" s="207"/>
      <c r="K6" s="202"/>
      <c r="L6" s="202"/>
      <c r="M6" s="202"/>
    </row>
    <row r="7" spans="1:13" s="203" customFormat="1" ht="15.75" customHeight="1">
      <c r="A7" s="210" t="s">
        <v>2536</v>
      </c>
      <c r="B7" s="213"/>
      <c r="C7" s="210"/>
      <c r="D7" s="210"/>
      <c r="F7" s="379" t="s">
        <v>2239</v>
      </c>
      <c r="I7" s="211"/>
      <c r="J7" s="211"/>
      <c r="K7" s="211"/>
    </row>
    <row r="8" spans="1:13" s="203" customFormat="1">
      <c r="A8" s="210"/>
      <c r="B8" s="213"/>
      <c r="C8" s="210"/>
      <c r="D8" s="210"/>
      <c r="F8" s="379"/>
      <c r="I8" s="211"/>
      <c r="J8" s="211"/>
      <c r="K8" s="211"/>
    </row>
    <row r="9" spans="1:13" ht="19.5" customHeight="1">
      <c r="A9" s="2525" t="s">
        <v>59</v>
      </c>
      <c r="B9" s="2525"/>
      <c r="C9" s="2525"/>
      <c r="D9" s="2525"/>
      <c r="E9" s="2525"/>
      <c r="F9" s="2525"/>
      <c r="G9" s="2525"/>
      <c r="H9" s="2525"/>
      <c r="I9" s="2525"/>
      <c r="J9" s="14"/>
      <c r="K9" s="14"/>
    </row>
    <row r="10" spans="1:13" s="118" customFormat="1" ht="11.25"/>
    <row r="11" spans="1:13" s="106" customFormat="1" ht="12.75" customHeight="1">
      <c r="A11" s="2584" t="s">
        <v>20</v>
      </c>
      <c r="B11" s="2677" t="s">
        <v>16</v>
      </c>
      <c r="C11" s="2746"/>
      <c r="D11" s="2521" t="s">
        <v>17</v>
      </c>
      <c r="E11" s="2521"/>
      <c r="F11" s="2521"/>
      <c r="G11" s="2521"/>
      <c r="H11" s="2520" t="s">
        <v>120</v>
      </c>
      <c r="I11" s="2520" t="s">
        <v>476</v>
      </c>
    </row>
    <row r="12" spans="1:13" s="106" customFormat="1" ht="46.5" customHeight="1">
      <c r="A12" s="2585"/>
      <c r="B12" s="2747"/>
      <c r="C12" s="2748"/>
      <c r="D12" s="146" t="s">
        <v>55</v>
      </c>
      <c r="E12" s="146" t="s">
        <v>56</v>
      </c>
      <c r="F12" s="146" t="s">
        <v>19</v>
      </c>
      <c r="G12" s="146" t="s">
        <v>40</v>
      </c>
      <c r="H12" s="2520"/>
      <c r="I12" s="2520"/>
    </row>
    <row r="13" spans="1:13" s="105" customFormat="1" ht="75.75" customHeight="1">
      <c r="A13" s="1009" t="s">
        <v>143</v>
      </c>
      <c r="B13" s="1151"/>
      <c r="C13" s="1152"/>
      <c r="D13" s="1010" t="s">
        <v>145</v>
      </c>
      <c r="E13" s="1010" t="s">
        <v>146</v>
      </c>
      <c r="F13" s="1010">
        <v>5.5</v>
      </c>
      <c r="G13" s="1010">
        <v>6.0000000000000001E-3</v>
      </c>
      <c r="H13" s="1010">
        <v>650</v>
      </c>
      <c r="I13" s="681">
        <v>700</v>
      </c>
    </row>
    <row r="14" spans="1:13" s="105" customFormat="1" ht="79.5" customHeight="1">
      <c r="A14" s="1008" t="s">
        <v>144</v>
      </c>
      <c r="B14" s="1153"/>
      <c r="C14" s="1154"/>
      <c r="D14" s="998" t="s">
        <v>145</v>
      </c>
      <c r="E14" s="998" t="s">
        <v>147</v>
      </c>
      <c r="F14" s="998">
        <v>1.4</v>
      </c>
      <c r="G14" s="998">
        <v>2E-3</v>
      </c>
      <c r="H14" s="997">
        <v>345</v>
      </c>
      <c r="I14" s="1007">
        <v>370</v>
      </c>
    </row>
    <row r="15" spans="1:13" s="105" customFormat="1" ht="69.75" customHeight="1">
      <c r="A15" s="1008" t="s">
        <v>60</v>
      </c>
      <c r="B15" s="2544"/>
      <c r="C15" s="2544"/>
      <c r="D15" s="998" t="s">
        <v>145</v>
      </c>
      <c r="E15" s="998" t="s">
        <v>148</v>
      </c>
      <c r="F15" s="998">
        <v>14</v>
      </c>
      <c r="G15" s="998">
        <v>1.4999999999999999E-2</v>
      </c>
      <c r="H15" s="997">
        <v>1110</v>
      </c>
      <c r="I15" s="1007">
        <v>1175</v>
      </c>
    </row>
    <row r="16" spans="1:13" s="105" customFormat="1" ht="64.5" customHeight="1">
      <c r="A16" s="1008" t="s">
        <v>149</v>
      </c>
      <c r="B16" s="2544"/>
      <c r="C16" s="2544"/>
      <c r="D16" s="998" t="s">
        <v>150</v>
      </c>
      <c r="E16" s="998" t="s">
        <v>148</v>
      </c>
      <c r="F16" s="998">
        <v>17</v>
      </c>
      <c r="G16" s="998">
        <v>1.4999999999999999E-2</v>
      </c>
      <c r="H16" s="997">
        <f t="shared" ref="H16:H21" si="0">I16*0.96</f>
        <v>1440</v>
      </c>
      <c r="I16" s="1007">
        <v>1500</v>
      </c>
    </row>
    <row r="17" spans="1:10" s="105" customFormat="1" ht="62.25" customHeight="1">
      <c r="A17" s="1008" t="s">
        <v>61</v>
      </c>
      <c r="B17" s="2544"/>
      <c r="C17" s="2544"/>
      <c r="D17" s="998" t="s">
        <v>145</v>
      </c>
      <c r="E17" s="998" t="s">
        <v>148</v>
      </c>
      <c r="F17" s="998">
        <v>14</v>
      </c>
      <c r="G17" s="998">
        <v>1.4999999999999999E-2</v>
      </c>
      <c r="H17" s="997">
        <f t="shared" si="0"/>
        <v>1248</v>
      </c>
      <c r="I17" s="1007">
        <v>1300</v>
      </c>
    </row>
    <row r="18" spans="1:10" s="108" customFormat="1" ht="69.75" customHeight="1">
      <c r="A18" s="1008" t="s">
        <v>62</v>
      </c>
      <c r="B18" s="2544"/>
      <c r="C18" s="2544"/>
      <c r="D18" s="998" t="s">
        <v>145</v>
      </c>
      <c r="E18" s="998" t="s">
        <v>148</v>
      </c>
      <c r="F18" s="998">
        <v>17</v>
      </c>
      <c r="G18" s="998">
        <v>1.4999999999999999E-2</v>
      </c>
      <c r="H18" s="997">
        <f t="shared" si="0"/>
        <v>1440</v>
      </c>
      <c r="I18" s="1007">
        <v>1500</v>
      </c>
    </row>
    <row r="19" spans="1:10" s="108" customFormat="1" ht="65.25" customHeight="1">
      <c r="A19" s="1008" t="s">
        <v>153</v>
      </c>
      <c r="B19" s="996"/>
      <c r="C19" s="994"/>
      <c r="D19" s="998" t="s">
        <v>145</v>
      </c>
      <c r="E19" s="995" t="s">
        <v>154</v>
      </c>
      <c r="F19" s="995">
        <v>3.5</v>
      </c>
      <c r="G19" s="995">
        <v>7.0000000000000001E-3</v>
      </c>
      <c r="H19" s="998">
        <v>555</v>
      </c>
      <c r="I19" s="1007">
        <v>590</v>
      </c>
    </row>
    <row r="20" spans="1:10" s="108" customFormat="1" ht="64.5" customHeight="1">
      <c r="A20" s="1008" t="s">
        <v>63</v>
      </c>
      <c r="B20" s="2544"/>
      <c r="C20" s="2544"/>
      <c r="D20" s="998" t="s">
        <v>145</v>
      </c>
      <c r="E20" s="998" t="s">
        <v>155</v>
      </c>
      <c r="F20" s="998">
        <v>28</v>
      </c>
      <c r="G20" s="998">
        <v>2.3E-2</v>
      </c>
      <c r="H20" s="997">
        <v>2220</v>
      </c>
      <c r="I20" s="789">
        <v>2350</v>
      </c>
    </row>
    <row r="21" spans="1:10" s="108" customFormat="1" ht="63.75" customHeight="1">
      <c r="A21" s="1008" t="s">
        <v>151</v>
      </c>
      <c r="B21" s="2544"/>
      <c r="C21" s="2544"/>
      <c r="D21" s="998" t="s">
        <v>150</v>
      </c>
      <c r="E21" s="998" t="s">
        <v>155</v>
      </c>
      <c r="F21" s="998"/>
      <c r="G21" s="998">
        <v>2.3E-2</v>
      </c>
      <c r="H21" s="997">
        <f t="shared" si="0"/>
        <v>2880</v>
      </c>
      <c r="I21" s="1007">
        <v>3000</v>
      </c>
    </row>
    <row r="22" spans="1:10" s="108" customFormat="1" ht="51" customHeight="1">
      <c r="A22" s="1006" t="s">
        <v>64</v>
      </c>
      <c r="B22" s="2549"/>
      <c r="C22" s="2786"/>
      <c r="D22" s="998" t="s">
        <v>145</v>
      </c>
      <c r="E22" s="995" t="s">
        <v>152</v>
      </c>
      <c r="F22" s="995">
        <v>9</v>
      </c>
      <c r="G22" s="995">
        <v>1.2999999999999999E-2</v>
      </c>
      <c r="H22" s="997">
        <v>1110</v>
      </c>
      <c r="I22" s="1155">
        <v>1175</v>
      </c>
    </row>
    <row r="23" spans="1:10" s="118" customFormat="1" ht="15" customHeight="1">
      <c r="A23" s="2783" t="s">
        <v>404</v>
      </c>
      <c r="B23" s="2784"/>
      <c r="C23" s="2784"/>
      <c r="D23" s="2784"/>
      <c r="E23" s="2784"/>
      <c r="F23" s="2784"/>
      <c r="G23" s="2784"/>
      <c r="H23" s="2784"/>
      <c r="I23" s="2785"/>
      <c r="J23" s="129"/>
    </row>
    <row r="24" spans="1:10" s="108" customFormat="1" ht="14.25" customHeight="1">
      <c r="A24" s="129"/>
      <c r="B24" s="158"/>
      <c r="C24" s="158"/>
      <c r="D24" s="109"/>
      <c r="E24" s="109"/>
      <c r="F24" s="109"/>
      <c r="G24" s="109"/>
      <c r="H24" s="109"/>
      <c r="I24" s="109"/>
    </row>
    <row r="25" spans="1:10" s="108" customFormat="1" ht="14.25" customHeight="1">
      <c r="A25" s="129"/>
      <c r="B25" s="158"/>
      <c r="C25" s="158"/>
      <c r="D25" s="109"/>
      <c r="E25" s="109"/>
      <c r="F25" s="109"/>
      <c r="G25" s="109"/>
      <c r="H25" s="109"/>
      <c r="I25" s="109"/>
    </row>
    <row r="26" spans="1:10" s="108" customFormat="1" ht="14.25" customHeight="1">
      <c r="A26" s="129"/>
      <c r="B26" s="158"/>
      <c r="C26" s="158"/>
      <c r="D26" s="109"/>
      <c r="E26" s="109"/>
      <c r="F26" s="109"/>
      <c r="G26" s="109"/>
      <c r="H26" s="109"/>
      <c r="I26" s="109"/>
    </row>
    <row r="27" spans="1:10" s="108" customFormat="1" ht="14.25" customHeight="1">
      <c r="A27" s="129"/>
      <c r="B27" s="158"/>
      <c r="C27" s="158"/>
      <c r="D27" s="109"/>
      <c r="E27" s="109"/>
      <c r="F27" s="109"/>
      <c r="G27" s="109"/>
      <c r="H27" s="109"/>
      <c r="I27" s="109"/>
    </row>
    <row r="28" spans="1:10" s="108" customFormat="1" ht="14.25" customHeight="1">
      <c r="A28" s="129"/>
      <c r="B28" s="158"/>
      <c r="C28" s="158"/>
      <c r="D28" s="109"/>
      <c r="E28" s="109"/>
      <c r="F28" s="109"/>
      <c r="G28" s="109"/>
      <c r="H28" s="109"/>
      <c r="I28" s="109"/>
    </row>
    <row r="29" spans="1:10" s="108" customFormat="1" ht="14.25" customHeight="1">
      <c r="A29" s="129"/>
      <c r="B29" s="158"/>
      <c r="C29" s="158"/>
      <c r="D29" s="109"/>
      <c r="E29" s="109"/>
      <c r="F29" s="109"/>
      <c r="G29" s="109"/>
      <c r="H29" s="109"/>
      <c r="I29" s="109"/>
    </row>
    <row r="30" spans="1:10" s="120" customFormat="1" ht="14.25" customHeight="1">
      <c r="A30" s="129"/>
      <c r="B30" s="158"/>
      <c r="C30" s="158"/>
      <c r="D30" s="109"/>
      <c r="E30" s="109"/>
      <c r="F30" s="109"/>
      <c r="G30" s="109"/>
      <c r="H30" s="109"/>
      <c r="I30" s="109"/>
    </row>
    <row r="31" spans="1:10" s="120" customFormat="1" ht="14.25" customHeight="1">
      <c r="A31" s="129"/>
      <c r="B31" s="158"/>
      <c r="C31" s="158"/>
      <c r="D31" s="109"/>
      <c r="E31" s="109"/>
      <c r="F31" s="109"/>
      <c r="G31" s="109"/>
      <c r="H31" s="109"/>
      <c r="I31" s="109"/>
    </row>
    <row r="32" spans="1:10" s="120" customFormat="1" ht="14.25" customHeight="1">
      <c r="A32" s="129"/>
      <c r="B32" s="158"/>
      <c r="C32" s="158"/>
      <c r="D32" s="109"/>
      <c r="E32" s="109"/>
      <c r="F32" s="109"/>
      <c r="G32" s="109"/>
      <c r="H32" s="109"/>
      <c r="I32" s="109"/>
    </row>
    <row r="33" spans="1:9" s="120" customFormat="1" ht="14.25" customHeight="1">
      <c r="A33" s="129"/>
      <c r="B33" s="158"/>
      <c r="C33" s="158"/>
      <c r="D33" s="109"/>
      <c r="E33" s="109"/>
      <c r="F33" s="109"/>
      <c r="G33" s="109"/>
      <c r="H33" s="109"/>
      <c r="I33" s="109"/>
    </row>
    <row r="34" spans="1:9" s="120" customFormat="1" ht="14.25" customHeight="1">
      <c r="A34" s="129"/>
      <c r="B34" s="158"/>
      <c r="C34" s="158"/>
      <c r="D34" s="109"/>
      <c r="E34" s="109"/>
      <c r="F34" s="109"/>
      <c r="G34" s="109"/>
      <c r="H34" s="109"/>
      <c r="I34" s="109"/>
    </row>
    <row r="35" spans="1:9" s="120" customFormat="1" ht="14.25" customHeight="1">
      <c r="A35" s="129"/>
      <c r="B35" s="158"/>
      <c r="C35" s="158"/>
      <c r="D35" s="109"/>
      <c r="E35" s="109"/>
      <c r="F35" s="109"/>
      <c r="G35" s="109"/>
      <c r="H35" s="109"/>
      <c r="I35" s="109"/>
    </row>
    <row r="36" spans="1:9" s="120" customFormat="1" ht="14.25" customHeight="1">
      <c r="A36" s="129"/>
      <c r="B36" s="158"/>
      <c r="C36" s="158"/>
      <c r="D36" s="109"/>
      <c r="E36" s="109"/>
      <c r="F36" s="109"/>
      <c r="G36" s="109"/>
      <c r="H36" s="109"/>
      <c r="I36" s="109"/>
    </row>
    <row r="37" spans="1:9" s="120" customFormat="1" ht="14.25" customHeight="1">
      <c r="A37" s="129"/>
      <c r="B37" s="158"/>
      <c r="C37" s="158"/>
      <c r="D37" s="109"/>
      <c r="E37" s="109"/>
      <c r="F37" s="109"/>
      <c r="G37" s="109"/>
      <c r="H37" s="109"/>
      <c r="I37" s="109"/>
    </row>
    <row r="38" spans="1:9" s="120" customFormat="1" ht="14.25" customHeight="1">
      <c r="A38" s="129"/>
      <c r="B38" s="158"/>
      <c r="C38" s="158"/>
      <c r="D38" s="109"/>
      <c r="E38" s="109"/>
      <c r="F38" s="109"/>
      <c r="G38" s="109"/>
      <c r="H38" s="109"/>
      <c r="I38" s="109"/>
    </row>
    <row r="39" spans="1:9" s="120" customFormat="1" ht="14.25" customHeight="1">
      <c r="A39" s="129"/>
      <c r="B39" s="158"/>
      <c r="C39" s="158"/>
      <c r="D39" s="109"/>
      <c r="E39" s="109"/>
      <c r="F39" s="109"/>
      <c r="G39" s="109"/>
      <c r="H39" s="109"/>
      <c r="I39" s="109"/>
    </row>
    <row r="40" spans="1:9" s="120" customFormat="1" ht="14.25" customHeight="1">
      <c r="A40" s="129"/>
      <c r="B40" s="158"/>
      <c r="C40" s="158"/>
      <c r="D40" s="109"/>
      <c r="E40" s="109"/>
      <c r="F40" s="109"/>
      <c r="G40" s="109"/>
      <c r="H40" s="109"/>
      <c r="I40" s="109"/>
    </row>
    <row r="41" spans="1:9" s="120" customFormat="1" ht="14.25" customHeight="1">
      <c r="A41" s="129"/>
      <c r="B41" s="158"/>
      <c r="C41" s="158"/>
      <c r="D41" s="109"/>
      <c r="E41" s="109"/>
      <c r="F41" s="109"/>
      <c r="G41" s="109"/>
      <c r="H41" s="109"/>
      <c r="I41" s="109"/>
    </row>
    <row r="42" spans="1:9" s="120" customFormat="1" ht="14.25" customHeight="1">
      <c r="A42" s="129"/>
      <c r="B42" s="158"/>
      <c r="C42" s="158"/>
      <c r="D42" s="109"/>
      <c r="E42" s="109"/>
      <c r="F42" s="109"/>
      <c r="G42" s="109"/>
      <c r="H42" s="137"/>
      <c r="I42" s="109"/>
    </row>
    <row r="43" spans="1:9" s="120" customFormat="1" ht="14.25" customHeight="1">
      <c r="A43" s="129"/>
      <c r="B43" s="158"/>
      <c r="C43" s="158"/>
      <c r="D43" s="109"/>
      <c r="E43" s="109"/>
      <c r="F43" s="109"/>
      <c r="G43" s="109"/>
      <c r="H43" s="109"/>
      <c r="I43" s="109"/>
    </row>
    <row r="44" spans="1:9" s="120" customFormat="1" ht="14.25" customHeight="1">
      <c r="A44" s="129"/>
      <c r="B44" s="158"/>
      <c r="C44" s="158"/>
      <c r="D44" s="109"/>
      <c r="E44" s="109"/>
      <c r="F44" s="109"/>
      <c r="G44" s="109"/>
      <c r="H44" s="109"/>
      <c r="I44" s="109"/>
    </row>
    <row r="45" spans="1:9" s="8" customFormat="1" ht="14.25" customHeight="1">
      <c r="A45" s="16"/>
      <c r="B45" s="17"/>
      <c r="C45" s="17"/>
      <c r="D45" s="18"/>
      <c r="E45" s="18"/>
      <c r="F45" s="18"/>
      <c r="G45" s="18"/>
      <c r="H45" s="18"/>
      <c r="I45" s="18"/>
    </row>
    <row r="46" spans="1:9" s="8" customFormat="1" ht="14.25" customHeight="1">
      <c r="A46" s="16"/>
      <c r="B46" s="17"/>
      <c r="C46" s="17"/>
      <c r="D46" s="18"/>
      <c r="E46" s="18"/>
      <c r="F46" s="18"/>
      <c r="G46" s="18"/>
      <c r="H46" s="18"/>
      <c r="I46" s="18"/>
    </row>
    <row r="47" spans="1:9" ht="14.25" customHeight="1">
      <c r="A47" s="16"/>
      <c r="B47" s="17"/>
      <c r="C47" s="17"/>
      <c r="D47" s="18"/>
      <c r="E47" s="18"/>
      <c r="F47" s="18"/>
      <c r="G47" s="18"/>
      <c r="H47" s="18"/>
      <c r="I47" s="18"/>
    </row>
    <row r="48" spans="1:9" ht="14.25" customHeight="1">
      <c r="A48" s="16"/>
      <c r="B48" s="17"/>
      <c r="C48" s="17"/>
      <c r="D48" s="18"/>
      <c r="E48" s="18"/>
      <c r="F48" s="18"/>
      <c r="G48" s="18"/>
      <c r="H48" s="18"/>
      <c r="I48" s="18"/>
    </row>
    <row r="49" spans="1:9" ht="14.25" customHeight="1">
      <c r="A49" s="16"/>
      <c r="B49" s="17"/>
      <c r="C49" s="17"/>
      <c r="D49" s="18"/>
      <c r="E49" s="18"/>
      <c r="F49" s="18"/>
      <c r="G49" s="18"/>
      <c r="H49" s="18"/>
      <c r="I49" s="18"/>
    </row>
    <row r="50" spans="1:9" ht="14.25" customHeight="1">
      <c r="A50" s="16"/>
      <c r="B50" s="17"/>
      <c r="C50" s="17"/>
      <c r="D50" s="18"/>
      <c r="E50" s="18"/>
      <c r="F50" s="18"/>
      <c r="G50" s="18"/>
      <c r="H50" s="18"/>
      <c r="I50" s="18"/>
    </row>
    <row r="51" spans="1:9" ht="14.25" customHeight="1">
      <c r="A51" s="16"/>
      <c r="B51" s="17"/>
      <c r="C51" s="17"/>
      <c r="D51" s="18"/>
      <c r="E51" s="18"/>
      <c r="F51" s="18"/>
      <c r="G51" s="18"/>
      <c r="H51" s="18"/>
      <c r="I51" s="18"/>
    </row>
    <row r="52" spans="1:9" ht="14.25" customHeight="1">
      <c r="A52" s="16"/>
      <c r="B52" s="17"/>
      <c r="C52" s="17"/>
      <c r="D52" s="18"/>
      <c r="E52" s="18"/>
      <c r="F52" s="18"/>
      <c r="G52" s="18"/>
      <c r="H52" s="18"/>
      <c r="I52" s="18"/>
    </row>
    <row r="53" spans="1:9" ht="14.25" customHeight="1">
      <c r="A53" s="16"/>
      <c r="B53" s="17"/>
      <c r="C53" s="17"/>
      <c r="D53" s="18"/>
      <c r="E53" s="18"/>
      <c r="F53" s="18"/>
      <c r="G53" s="18"/>
      <c r="H53" s="18"/>
      <c r="I53" s="18"/>
    </row>
    <row r="54" spans="1:9" ht="14.25" customHeight="1">
      <c r="A54" s="16"/>
      <c r="B54" s="17"/>
      <c r="C54" s="17"/>
      <c r="D54" s="18"/>
      <c r="E54" s="18"/>
      <c r="F54" s="18"/>
      <c r="G54" s="18"/>
      <c r="H54" s="18"/>
      <c r="I54" s="18"/>
    </row>
    <row r="55" spans="1:9" ht="14.25" customHeight="1">
      <c r="A55" s="16"/>
      <c r="B55" s="17"/>
      <c r="C55" s="17"/>
      <c r="D55" s="18"/>
      <c r="E55" s="18"/>
      <c r="F55" s="18"/>
      <c r="G55" s="18"/>
      <c r="H55" s="18"/>
      <c r="I55" s="18"/>
    </row>
    <row r="56" spans="1:9" ht="14.25" customHeight="1">
      <c r="A56" s="16"/>
      <c r="B56" s="17"/>
      <c r="C56" s="17"/>
      <c r="D56" s="18"/>
      <c r="E56" s="18"/>
      <c r="F56" s="18"/>
      <c r="G56" s="18"/>
      <c r="H56" s="18"/>
      <c r="I56" s="18"/>
    </row>
    <row r="57" spans="1:9" ht="14.25" customHeight="1">
      <c r="A57" s="16"/>
      <c r="B57" s="17"/>
      <c r="C57" s="17"/>
      <c r="D57" s="18"/>
      <c r="E57" s="18"/>
      <c r="F57" s="18"/>
      <c r="G57" s="18"/>
      <c r="H57" s="18"/>
      <c r="I57" s="18"/>
    </row>
    <row r="58" spans="1:9" ht="14.25" customHeight="1">
      <c r="A58" s="16"/>
      <c r="B58" s="17"/>
      <c r="C58" s="17"/>
      <c r="D58" s="18"/>
      <c r="E58" s="18"/>
      <c r="F58" s="18"/>
      <c r="G58" s="18"/>
      <c r="H58" s="18"/>
      <c r="I58" s="18"/>
    </row>
    <row r="59" spans="1:9" ht="14.25" customHeight="1">
      <c r="A59" s="16"/>
      <c r="B59" s="17"/>
      <c r="C59" s="17"/>
      <c r="D59" s="18"/>
      <c r="E59" s="18"/>
      <c r="F59" s="18"/>
      <c r="G59" s="18"/>
      <c r="H59" s="18"/>
      <c r="I59" s="18"/>
    </row>
    <row r="60" spans="1:9" ht="14.25" customHeight="1">
      <c r="A60" s="16"/>
      <c r="B60" s="17"/>
      <c r="C60" s="17"/>
      <c r="D60" s="18"/>
      <c r="E60" s="18"/>
      <c r="F60" s="18"/>
      <c r="G60" s="18"/>
      <c r="H60" s="18"/>
      <c r="I60" s="18"/>
    </row>
    <row r="61" spans="1:9" ht="14.25" customHeight="1">
      <c r="A61" s="16"/>
      <c r="B61" s="17"/>
      <c r="C61" s="17"/>
      <c r="D61" s="18"/>
      <c r="E61" s="18"/>
      <c r="F61" s="18"/>
      <c r="G61" s="18"/>
      <c r="H61" s="18"/>
      <c r="I61" s="18"/>
    </row>
    <row r="62" spans="1:9" ht="14.25" customHeight="1">
      <c r="A62" s="16"/>
      <c r="B62" s="17"/>
      <c r="C62" s="17"/>
      <c r="D62" s="18"/>
      <c r="E62" s="18"/>
      <c r="F62" s="18"/>
      <c r="G62" s="18"/>
      <c r="H62" s="18"/>
      <c r="I62" s="18"/>
    </row>
    <row r="63" spans="1:9" ht="14.25" customHeight="1">
      <c r="A63" s="16"/>
      <c r="B63" s="17"/>
      <c r="C63" s="17"/>
      <c r="D63" s="18"/>
      <c r="E63" s="18"/>
      <c r="F63" s="18"/>
      <c r="G63" s="18"/>
      <c r="H63" s="18"/>
      <c r="I63" s="18"/>
    </row>
    <row r="64" spans="1:9" ht="14.25" customHeight="1">
      <c r="A64" s="16"/>
      <c r="B64" s="17"/>
      <c r="C64" s="17"/>
      <c r="D64" s="18"/>
      <c r="E64" s="18"/>
      <c r="F64" s="18"/>
      <c r="G64" s="18"/>
      <c r="H64" s="18"/>
      <c r="I64" s="18"/>
    </row>
    <row r="65" spans="1:9" ht="14.25" customHeight="1">
      <c r="A65" s="16"/>
      <c r="B65" s="17"/>
      <c r="C65" s="17"/>
      <c r="D65" s="18"/>
      <c r="E65" s="18"/>
      <c r="F65" s="18"/>
      <c r="G65" s="18"/>
      <c r="H65" s="18"/>
      <c r="I65" s="18"/>
    </row>
    <row r="66" spans="1:9" ht="14.25" customHeight="1">
      <c r="A66" s="16"/>
      <c r="B66" s="17"/>
      <c r="C66" s="17"/>
      <c r="D66" s="18"/>
      <c r="E66" s="18"/>
      <c r="F66" s="18"/>
      <c r="G66" s="18"/>
      <c r="H66" s="18"/>
      <c r="I66" s="18"/>
    </row>
    <row r="67" spans="1:9" ht="14.25" customHeight="1">
      <c r="A67" s="16"/>
      <c r="B67" s="17"/>
      <c r="C67" s="17"/>
      <c r="D67" s="18"/>
      <c r="E67" s="18"/>
      <c r="F67" s="18"/>
      <c r="G67" s="18"/>
      <c r="H67" s="18"/>
      <c r="I67" s="18"/>
    </row>
    <row r="68" spans="1:9" ht="14.25" customHeight="1">
      <c r="A68" s="16"/>
      <c r="B68" s="17"/>
      <c r="C68" s="17"/>
      <c r="D68" s="18"/>
      <c r="E68" s="18"/>
      <c r="F68" s="18"/>
      <c r="G68" s="18"/>
      <c r="H68" s="18"/>
      <c r="I68" s="18"/>
    </row>
    <row r="69" spans="1:9" ht="14.25" customHeight="1">
      <c r="A69" s="16"/>
      <c r="B69" s="17"/>
      <c r="C69" s="17"/>
      <c r="D69" s="18"/>
      <c r="E69" s="18"/>
      <c r="F69" s="18"/>
      <c r="G69" s="18"/>
      <c r="H69" s="18"/>
      <c r="I69" s="18"/>
    </row>
    <row r="70" spans="1:9" ht="14.25" customHeight="1">
      <c r="A70" s="16"/>
      <c r="B70" s="17"/>
      <c r="C70" s="17"/>
      <c r="D70" s="18"/>
      <c r="E70" s="18"/>
      <c r="F70" s="18"/>
      <c r="G70" s="18"/>
      <c r="H70" s="18"/>
      <c r="I70" s="18"/>
    </row>
    <row r="71" spans="1:9" ht="14.25" customHeight="1">
      <c r="A71" s="16"/>
      <c r="B71" s="17"/>
      <c r="C71" s="17"/>
      <c r="D71" s="18"/>
      <c r="E71" s="18"/>
      <c r="F71" s="18"/>
      <c r="G71" s="18"/>
      <c r="H71" s="18"/>
      <c r="I71" s="18"/>
    </row>
    <row r="72" spans="1:9" ht="14.25" customHeight="1">
      <c r="A72" s="16"/>
      <c r="B72" s="17"/>
      <c r="C72" s="17"/>
      <c r="D72" s="18"/>
      <c r="E72" s="18"/>
      <c r="F72" s="18"/>
      <c r="G72" s="18"/>
      <c r="H72" s="18"/>
      <c r="I72" s="18"/>
    </row>
    <row r="73" spans="1:9" ht="14.25" customHeight="1">
      <c r="A73" s="16"/>
      <c r="B73" s="17"/>
      <c r="C73" s="17"/>
      <c r="D73" s="18"/>
      <c r="E73" s="18"/>
      <c r="F73" s="18"/>
      <c r="G73" s="18"/>
      <c r="H73" s="18"/>
      <c r="I73" s="18"/>
    </row>
    <row r="74" spans="1:9" ht="14.25" customHeight="1">
      <c r="A74" s="16"/>
      <c r="B74" s="17"/>
      <c r="C74" s="17"/>
      <c r="D74" s="18"/>
      <c r="E74" s="18"/>
      <c r="F74" s="18"/>
      <c r="G74" s="18"/>
      <c r="H74" s="18"/>
      <c r="I74" s="18"/>
    </row>
    <row r="75" spans="1:9" ht="14.25" customHeight="1">
      <c r="A75" s="16"/>
      <c r="B75" s="17"/>
      <c r="C75" s="17"/>
      <c r="D75" s="18"/>
      <c r="E75" s="18"/>
      <c r="F75" s="18"/>
      <c r="G75" s="18"/>
      <c r="H75" s="18"/>
      <c r="I75" s="18"/>
    </row>
    <row r="76" spans="1:9" ht="14.25" customHeight="1">
      <c r="A76" s="16"/>
      <c r="B76" s="17"/>
      <c r="C76" s="17"/>
      <c r="D76" s="18"/>
      <c r="E76" s="18"/>
      <c r="F76" s="18"/>
      <c r="G76" s="18"/>
      <c r="H76" s="18"/>
      <c r="I76" s="18"/>
    </row>
    <row r="77" spans="1:9" ht="14.25" customHeight="1">
      <c r="A77" s="16"/>
      <c r="B77" s="17"/>
      <c r="C77" s="17"/>
      <c r="D77" s="18"/>
      <c r="E77" s="18"/>
      <c r="F77" s="18"/>
      <c r="G77" s="18"/>
      <c r="H77" s="18"/>
      <c r="I77" s="18"/>
    </row>
    <row r="78" spans="1:9" ht="14.25" customHeight="1">
      <c r="A78" s="16"/>
      <c r="B78" s="17"/>
      <c r="C78" s="17"/>
      <c r="D78" s="18"/>
      <c r="E78" s="18"/>
      <c r="F78" s="18"/>
      <c r="G78" s="18"/>
      <c r="H78" s="18"/>
      <c r="I78" s="18"/>
    </row>
    <row r="79" spans="1:9" ht="14.25" customHeight="1">
      <c r="A79" s="16"/>
      <c r="B79" s="17"/>
      <c r="C79" s="17"/>
      <c r="D79" s="18"/>
      <c r="E79" s="18"/>
      <c r="F79" s="18"/>
      <c r="G79" s="18"/>
      <c r="H79" s="18"/>
      <c r="I79" s="18"/>
    </row>
    <row r="80" spans="1:9" ht="14.25" customHeight="1">
      <c r="A80" s="16"/>
      <c r="B80" s="17"/>
      <c r="C80" s="17"/>
      <c r="D80" s="18"/>
      <c r="E80" s="18"/>
      <c r="F80" s="18"/>
      <c r="G80" s="18"/>
      <c r="H80" s="18"/>
      <c r="I80" s="18"/>
    </row>
    <row r="81" spans="1:9" ht="14.25" customHeight="1">
      <c r="A81" s="16"/>
      <c r="B81" s="17"/>
      <c r="C81" s="17"/>
      <c r="D81" s="18"/>
      <c r="E81" s="18"/>
      <c r="F81" s="18"/>
      <c r="G81" s="18"/>
      <c r="H81" s="18"/>
      <c r="I81" s="18"/>
    </row>
    <row r="82" spans="1:9" ht="14.25" customHeight="1">
      <c r="A82" s="16"/>
      <c r="B82" s="17"/>
      <c r="C82" s="17"/>
      <c r="D82" s="18"/>
      <c r="E82" s="18"/>
      <c r="F82" s="18"/>
      <c r="G82" s="18"/>
      <c r="H82" s="18"/>
      <c r="I82" s="18"/>
    </row>
    <row r="83" spans="1:9" ht="14.25" customHeight="1">
      <c r="A83" s="16"/>
      <c r="B83" s="17"/>
      <c r="C83" s="17"/>
      <c r="D83" s="18"/>
      <c r="E83" s="18"/>
      <c r="F83" s="18"/>
      <c r="G83" s="18"/>
      <c r="H83" s="18"/>
      <c r="I83" s="18"/>
    </row>
    <row r="84" spans="1:9" ht="14.25" customHeight="1">
      <c r="A84" s="16"/>
      <c r="B84" s="17"/>
      <c r="C84" s="17"/>
      <c r="D84" s="18"/>
      <c r="E84" s="18"/>
      <c r="F84" s="18"/>
      <c r="G84" s="18"/>
      <c r="H84" s="18"/>
      <c r="I84" s="18"/>
    </row>
    <row r="85" spans="1:9" ht="14.25" customHeight="1">
      <c r="A85" s="16"/>
      <c r="B85" s="17"/>
      <c r="C85" s="17"/>
      <c r="D85" s="18"/>
      <c r="E85" s="18"/>
      <c r="F85" s="18"/>
      <c r="G85" s="18"/>
      <c r="H85" s="18"/>
      <c r="I85" s="18"/>
    </row>
    <row r="86" spans="1:9" ht="14.25" customHeight="1">
      <c r="A86" s="16"/>
      <c r="B86" s="17"/>
      <c r="C86" s="17"/>
      <c r="D86" s="18"/>
      <c r="E86" s="18"/>
      <c r="F86" s="18"/>
      <c r="G86" s="18"/>
      <c r="H86" s="18"/>
      <c r="I86" s="18"/>
    </row>
    <row r="87" spans="1:9" ht="14.25" customHeight="1">
      <c r="A87" s="16"/>
      <c r="B87" s="17"/>
      <c r="C87" s="17"/>
      <c r="D87" s="18"/>
      <c r="E87" s="18"/>
      <c r="F87" s="18"/>
      <c r="G87" s="18"/>
      <c r="H87" s="18"/>
      <c r="I87" s="18"/>
    </row>
    <row r="88" spans="1:9" ht="14.25" customHeight="1">
      <c r="A88" s="16"/>
      <c r="B88" s="17"/>
      <c r="C88" s="17"/>
      <c r="D88" s="18"/>
      <c r="E88" s="18"/>
      <c r="F88" s="18"/>
      <c r="G88" s="18"/>
      <c r="H88" s="18"/>
      <c r="I88" s="18"/>
    </row>
    <row r="89" spans="1:9" ht="14.25" customHeight="1">
      <c r="A89" s="16"/>
      <c r="B89" s="17"/>
      <c r="C89" s="17"/>
      <c r="D89" s="18"/>
      <c r="E89" s="18"/>
      <c r="F89" s="18"/>
      <c r="G89" s="18"/>
      <c r="H89" s="18"/>
      <c r="I89" s="18"/>
    </row>
    <row r="90" spans="1:9" ht="14.25" customHeight="1">
      <c r="A90" s="16"/>
      <c r="B90" s="17"/>
      <c r="C90" s="17"/>
      <c r="D90" s="18"/>
      <c r="E90" s="18"/>
      <c r="F90" s="18"/>
      <c r="G90" s="18"/>
      <c r="H90" s="18"/>
      <c r="I90" s="18"/>
    </row>
    <row r="91" spans="1:9" ht="14.25" customHeight="1">
      <c r="A91" s="16"/>
      <c r="B91" s="17"/>
      <c r="C91" s="17"/>
      <c r="D91" s="18"/>
      <c r="E91" s="18"/>
      <c r="F91" s="18"/>
      <c r="G91" s="18"/>
      <c r="H91" s="18"/>
      <c r="I91" s="18"/>
    </row>
    <row r="92" spans="1:9" ht="14.25" customHeight="1">
      <c r="A92" s="16"/>
      <c r="B92" s="17"/>
      <c r="C92" s="17"/>
      <c r="D92" s="18"/>
      <c r="E92" s="18"/>
      <c r="F92" s="18"/>
      <c r="G92" s="18"/>
      <c r="H92" s="18"/>
      <c r="I92" s="18"/>
    </row>
  </sheetData>
  <mergeCells count="15">
    <mergeCell ref="A23:I23"/>
    <mergeCell ref="B21:C21"/>
    <mergeCell ref="B22:C22"/>
    <mergeCell ref="A1:H1"/>
    <mergeCell ref="B20:C20"/>
    <mergeCell ref="B18:C18"/>
    <mergeCell ref="B17:C17"/>
    <mergeCell ref="B16:C16"/>
    <mergeCell ref="B15:C15"/>
    <mergeCell ref="A9:I9"/>
    <mergeCell ref="A11:A12"/>
    <mergeCell ref="B11:C12"/>
    <mergeCell ref="D11:G11"/>
    <mergeCell ref="H11:H12"/>
    <mergeCell ref="I11:I12"/>
  </mergeCells>
  <hyperlinks>
    <hyperlink ref="G3" r:id="rId1"/>
    <hyperlink ref="G2" r:id="rId2"/>
  </hyperlinks>
  <pageMargins left="0.25" right="0.25" top="0.75" bottom="0.75" header="0.3" footer="0.3"/>
  <pageSetup paperSize="9" orientation="portrait" horizontalDpi="300" verticalDpi="300" r:id="rId3"/>
  <drawing r:id="rId4"/>
</worksheet>
</file>

<file path=xl/worksheets/sheet31.xml><?xml version="1.0" encoding="utf-8"?>
<worksheet xmlns="http://schemas.openxmlformats.org/spreadsheetml/2006/main" xmlns:r="http://schemas.openxmlformats.org/officeDocument/2006/relationships">
  <dimension ref="A1:P102"/>
  <sheetViews>
    <sheetView topLeftCell="A7" zoomScale="85" zoomScaleNormal="85" workbookViewId="0">
      <selection activeCell="A19" sqref="A19:XFD19"/>
    </sheetView>
  </sheetViews>
  <sheetFormatPr defaultRowHeight="12.75"/>
  <cols>
    <col min="1" max="1" width="9.140625" style="111"/>
    <col min="2" max="2" width="8.7109375" style="12" bestFit="1" customWidth="1"/>
    <col min="3" max="3" width="12.85546875" style="12" customWidth="1"/>
    <col min="4" max="4" width="0.140625" style="12" hidden="1" customWidth="1"/>
    <col min="5" max="5" width="11.7109375" style="12" customWidth="1"/>
    <col min="6" max="6" width="11.7109375" style="203" customWidth="1"/>
    <col min="7" max="7" width="10.7109375" style="12" customWidth="1"/>
    <col min="8" max="8" width="7.140625" style="12" customWidth="1"/>
    <col min="9" max="9" width="9.5703125" style="12" customWidth="1"/>
    <col min="10" max="10" width="7" style="12" customWidth="1"/>
    <col min="11" max="11" width="6" style="12" bestFit="1" customWidth="1"/>
    <col min="12" max="16384" width="9.140625" style="12"/>
  </cols>
  <sheetData>
    <row r="1" spans="1:12" s="200" customFormat="1" ht="31.5" customHeight="1">
      <c r="A1" s="1303"/>
      <c r="B1" s="1303"/>
      <c r="C1" s="1303"/>
      <c r="D1" s="1303"/>
      <c r="E1" s="1303"/>
      <c r="F1" s="1303"/>
      <c r="G1" s="1303"/>
      <c r="H1" s="1303"/>
      <c r="I1" s="1303"/>
    </row>
    <row r="2" spans="1:12" s="203" customFormat="1">
      <c r="A2" s="204" t="s">
        <v>0</v>
      </c>
      <c r="B2" s="116"/>
      <c r="C2" s="204"/>
      <c r="D2" s="204"/>
      <c r="E2" s="204"/>
      <c r="G2" s="205" t="s">
        <v>474</v>
      </c>
      <c r="H2" s="206" t="s">
        <v>1</v>
      </c>
      <c r="K2" s="206"/>
      <c r="L2" s="206"/>
    </row>
    <row r="3" spans="1:12" s="203" customFormat="1" ht="15.75" customHeight="1">
      <c r="A3" s="207" t="s">
        <v>467</v>
      </c>
      <c r="B3" s="117"/>
      <c r="C3" s="207"/>
      <c r="D3" s="207"/>
      <c r="E3" s="207"/>
      <c r="G3" s="205" t="s">
        <v>475</v>
      </c>
      <c r="H3" s="208" t="s">
        <v>2</v>
      </c>
      <c r="K3" s="208"/>
      <c r="L3" s="208"/>
    </row>
    <row r="4" spans="1:12" s="203" customFormat="1" ht="15.75" customHeight="1">
      <c r="A4" s="204" t="s">
        <v>2241</v>
      </c>
      <c r="B4" s="116"/>
      <c r="C4" s="204"/>
      <c r="D4" s="204"/>
      <c r="E4" s="204"/>
      <c r="G4" s="1302"/>
      <c r="K4" s="375"/>
      <c r="L4" s="212"/>
    </row>
    <row r="5" spans="1:12" s="203" customFormat="1" ht="15.75" customHeight="1">
      <c r="A5" s="207" t="s">
        <v>467</v>
      </c>
      <c r="B5" s="117"/>
      <c r="C5" s="207"/>
      <c r="D5" s="207"/>
      <c r="E5" s="207"/>
      <c r="G5" s="204" t="s">
        <v>2238</v>
      </c>
      <c r="K5" s="209"/>
      <c r="L5" s="207"/>
    </row>
    <row r="6" spans="1:12" s="203" customFormat="1" ht="15.75" customHeight="1">
      <c r="A6" s="207" t="s">
        <v>468</v>
      </c>
      <c r="B6" s="117"/>
      <c r="C6" s="207"/>
      <c r="D6" s="207"/>
      <c r="E6" s="207"/>
      <c r="G6" s="204" t="s">
        <v>2240</v>
      </c>
      <c r="K6" s="209"/>
      <c r="L6" s="207"/>
    </row>
    <row r="7" spans="1:12" s="203" customFormat="1" ht="15.75" customHeight="1">
      <c r="A7" s="210" t="s">
        <v>2536</v>
      </c>
      <c r="B7" s="213"/>
      <c r="C7" s="210"/>
      <c r="D7" s="210"/>
      <c r="E7" s="210"/>
      <c r="G7" s="379" t="s">
        <v>2239</v>
      </c>
      <c r="K7" s="211"/>
      <c r="L7" s="211"/>
    </row>
    <row r="8" spans="1:12" s="203" customFormat="1">
      <c r="A8" s="111"/>
      <c r="B8" s="210"/>
      <c r="C8" s="213"/>
      <c r="D8" s="210"/>
      <c r="E8" s="210"/>
      <c r="F8" s="210"/>
      <c r="H8" s="379"/>
      <c r="K8" s="211"/>
      <c r="L8" s="211"/>
    </row>
    <row r="9" spans="1:12">
      <c r="A9" s="2525" t="s">
        <v>162</v>
      </c>
      <c r="B9" s="2525"/>
      <c r="C9" s="2525"/>
      <c r="D9" s="2525"/>
      <c r="E9" s="2525"/>
      <c r="F9" s="2525"/>
      <c r="G9" s="2525"/>
      <c r="H9" s="2525"/>
      <c r="I9" s="2525"/>
      <c r="J9" s="2525"/>
      <c r="K9" s="2525"/>
      <c r="L9" s="14"/>
    </row>
    <row r="11" spans="1:12" s="106" customFormat="1" ht="12.75" customHeight="1">
      <c r="A11" s="2577" t="s">
        <v>3318</v>
      </c>
      <c r="B11" s="2577" t="s">
        <v>3319</v>
      </c>
      <c r="C11" s="2677" t="s">
        <v>16</v>
      </c>
      <c r="D11" s="2746"/>
      <c r="E11" s="2521" t="s">
        <v>17</v>
      </c>
      <c r="F11" s="2521"/>
      <c r="G11" s="2521"/>
      <c r="H11" s="2521"/>
      <c r="I11" s="2521"/>
      <c r="J11" s="2520" t="s">
        <v>120</v>
      </c>
      <c r="K11" s="2520" t="s">
        <v>476</v>
      </c>
    </row>
    <row r="12" spans="1:12" s="106" customFormat="1" ht="46.5" customHeight="1">
      <c r="A12" s="2585"/>
      <c r="B12" s="2585"/>
      <c r="C12" s="2686"/>
      <c r="D12" s="2750"/>
      <c r="E12" s="148" t="s">
        <v>55</v>
      </c>
      <c r="F12" s="569" t="s">
        <v>2549</v>
      </c>
      <c r="G12" s="148" t="s">
        <v>56</v>
      </c>
      <c r="H12" s="148" t="s">
        <v>19</v>
      </c>
      <c r="I12" s="148" t="s">
        <v>40</v>
      </c>
      <c r="J12" s="2577"/>
      <c r="K12" s="2577"/>
    </row>
    <row r="13" spans="1:12" s="105" customFormat="1" ht="77.25" customHeight="1">
      <c r="A13" s="1309" t="s">
        <v>3320</v>
      </c>
      <c r="B13" s="1307" t="s">
        <v>163</v>
      </c>
      <c r="C13" s="2787"/>
      <c r="D13" s="2787"/>
      <c r="E13" s="1310" t="s">
        <v>183</v>
      </c>
      <c r="F13" s="1310" t="s">
        <v>1481</v>
      </c>
      <c r="G13" s="1310" t="s">
        <v>184</v>
      </c>
      <c r="H13" s="1310">
        <v>0.35</v>
      </c>
      <c r="I13" s="1310">
        <v>4.4999999999999997E-3</v>
      </c>
      <c r="J13" s="1485">
        <v>140</v>
      </c>
      <c r="K13" s="1484">
        <v>150</v>
      </c>
      <c r="L13" s="108"/>
    </row>
    <row r="14" spans="1:12" s="105" customFormat="1" ht="76.5" customHeight="1">
      <c r="A14" s="1309" t="s">
        <v>3321</v>
      </c>
      <c r="B14" s="1308" t="s">
        <v>164</v>
      </c>
      <c r="C14" s="2544"/>
      <c r="D14" s="2544"/>
      <c r="E14" s="1308" t="s">
        <v>183</v>
      </c>
      <c r="F14" s="1308" t="s">
        <v>2550</v>
      </c>
      <c r="G14" s="1308" t="s">
        <v>184</v>
      </c>
      <c r="H14" s="1308">
        <v>0.35</v>
      </c>
      <c r="I14" s="1308">
        <v>4.4999999999999997E-3</v>
      </c>
      <c r="J14" s="1478">
        <v>155</v>
      </c>
      <c r="K14" s="1483">
        <v>165</v>
      </c>
      <c r="L14" s="108"/>
    </row>
    <row r="15" spans="1:12" s="105" customFormat="1" ht="79.5" customHeight="1">
      <c r="A15" s="1309" t="s">
        <v>3322</v>
      </c>
      <c r="B15" s="1308" t="s">
        <v>165</v>
      </c>
      <c r="C15" s="2544"/>
      <c r="D15" s="2544"/>
      <c r="E15" s="1308" t="s">
        <v>183</v>
      </c>
      <c r="F15" s="1308" t="s">
        <v>2551</v>
      </c>
      <c r="G15" s="1308" t="s">
        <v>184</v>
      </c>
      <c r="H15" s="1308">
        <v>0.35</v>
      </c>
      <c r="I15" s="1308">
        <v>4.4999999999999997E-3</v>
      </c>
      <c r="J15" s="1478">
        <v>170</v>
      </c>
      <c r="K15" s="1483">
        <v>180</v>
      </c>
    </row>
    <row r="16" spans="1:12" s="105" customFormat="1" ht="80.25" customHeight="1">
      <c r="A16" s="1309" t="s">
        <v>3323</v>
      </c>
      <c r="B16" s="1308" t="s">
        <v>166</v>
      </c>
      <c r="C16" s="2544"/>
      <c r="D16" s="2544"/>
      <c r="E16" s="1307" t="s">
        <v>183</v>
      </c>
      <c r="F16" s="1307" t="s">
        <v>1481</v>
      </c>
      <c r="G16" s="1307" t="s">
        <v>185</v>
      </c>
      <c r="H16" s="1308">
        <v>0.7</v>
      </c>
      <c r="I16" s="1308">
        <v>1.2999999999999999E-2</v>
      </c>
      <c r="J16" s="1478">
        <v>245</v>
      </c>
      <c r="K16" s="1483">
        <v>260</v>
      </c>
    </row>
    <row r="17" spans="1:16" s="105" customFormat="1" ht="88.5" customHeight="1">
      <c r="A17" s="1309" t="s">
        <v>3324</v>
      </c>
      <c r="B17" s="1308" t="s">
        <v>167</v>
      </c>
      <c r="C17" s="2544"/>
      <c r="D17" s="2544"/>
      <c r="E17" s="1307" t="s">
        <v>183</v>
      </c>
      <c r="F17" s="1307" t="s">
        <v>1481</v>
      </c>
      <c r="G17" s="1307" t="s">
        <v>185</v>
      </c>
      <c r="H17" s="1308">
        <v>2.4</v>
      </c>
      <c r="I17" s="1308">
        <v>1.2999999999999999E-2</v>
      </c>
      <c r="J17" s="1478">
        <v>345</v>
      </c>
      <c r="K17" s="1483">
        <v>365</v>
      </c>
    </row>
    <row r="18" spans="1:16" s="105" customFormat="1" ht="86.25" customHeight="1">
      <c r="A18" s="1309" t="s">
        <v>3325</v>
      </c>
      <c r="B18" s="1308" t="s">
        <v>168</v>
      </c>
      <c r="C18" s="2544"/>
      <c r="D18" s="2544"/>
      <c r="E18" s="1308" t="s">
        <v>183</v>
      </c>
      <c r="F18" s="1308" t="s">
        <v>2550</v>
      </c>
      <c r="G18" s="1308" t="s">
        <v>185</v>
      </c>
      <c r="H18" s="1308">
        <v>0.7</v>
      </c>
      <c r="I18" s="1308">
        <v>1.2999999999999999E-2</v>
      </c>
      <c r="J18" s="1478">
        <v>320</v>
      </c>
      <c r="K18" s="1483">
        <v>340</v>
      </c>
    </row>
    <row r="19" spans="1:16" s="105" customFormat="1" ht="94.5" customHeight="1">
      <c r="A19" s="1309" t="s">
        <v>3326</v>
      </c>
      <c r="B19" s="1308" t="s">
        <v>169</v>
      </c>
      <c r="C19" s="2544"/>
      <c r="D19" s="2544"/>
      <c r="E19" s="1308" t="s">
        <v>183</v>
      </c>
      <c r="F19" s="1308" t="s">
        <v>2550</v>
      </c>
      <c r="G19" s="1308" t="s">
        <v>185</v>
      </c>
      <c r="H19" s="1308">
        <v>2.4</v>
      </c>
      <c r="I19" s="1308">
        <v>1.2999999999999999E-2</v>
      </c>
      <c r="J19" s="1478">
        <v>395</v>
      </c>
      <c r="K19" s="1483">
        <v>420</v>
      </c>
    </row>
    <row r="20" spans="1:16" s="105" customFormat="1" ht="99" customHeight="1">
      <c r="A20" s="1309" t="s">
        <v>3327</v>
      </c>
      <c r="B20" s="1308" t="s">
        <v>170</v>
      </c>
      <c r="C20" s="2544"/>
      <c r="D20" s="2544"/>
      <c r="E20" s="1308" t="s">
        <v>183</v>
      </c>
      <c r="F20" s="1308" t="s">
        <v>2552</v>
      </c>
      <c r="G20" s="1308" t="s">
        <v>185</v>
      </c>
      <c r="H20" s="1308">
        <v>0.7</v>
      </c>
      <c r="I20" s="1308">
        <v>1.2999999999999999E-2</v>
      </c>
      <c r="J20" s="1478">
        <v>335</v>
      </c>
      <c r="K20" s="1483">
        <v>350</v>
      </c>
    </row>
    <row r="21" spans="1:16" s="105" customFormat="1" ht="105.75" customHeight="1">
      <c r="A21" s="1309" t="s">
        <v>3328</v>
      </c>
      <c r="B21" s="1308" t="s">
        <v>171</v>
      </c>
      <c r="C21" s="2544"/>
      <c r="D21" s="2544"/>
      <c r="E21" s="1308" t="s">
        <v>183</v>
      </c>
      <c r="F21" s="1308" t="s">
        <v>2552</v>
      </c>
      <c r="G21" s="1308" t="s">
        <v>185</v>
      </c>
      <c r="H21" s="1308">
        <v>2.4</v>
      </c>
      <c r="I21" s="1308">
        <v>1.2999999999999999E-2</v>
      </c>
      <c r="J21" s="1478">
        <v>410</v>
      </c>
      <c r="K21" s="1483">
        <v>435</v>
      </c>
    </row>
    <row r="22" spans="1:16" s="108" customFormat="1" ht="103.5" customHeight="1">
      <c r="A22" s="1309" t="s">
        <v>3329</v>
      </c>
      <c r="B22" s="1308" t="s">
        <v>172</v>
      </c>
      <c r="C22" s="2544"/>
      <c r="D22" s="2544"/>
      <c r="E22" s="1308" t="s">
        <v>183</v>
      </c>
      <c r="F22" s="1308" t="s">
        <v>2551</v>
      </c>
      <c r="G22" s="1308" t="s">
        <v>185</v>
      </c>
      <c r="H22" s="1308">
        <v>0.7</v>
      </c>
      <c r="I22" s="1308">
        <v>1.2999999999999999E-2</v>
      </c>
      <c r="J22" s="1478">
        <v>385</v>
      </c>
      <c r="K22" s="1483">
        <v>405</v>
      </c>
      <c r="N22" s="647"/>
      <c r="P22" s="105"/>
    </row>
    <row r="23" spans="1:16" s="108" customFormat="1" ht="102" customHeight="1">
      <c r="A23" s="1309" t="s">
        <v>3330</v>
      </c>
      <c r="B23" s="1308" t="s">
        <v>173</v>
      </c>
      <c r="C23" s="1306"/>
      <c r="D23" s="1306"/>
      <c r="E23" s="1308" t="s">
        <v>183</v>
      </c>
      <c r="F23" s="1308" t="s">
        <v>2551</v>
      </c>
      <c r="G23" s="1308" t="s">
        <v>185</v>
      </c>
      <c r="H23" s="1308">
        <v>2.4</v>
      </c>
      <c r="I23" s="1308">
        <v>1.2999999999999999E-2</v>
      </c>
      <c r="J23" s="1478">
        <v>460</v>
      </c>
      <c r="K23" s="1483">
        <v>490</v>
      </c>
      <c r="N23" s="647"/>
      <c r="O23" s="647"/>
    </row>
    <row r="24" spans="1:16" s="108" customFormat="1" ht="104.25" customHeight="1">
      <c r="A24" s="1309" t="s">
        <v>3331</v>
      </c>
      <c r="B24" s="1308" t="s">
        <v>174</v>
      </c>
      <c r="C24" s="2544"/>
      <c r="D24" s="2544"/>
      <c r="E24" s="1308" t="s">
        <v>183</v>
      </c>
      <c r="F24" s="1308" t="s">
        <v>1481</v>
      </c>
      <c r="G24" s="1308" t="s">
        <v>186</v>
      </c>
      <c r="H24" s="1308">
        <v>1</v>
      </c>
      <c r="I24" s="1308">
        <v>1.2E-2</v>
      </c>
      <c r="J24" s="1478">
        <v>440</v>
      </c>
      <c r="K24" s="1483">
        <v>465</v>
      </c>
      <c r="N24" s="647"/>
      <c r="O24" s="647"/>
    </row>
    <row r="25" spans="1:16" s="108" customFormat="1" ht="117" customHeight="1">
      <c r="A25" s="1309" t="s">
        <v>3332</v>
      </c>
      <c r="B25" s="1308" t="s">
        <v>175</v>
      </c>
      <c r="C25" s="2544"/>
      <c r="D25" s="2544"/>
      <c r="E25" s="1308" t="s">
        <v>183</v>
      </c>
      <c r="F25" s="1308" t="s">
        <v>1481</v>
      </c>
      <c r="G25" s="1308" t="s">
        <v>186</v>
      </c>
      <c r="H25" s="1308">
        <v>2.6</v>
      </c>
      <c r="I25" s="1308">
        <v>1.2E-2</v>
      </c>
      <c r="J25" s="1478">
        <v>520</v>
      </c>
      <c r="K25" s="1483">
        <v>550</v>
      </c>
      <c r="N25" s="647"/>
      <c r="O25" s="647"/>
    </row>
    <row r="26" spans="1:16" s="108" customFormat="1" ht="120.75" customHeight="1">
      <c r="A26" s="1309" t="s">
        <v>3333</v>
      </c>
      <c r="B26" s="1308" t="s">
        <v>176</v>
      </c>
      <c r="C26" s="2544"/>
      <c r="D26" s="2544"/>
      <c r="E26" s="1308" t="s">
        <v>183</v>
      </c>
      <c r="F26" s="1308" t="s">
        <v>2550</v>
      </c>
      <c r="G26" s="1308" t="s">
        <v>186</v>
      </c>
      <c r="H26" s="1308">
        <v>1</v>
      </c>
      <c r="I26" s="1308">
        <v>1.2E-2</v>
      </c>
      <c r="J26" s="1478">
        <v>530</v>
      </c>
      <c r="K26" s="1483">
        <v>565</v>
      </c>
      <c r="N26" s="647"/>
      <c r="O26" s="647"/>
    </row>
    <row r="27" spans="1:16" s="108" customFormat="1" ht="128.25" customHeight="1">
      <c r="A27" s="1309" t="s">
        <v>3334</v>
      </c>
      <c r="B27" s="1308" t="s">
        <v>177</v>
      </c>
      <c r="C27" s="2544"/>
      <c r="D27" s="2544"/>
      <c r="E27" s="1308" t="s">
        <v>183</v>
      </c>
      <c r="F27" s="1308" t="s">
        <v>2550</v>
      </c>
      <c r="G27" s="1308" t="s">
        <v>186</v>
      </c>
      <c r="H27" s="1308">
        <v>2.6</v>
      </c>
      <c r="I27" s="1308">
        <v>1.2E-2</v>
      </c>
      <c r="J27" s="1478">
        <v>595</v>
      </c>
      <c r="K27" s="1483">
        <v>630</v>
      </c>
      <c r="N27" s="647"/>
      <c r="O27" s="647"/>
    </row>
    <row r="28" spans="1:16" s="108" customFormat="1" ht="129.75" customHeight="1">
      <c r="A28" s="1309" t="s">
        <v>3338</v>
      </c>
      <c r="B28" s="1308" t="s">
        <v>178</v>
      </c>
      <c r="C28" s="2544"/>
      <c r="D28" s="2544"/>
      <c r="E28" s="1308" t="s">
        <v>183</v>
      </c>
      <c r="F28" s="1308" t="s">
        <v>2552</v>
      </c>
      <c r="G28" s="1308" t="s">
        <v>187</v>
      </c>
      <c r="H28" s="1308">
        <v>1</v>
      </c>
      <c r="I28" s="1308">
        <v>1.2E-2</v>
      </c>
      <c r="J28" s="1478">
        <v>545</v>
      </c>
      <c r="K28" s="1483">
        <v>575</v>
      </c>
      <c r="N28" s="647"/>
      <c r="O28" s="647"/>
    </row>
    <row r="29" spans="1:16" s="108" customFormat="1" ht="122.25" customHeight="1">
      <c r="A29" s="1309" t="s">
        <v>3339</v>
      </c>
      <c r="B29" s="1308" t="s">
        <v>179</v>
      </c>
      <c r="C29" s="2544"/>
      <c r="D29" s="2544"/>
      <c r="E29" s="1308" t="s">
        <v>183</v>
      </c>
      <c r="F29" s="1308" t="s">
        <v>2552</v>
      </c>
      <c r="G29" s="1308" t="s">
        <v>187</v>
      </c>
      <c r="H29" s="1308">
        <v>2.6</v>
      </c>
      <c r="I29" s="1308">
        <v>1.2E-2</v>
      </c>
      <c r="J29" s="1478">
        <v>620</v>
      </c>
      <c r="K29" s="1483">
        <v>660</v>
      </c>
      <c r="N29" s="647"/>
      <c r="O29" s="647"/>
    </row>
    <row r="30" spans="1:16" s="108" customFormat="1" ht="150" customHeight="1">
      <c r="A30" s="1306" t="s">
        <v>3336</v>
      </c>
      <c r="B30" s="1308" t="s">
        <v>180</v>
      </c>
      <c r="C30" s="2544"/>
      <c r="D30" s="2544"/>
      <c r="E30" s="1308" t="s">
        <v>183</v>
      </c>
      <c r="F30" s="1308" t="s">
        <v>2551</v>
      </c>
      <c r="G30" s="1308" t="s">
        <v>186</v>
      </c>
      <c r="H30" s="1308">
        <v>1</v>
      </c>
      <c r="I30" s="1308">
        <v>1.2E-2</v>
      </c>
      <c r="J30" s="1478">
        <v>710</v>
      </c>
      <c r="K30" s="1483">
        <v>755</v>
      </c>
      <c r="N30" s="647"/>
      <c r="O30" s="647"/>
    </row>
    <row r="31" spans="1:16" s="108" customFormat="1" ht="140.25" customHeight="1">
      <c r="A31" s="1306" t="s">
        <v>3337</v>
      </c>
      <c r="B31" s="1308" t="s">
        <v>181</v>
      </c>
      <c r="C31" s="2544"/>
      <c r="D31" s="2544"/>
      <c r="E31" s="1308" t="s">
        <v>183</v>
      </c>
      <c r="F31" s="1308" t="s">
        <v>2551</v>
      </c>
      <c r="G31" s="1308" t="s">
        <v>186</v>
      </c>
      <c r="H31" s="1308">
        <v>2.6</v>
      </c>
      <c r="I31" s="1308">
        <v>1.2E-2</v>
      </c>
      <c r="J31" s="1478">
        <v>775</v>
      </c>
      <c r="K31" s="1483">
        <v>820</v>
      </c>
      <c r="N31" s="647"/>
      <c r="O31" s="647"/>
    </row>
    <row r="32" spans="1:16" s="108" customFormat="1" ht="127.5" customHeight="1">
      <c r="A32" s="1306" t="s">
        <v>3335</v>
      </c>
      <c r="B32" s="780" t="s">
        <v>182</v>
      </c>
      <c r="C32" s="1425"/>
      <c r="D32" s="1154"/>
      <c r="E32" s="784" t="s">
        <v>183</v>
      </c>
      <c r="F32" s="1308" t="s">
        <v>2551</v>
      </c>
      <c r="G32" s="1304" t="s">
        <v>186</v>
      </c>
      <c r="H32" s="1304">
        <v>4.0999999999999996</v>
      </c>
      <c r="I32" s="784">
        <v>1.2E-2</v>
      </c>
      <c r="J32" s="1472">
        <v>1185</v>
      </c>
      <c r="K32" s="1155">
        <v>1255</v>
      </c>
      <c r="N32" s="647"/>
      <c r="O32" s="647"/>
    </row>
    <row r="33" spans="1:11" s="118" customFormat="1" ht="15" customHeight="1">
      <c r="A33" s="2744" t="s">
        <v>404</v>
      </c>
      <c r="B33" s="2744"/>
      <c r="C33" s="2744"/>
      <c r="D33" s="2744"/>
      <c r="E33" s="2744"/>
      <c r="F33" s="2744"/>
      <c r="G33" s="2744"/>
      <c r="H33" s="2744"/>
      <c r="I33" s="2744"/>
      <c r="J33" s="2744"/>
      <c r="K33" s="2745"/>
    </row>
    <row r="34" spans="1:11" s="108" customFormat="1" ht="11.25">
      <c r="A34" s="1167"/>
      <c r="B34" s="1030"/>
      <c r="C34" s="158"/>
      <c r="D34" s="158"/>
      <c r="E34" s="109"/>
      <c r="F34" s="109"/>
      <c r="G34" s="109"/>
      <c r="H34" s="109"/>
      <c r="I34" s="109"/>
      <c r="J34" s="109"/>
      <c r="K34" s="109"/>
    </row>
    <row r="35" spans="1:11" s="108" customFormat="1" ht="11.25">
      <c r="A35" s="575"/>
      <c r="B35" s="129"/>
      <c r="C35" s="158"/>
      <c r="D35" s="158"/>
      <c r="E35" s="109"/>
      <c r="F35" s="109"/>
      <c r="G35" s="109"/>
      <c r="H35" s="109"/>
      <c r="I35" s="109"/>
      <c r="J35" s="109"/>
      <c r="K35" s="109"/>
    </row>
    <row r="36" spans="1:11" s="108" customFormat="1" ht="11.25">
      <c r="A36" s="575"/>
      <c r="B36" s="129"/>
      <c r="C36" s="158"/>
      <c r="D36" s="158"/>
      <c r="E36" s="109"/>
      <c r="F36" s="109"/>
      <c r="G36" s="109"/>
      <c r="H36" s="109"/>
      <c r="I36" s="109"/>
      <c r="J36" s="109"/>
      <c r="K36" s="109"/>
    </row>
    <row r="37" spans="1:11" s="108" customFormat="1" ht="11.25">
      <c r="A37" s="575"/>
      <c r="B37" s="129"/>
      <c r="C37" s="158"/>
      <c r="D37" s="158"/>
      <c r="E37" s="109"/>
      <c r="F37" s="109"/>
      <c r="G37" s="109"/>
      <c r="H37" s="109"/>
      <c r="I37" s="109"/>
      <c r="J37" s="109"/>
      <c r="K37" s="109"/>
    </row>
    <row r="38" spans="1:11" s="108" customFormat="1" ht="11.25">
      <c r="A38" s="575"/>
      <c r="B38" s="129"/>
      <c r="C38" s="158"/>
      <c r="D38" s="158"/>
      <c r="E38" s="109"/>
      <c r="F38" s="109"/>
      <c r="G38" s="109"/>
      <c r="H38" s="109"/>
      <c r="I38" s="109"/>
      <c r="J38" s="109"/>
      <c r="K38" s="109"/>
    </row>
    <row r="39" spans="1:11" s="108" customFormat="1" ht="11.25">
      <c r="A39" s="575"/>
      <c r="B39" s="129"/>
      <c r="C39" s="158"/>
      <c r="D39" s="158"/>
      <c r="E39" s="109"/>
      <c r="F39" s="109"/>
      <c r="G39" s="109"/>
      <c r="H39" s="109"/>
      <c r="I39" s="109"/>
      <c r="J39" s="109"/>
      <c r="K39" s="109"/>
    </row>
    <row r="40" spans="1:11" s="120" customFormat="1" ht="11.25">
      <c r="B40" s="129"/>
      <c r="C40" s="158"/>
      <c r="D40" s="158"/>
      <c r="E40" s="109"/>
      <c r="F40" s="109"/>
      <c r="G40" s="109"/>
      <c r="H40" s="109"/>
      <c r="I40" s="109"/>
      <c r="J40" s="109"/>
      <c r="K40" s="109"/>
    </row>
    <row r="41" spans="1:11" s="120" customFormat="1" ht="11.25">
      <c r="B41" s="129"/>
      <c r="C41" s="158"/>
      <c r="D41" s="158"/>
      <c r="E41" s="109"/>
      <c r="F41" s="109"/>
      <c r="G41" s="109"/>
      <c r="H41" s="109"/>
      <c r="I41" s="109"/>
      <c r="J41" s="109"/>
      <c r="K41" s="109"/>
    </row>
    <row r="42" spans="1:11" s="120" customFormat="1" ht="11.25">
      <c r="B42" s="129"/>
      <c r="C42" s="158"/>
      <c r="D42" s="158"/>
      <c r="E42" s="109"/>
      <c r="F42" s="109"/>
      <c r="G42" s="109"/>
      <c r="H42" s="109"/>
      <c r="I42" s="109"/>
      <c r="J42" s="109"/>
      <c r="K42" s="109"/>
    </row>
    <row r="43" spans="1:11" s="120" customFormat="1" ht="11.25">
      <c r="B43" s="129"/>
      <c r="C43" s="158"/>
      <c r="D43" s="158"/>
      <c r="E43" s="109"/>
      <c r="F43" s="109"/>
      <c r="G43" s="109"/>
      <c r="H43" s="109"/>
      <c r="I43" s="109"/>
      <c r="J43" s="109"/>
      <c r="K43" s="109"/>
    </row>
    <row r="44" spans="1:11" s="120" customFormat="1" ht="11.25">
      <c r="B44" s="129"/>
      <c r="C44" s="158"/>
      <c r="D44" s="158"/>
      <c r="E44" s="109"/>
      <c r="F44" s="109"/>
      <c r="G44" s="109"/>
      <c r="H44" s="109"/>
      <c r="I44" s="109"/>
      <c r="J44" s="109"/>
      <c r="K44" s="109"/>
    </row>
    <row r="45" spans="1:11" s="120" customFormat="1" ht="11.25">
      <c r="B45" s="129"/>
      <c r="C45" s="158"/>
      <c r="D45" s="158"/>
      <c r="E45" s="109"/>
      <c r="F45" s="109"/>
      <c r="G45" s="109"/>
      <c r="H45" s="109"/>
      <c r="I45" s="109"/>
      <c r="J45" s="109"/>
      <c r="K45" s="109"/>
    </row>
    <row r="46" spans="1:11" s="120" customFormat="1" ht="11.25">
      <c r="B46" s="129"/>
      <c r="C46" s="158"/>
      <c r="D46" s="158"/>
      <c r="E46" s="109"/>
      <c r="F46" s="109"/>
      <c r="G46" s="109"/>
      <c r="H46" s="109"/>
      <c r="I46" s="109"/>
      <c r="J46" s="109"/>
      <c r="K46" s="109"/>
    </row>
    <row r="47" spans="1:11" s="120" customFormat="1" ht="11.25">
      <c r="B47" s="129"/>
      <c r="C47" s="158"/>
      <c r="D47" s="158"/>
      <c r="E47" s="109"/>
      <c r="F47" s="109"/>
      <c r="G47" s="109"/>
      <c r="H47" s="109"/>
      <c r="I47" s="109"/>
      <c r="J47" s="109"/>
      <c r="K47" s="109"/>
    </row>
    <row r="48" spans="1:11" s="120" customFormat="1" ht="11.25">
      <c r="B48" s="129"/>
      <c r="C48" s="158"/>
      <c r="D48" s="158"/>
      <c r="E48" s="109"/>
      <c r="F48" s="109"/>
      <c r="G48" s="109"/>
      <c r="H48" s="109"/>
      <c r="I48" s="109"/>
      <c r="J48" s="109"/>
      <c r="K48" s="109"/>
    </row>
    <row r="49" spans="1:11" s="120" customFormat="1" ht="11.25">
      <c r="B49" s="129"/>
      <c r="C49" s="158"/>
      <c r="D49" s="158"/>
      <c r="E49" s="109"/>
      <c r="F49" s="109"/>
      <c r="G49" s="109"/>
      <c r="H49" s="109"/>
      <c r="I49" s="109"/>
      <c r="J49" s="109"/>
      <c r="K49" s="109"/>
    </row>
    <row r="50" spans="1:11" s="8" customFormat="1">
      <c r="A50" s="111"/>
      <c r="B50" s="16"/>
      <c r="C50" s="17"/>
      <c r="D50" s="17"/>
      <c r="E50" s="18"/>
      <c r="F50" s="216"/>
      <c r="G50" s="18"/>
      <c r="H50" s="18"/>
      <c r="I50" s="18"/>
      <c r="J50" s="18"/>
      <c r="K50" s="18"/>
    </row>
    <row r="51" spans="1:11" s="8" customFormat="1">
      <c r="A51" s="111"/>
      <c r="B51" s="16"/>
      <c r="C51" s="17"/>
      <c r="D51" s="17"/>
      <c r="E51" s="18"/>
      <c r="F51" s="216"/>
      <c r="G51" s="18"/>
      <c r="H51" s="18"/>
      <c r="I51" s="18"/>
      <c r="J51" s="18"/>
      <c r="K51" s="18"/>
    </row>
    <row r="52" spans="1:11" s="8" customFormat="1">
      <c r="A52" s="111"/>
      <c r="B52" s="16"/>
      <c r="C52" s="17"/>
      <c r="D52" s="17"/>
      <c r="E52" s="18"/>
      <c r="F52" s="216"/>
      <c r="G52" s="18"/>
      <c r="H52" s="18"/>
      <c r="I52" s="18"/>
      <c r="J52" s="24"/>
      <c r="K52" s="18"/>
    </row>
    <row r="53" spans="1:11" s="8" customFormat="1">
      <c r="A53" s="111"/>
      <c r="B53" s="16"/>
      <c r="C53" s="17"/>
      <c r="D53" s="17"/>
      <c r="E53" s="18"/>
      <c r="F53" s="216"/>
      <c r="G53" s="18"/>
      <c r="H53" s="18"/>
      <c r="I53" s="18"/>
      <c r="J53" s="18"/>
      <c r="K53" s="18"/>
    </row>
    <row r="54" spans="1:11" s="8" customFormat="1">
      <c r="A54" s="111"/>
      <c r="B54" s="16"/>
      <c r="C54" s="17"/>
      <c r="D54" s="17"/>
      <c r="E54" s="18"/>
      <c r="F54" s="216"/>
      <c r="G54" s="18"/>
      <c r="H54" s="18"/>
      <c r="I54" s="18"/>
      <c r="J54" s="18"/>
      <c r="K54" s="18"/>
    </row>
    <row r="55" spans="1:11" s="8" customFormat="1">
      <c r="A55" s="111"/>
      <c r="B55" s="16"/>
      <c r="C55" s="17"/>
      <c r="D55" s="17"/>
      <c r="E55" s="18"/>
      <c r="F55" s="216"/>
      <c r="G55" s="18"/>
      <c r="H55" s="18"/>
      <c r="I55" s="18"/>
      <c r="J55" s="18"/>
      <c r="K55" s="18"/>
    </row>
    <row r="56" spans="1:11" s="8" customFormat="1">
      <c r="A56" s="111"/>
      <c r="B56" s="16"/>
      <c r="C56" s="17"/>
      <c r="D56" s="17"/>
      <c r="E56" s="18"/>
      <c r="F56" s="216"/>
      <c r="G56" s="18"/>
      <c r="H56" s="18"/>
      <c r="I56" s="18"/>
      <c r="J56" s="18"/>
      <c r="K56" s="18"/>
    </row>
    <row r="57" spans="1:11">
      <c r="B57" s="16"/>
      <c r="C57" s="17"/>
      <c r="D57" s="17"/>
      <c r="E57" s="18"/>
      <c r="F57" s="216"/>
      <c r="G57" s="18"/>
      <c r="H57" s="18"/>
      <c r="I57" s="18"/>
      <c r="J57" s="18"/>
      <c r="K57" s="18"/>
    </row>
    <row r="58" spans="1:11">
      <c r="B58" s="16"/>
      <c r="C58" s="17"/>
      <c r="D58" s="17"/>
      <c r="E58" s="18"/>
      <c r="F58" s="216"/>
      <c r="G58" s="18"/>
      <c r="H58" s="18"/>
      <c r="I58" s="18"/>
      <c r="J58" s="18"/>
      <c r="K58" s="18"/>
    </row>
    <row r="59" spans="1:11">
      <c r="B59" s="16"/>
      <c r="C59" s="17"/>
      <c r="D59" s="17"/>
      <c r="E59" s="18"/>
      <c r="F59" s="216"/>
      <c r="G59" s="18"/>
      <c r="H59" s="18"/>
      <c r="I59" s="18"/>
      <c r="J59" s="18"/>
      <c r="K59" s="18"/>
    </row>
    <row r="60" spans="1:11">
      <c r="B60" s="16"/>
      <c r="C60" s="17"/>
      <c r="D60" s="17"/>
      <c r="E60" s="18"/>
      <c r="F60" s="216"/>
      <c r="G60" s="18"/>
      <c r="H60" s="18"/>
      <c r="I60" s="18"/>
      <c r="J60" s="18"/>
      <c r="K60" s="18"/>
    </row>
    <row r="61" spans="1:11">
      <c r="B61" s="16"/>
      <c r="C61" s="17"/>
      <c r="D61" s="17"/>
      <c r="E61" s="18"/>
      <c r="F61" s="216"/>
      <c r="G61" s="18"/>
      <c r="H61" s="18"/>
      <c r="I61" s="18"/>
      <c r="J61" s="18"/>
      <c r="K61" s="18"/>
    </row>
    <row r="62" spans="1:11">
      <c r="B62" s="16"/>
      <c r="C62" s="17"/>
      <c r="D62" s="17"/>
      <c r="E62" s="18"/>
      <c r="F62" s="216"/>
      <c r="G62" s="18"/>
      <c r="H62" s="18"/>
      <c r="I62" s="18"/>
      <c r="J62" s="18"/>
      <c r="K62" s="18"/>
    </row>
    <row r="63" spans="1:11">
      <c r="B63" s="16"/>
      <c r="C63" s="17"/>
      <c r="D63" s="17"/>
      <c r="E63" s="18"/>
      <c r="F63" s="216"/>
      <c r="G63" s="18"/>
      <c r="H63" s="18"/>
      <c r="I63" s="18"/>
      <c r="J63" s="18"/>
      <c r="K63" s="18"/>
    </row>
    <row r="64" spans="1:11">
      <c r="B64" s="16"/>
      <c r="C64" s="17"/>
      <c r="D64" s="17"/>
      <c r="E64" s="18"/>
      <c r="F64" s="216"/>
      <c r="G64" s="18"/>
      <c r="H64" s="18"/>
      <c r="I64" s="18"/>
      <c r="J64" s="18"/>
      <c r="K64" s="18"/>
    </row>
    <row r="65" spans="2:11">
      <c r="B65" s="16"/>
      <c r="C65" s="17"/>
      <c r="D65" s="17"/>
      <c r="E65" s="18"/>
      <c r="F65" s="216"/>
      <c r="G65" s="18"/>
      <c r="H65" s="18"/>
      <c r="I65" s="18"/>
      <c r="J65" s="18"/>
      <c r="K65" s="18"/>
    </row>
    <row r="66" spans="2:11">
      <c r="B66" s="16"/>
      <c r="C66" s="17"/>
      <c r="D66" s="17"/>
      <c r="E66" s="18"/>
      <c r="F66" s="216"/>
      <c r="G66" s="18"/>
      <c r="H66" s="18"/>
      <c r="I66" s="18"/>
      <c r="J66" s="18"/>
      <c r="K66" s="18"/>
    </row>
    <row r="67" spans="2:11">
      <c r="B67" s="16"/>
      <c r="C67" s="17"/>
      <c r="D67" s="17"/>
      <c r="E67" s="18"/>
      <c r="F67" s="216"/>
      <c r="G67" s="18"/>
      <c r="H67" s="18"/>
      <c r="I67" s="18"/>
      <c r="J67" s="18"/>
      <c r="K67" s="18"/>
    </row>
    <row r="68" spans="2:11">
      <c r="B68" s="16"/>
      <c r="C68" s="17"/>
      <c r="D68" s="17"/>
      <c r="E68" s="18"/>
      <c r="F68" s="216"/>
      <c r="G68" s="18"/>
      <c r="H68" s="18"/>
      <c r="I68" s="18"/>
      <c r="J68" s="18"/>
      <c r="K68" s="18"/>
    </row>
    <row r="69" spans="2:11">
      <c r="B69" s="16"/>
      <c r="C69" s="17"/>
      <c r="D69" s="17"/>
      <c r="E69" s="18"/>
      <c r="F69" s="216"/>
      <c r="G69" s="18"/>
      <c r="H69" s="18"/>
      <c r="I69" s="18"/>
      <c r="J69" s="18"/>
      <c r="K69" s="18"/>
    </row>
    <row r="70" spans="2:11">
      <c r="B70" s="16"/>
      <c r="C70" s="17"/>
      <c r="D70" s="17"/>
      <c r="E70" s="18"/>
      <c r="F70" s="216"/>
      <c r="G70" s="18"/>
      <c r="H70" s="18"/>
      <c r="I70" s="18"/>
      <c r="J70" s="18"/>
      <c r="K70" s="18"/>
    </row>
    <row r="71" spans="2:11">
      <c r="B71" s="16"/>
      <c r="C71" s="17"/>
      <c r="D71" s="17"/>
      <c r="E71" s="18"/>
      <c r="F71" s="216"/>
      <c r="G71" s="18"/>
      <c r="H71" s="18"/>
      <c r="I71" s="18"/>
      <c r="J71" s="18"/>
      <c r="K71" s="18"/>
    </row>
    <row r="72" spans="2:11">
      <c r="B72" s="16"/>
      <c r="C72" s="17"/>
      <c r="D72" s="17"/>
      <c r="E72" s="18"/>
      <c r="F72" s="216"/>
      <c r="G72" s="18"/>
      <c r="H72" s="18"/>
      <c r="I72" s="18"/>
      <c r="J72" s="18"/>
      <c r="K72" s="18"/>
    </row>
    <row r="73" spans="2:11">
      <c r="B73" s="16"/>
      <c r="C73" s="17"/>
      <c r="D73" s="17"/>
      <c r="E73" s="18"/>
      <c r="F73" s="216"/>
      <c r="G73" s="18"/>
      <c r="H73" s="18"/>
      <c r="I73" s="18"/>
      <c r="J73" s="18"/>
      <c r="K73" s="18"/>
    </row>
    <row r="74" spans="2:11">
      <c r="B74" s="16"/>
      <c r="C74" s="17"/>
      <c r="D74" s="17"/>
      <c r="E74" s="18"/>
      <c r="F74" s="216"/>
      <c r="G74" s="18"/>
      <c r="H74" s="18"/>
      <c r="I74" s="18"/>
      <c r="J74" s="18"/>
      <c r="K74" s="18"/>
    </row>
    <row r="75" spans="2:11">
      <c r="B75" s="16"/>
      <c r="C75" s="17"/>
      <c r="D75" s="17"/>
      <c r="E75" s="18"/>
      <c r="F75" s="216"/>
      <c r="G75" s="18"/>
      <c r="H75" s="18"/>
      <c r="I75" s="18"/>
      <c r="J75" s="18"/>
      <c r="K75" s="18"/>
    </row>
    <row r="76" spans="2:11">
      <c r="B76" s="16"/>
      <c r="C76" s="17"/>
      <c r="D76" s="17"/>
      <c r="E76" s="18"/>
      <c r="F76" s="216"/>
      <c r="G76" s="18"/>
      <c r="H76" s="18"/>
      <c r="I76" s="18"/>
      <c r="J76" s="18"/>
      <c r="K76" s="18"/>
    </row>
    <row r="77" spans="2:11">
      <c r="B77" s="16"/>
      <c r="C77" s="17"/>
      <c r="D77" s="17"/>
      <c r="E77" s="18"/>
      <c r="F77" s="216"/>
      <c r="G77" s="18"/>
      <c r="H77" s="18"/>
      <c r="I77" s="18"/>
      <c r="J77" s="18"/>
      <c r="K77" s="18"/>
    </row>
    <row r="78" spans="2:11">
      <c r="B78" s="16"/>
      <c r="C78" s="17"/>
      <c r="D78" s="17"/>
      <c r="E78" s="18"/>
      <c r="F78" s="216"/>
      <c r="G78" s="18"/>
      <c r="H78" s="18"/>
      <c r="I78" s="18"/>
      <c r="J78" s="18"/>
      <c r="K78" s="18"/>
    </row>
    <row r="79" spans="2:11">
      <c r="B79" s="16"/>
      <c r="C79" s="17"/>
      <c r="D79" s="17"/>
      <c r="E79" s="18"/>
      <c r="F79" s="216"/>
      <c r="G79" s="18"/>
      <c r="H79" s="18"/>
      <c r="I79" s="18"/>
      <c r="J79" s="18"/>
      <c r="K79" s="18"/>
    </row>
    <row r="80" spans="2:11">
      <c r="B80" s="16"/>
      <c r="C80" s="17"/>
      <c r="D80" s="17"/>
      <c r="E80" s="18"/>
      <c r="F80" s="216"/>
      <c r="G80" s="18"/>
      <c r="H80" s="18"/>
      <c r="I80" s="18"/>
      <c r="J80" s="18"/>
      <c r="K80" s="18"/>
    </row>
    <row r="81" spans="2:11">
      <c r="B81" s="16"/>
      <c r="C81" s="17"/>
      <c r="D81" s="17"/>
      <c r="E81" s="18"/>
      <c r="F81" s="216"/>
      <c r="G81" s="18"/>
      <c r="H81" s="18"/>
      <c r="I81" s="18"/>
      <c r="J81" s="18"/>
      <c r="K81" s="18"/>
    </row>
    <row r="82" spans="2:11">
      <c r="B82" s="16"/>
      <c r="C82" s="17"/>
      <c r="D82" s="17"/>
      <c r="E82" s="18"/>
      <c r="F82" s="216"/>
      <c r="G82" s="18"/>
      <c r="H82" s="18"/>
      <c r="I82" s="18"/>
      <c r="J82" s="18"/>
      <c r="K82" s="18"/>
    </row>
    <row r="83" spans="2:11">
      <c r="B83" s="16"/>
      <c r="C83" s="17"/>
      <c r="D83" s="17"/>
      <c r="E83" s="18"/>
      <c r="F83" s="216"/>
      <c r="G83" s="18"/>
      <c r="H83" s="18"/>
      <c r="I83" s="18"/>
      <c r="J83" s="18"/>
      <c r="K83" s="18"/>
    </row>
    <row r="84" spans="2:11">
      <c r="B84" s="16"/>
      <c r="C84" s="17"/>
      <c r="D84" s="17"/>
      <c r="E84" s="18"/>
      <c r="F84" s="216"/>
      <c r="G84" s="18"/>
      <c r="H84" s="18"/>
      <c r="I84" s="18"/>
      <c r="J84" s="18"/>
      <c r="K84" s="18"/>
    </row>
    <row r="85" spans="2:11">
      <c r="B85" s="16"/>
      <c r="C85" s="17"/>
      <c r="D85" s="17"/>
      <c r="E85" s="18"/>
      <c r="F85" s="216"/>
      <c r="G85" s="18"/>
      <c r="H85" s="18"/>
      <c r="I85" s="18"/>
      <c r="J85" s="18"/>
      <c r="K85" s="18"/>
    </row>
    <row r="86" spans="2:11">
      <c r="B86" s="16"/>
      <c r="C86" s="17"/>
      <c r="D86" s="17"/>
      <c r="E86" s="18"/>
      <c r="F86" s="216"/>
      <c r="G86" s="18"/>
      <c r="H86" s="18"/>
      <c r="I86" s="18"/>
      <c r="J86" s="18"/>
      <c r="K86" s="18"/>
    </row>
    <row r="87" spans="2:11">
      <c r="B87" s="16"/>
      <c r="C87" s="17"/>
      <c r="D87" s="17"/>
      <c r="E87" s="18"/>
      <c r="F87" s="216"/>
      <c r="G87" s="18"/>
      <c r="H87" s="18"/>
      <c r="I87" s="18"/>
      <c r="J87" s="18"/>
      <c r="K87" s="18"/>
    </row>
    <row r="88" spans="2:11">
      <c r="B88" s="16"/>
      <c r="C88" s="17"/>
      <c r="D88" s="17"/>
      <c r="E88" s="18"/>
      <c r="F88" s="216"/>
      <c r="G88" s="18"/>
      <c r="H88" s="18"/>
      <c r="I88" s="18"/>
      <c r="J88" s="18"/>
      <c r="K88" s="18"/>
    </row>
    <row r="89" spans="2:11">
      <c r="B89" s="16"/>
      <c r="C89" s="17"/>
      <c r="D89" s="17"/>
      <c r="E89" s="18"/>
      <c r="F89" s="216"/>
      <c r="G89" s="18"/>
      <c r="H89" s="18"/>
      <c r="I89" s="18"/>
      <c r="J89" s="18"/>
      <c r="K89" s="18"/>
    </row>
    <row r="90" spans="2:11">
      <c r="B90" s="16"/>
      <c r="C90" s="17"/>
      <c r="D90" s="17"/>
      <c r="E90" s="18"/>
      <c r="F90" s="216"/>
      <c r="G90" s="18"/>
      <c r="H90" s="18"/>
      <c r="I90" s="18"/>
      <c r="J90" s="18"/>
      <c r="K90" s="18"/>
    </row>
    <row r="91" spans="2:11">
      <c r="B91" s="16"/>
      <c r="C91" s="17"/>
      <c r="D91" s="17"/>
      <c r="E91" s="18"/>
      <c r="F91" s="216"/>
      <c r="G91" s="18"/>
      <c r="H91" s="18"/>
      <c r="I91" s="18"/>
      <c r="J91" s="18"/>
      <c r="K91" s="18"/>
    </row>
    <row r="92" spans="2:11">
      <c r="B92" s="16"/>
      <c r="C92" s="17"/>
      <c r="D92" s="17"/>
      <c r="E92" s="18"/>
      <c r="F92" s="216"/>
      <c r="G92" s="18"/>
      <c r="H92" s="18"/>
      <c r="I92" s="18"/>
      <c r="J92" s="18"/>
      <c r="K92" s="18"/>
    </row>
    <row r="93" spans="2:11">
      <c r="B93" s="16"/>
      <c r="C93" s="17"/>
      <c r="D93" s="17"/>
      <c r="E93" s="18"/>
      <c r="F93" s="216"/>
      <c r="G93" s="18"/>
      <c r="H93" s="18"/>
      <c r="I93" s="18"/>
      <c r="J93" s="18"/>
      <c r="K93" s="18"/>
    </row>
    <row r="94" spans="2:11">
      <c r="B94" s="16"/>
      <c r="C94" s="17"/>
      <c r="D94" s="17"/>
      <c r="E94" s="18"/>
      <c r="F94" s="216"/>
      <c r="G94" s="18"/>
      <c r="H94" s="18"/>
      <c r="I94" s="18"/>
      <c r="J94" s="18"/>
      <c r="K94" s="18"/>
    </row>
    <row r="95" spans="2:11">
      <c r="B95" s="16"/>
      <c r="C95" s="17"/>
      <c r="D95" s="17"/>
      <c r="E95" s="18"/>
      <c r="F95" s="216"/>
      <c r="G95" s="18"/>
      <c r="H95" s="18"/>
      <c r="I95" s="18"/>
      <c r="J95" s="18"/>
      <c r="K95" s="18"/>
    </row>
    <row r="96" spans="2:11">
      <c r="B96" s="16"/>
      <c r="C96" s="17"/>
      <c r="D96" s="17"/>
      <c r="E96" s="18"/>
      <c r="F96" s="216"/>
      <c r="G96" s="18"/>
      <c r="H96" s="18"/>
      <c r="I96" s="18"/>
      <c r="J96" s="18"/>
      <c r="K96" s="18"/>
    </row>
    <row r="97" spans="2:11">
      <c r="B97" s="16"/>
      <c r="C97" s="17"/>
      <c r="D97" s="17"/>
      <c r="E97" s="18"/>
      <c r="F97" s="216"/>
      <c r="G97" s="18"/>
      <c r="H97" s="18"/>
      <c r="I97" s="18"/>
      <c r="J97" s="18"/>
      <c r="K97" s="18"/>
    </row>
    <row r="98" spans="2:11">
      <c r="B98" s="16"/>
      <c r="C98" s="17"/>
      <c r="D98" s="17"/>
      <c r="E98" s="18"/>
      <c r="F98" s="216"/>
      <c r="G98" s="18"/>
      <c r="H98" s="18"/>
      <c r="I98" s="18"/>
      <c r="J98" s="18"/>
      <c r="K98" s="18"/>
    </row>
    <row r="99" spans="2:11">
      <c r="B99" s="16"/>
      <c r="C99" s="17"/>
      <c r="D99" s="17"/>
      <c r="E99" s="18"/>
      <c r="F99" s="216"/>
      <c r="G99" s="18"/>
      <c r="H99" s="18"/>
      <c r="I99" s="18"/>
      <c r="J99" s="18"/>
      <c r="K99" s="18"/>
    </row>
    <row r="100" spans="2:11">
      <c r="B100" s="16"/>
      <c r="C100" s="17"/>
      <c r="D100" s="17"/>
      <c r="E100" s="18"/>
      <c r="F100" s="216"/>
      <c r="G100" s="18"/>
      <c r="H100" s="18"/>
      <c r="I100" s="18"/>
      <c r="J100" s="18"/>
      <c r="K100" s="18"/>
    </row>
    <row r="101" spans="2:11">
      <c r="B101" s="16"/>
      <c r="C101" s="17"/>
      <c r="D101" s="17"/>
      <c r="E101" s="18"/>
      <c r="F101" s="216"/>
      <c r="G101" s="18"/>
      <c r="H101" s="18"/>
      <c r="I101" s="18"/>
      <c r="J101" s="18"/>
      <c r="K101" s="18"/>
    </row>
    <row r="102" spans="2:11">
      <c r="B102" s="16"/>
      <c r="C102" s="17"/>
      <c r="D102" s="17"/>
      <c r="E102" s="18"/>
      <c r="F102" s="216"/>
      <c r="G102" s="18"/>
      <c r="H102" s="18"/>
      <c r="I102" s="18"/>
      <c r="J102" s="18"/>
      <c r="K102" s="18"/>
    </row>
  </sheetData>
  <mergeCells count="26">
    <mergeCell ref="C13:D13"/>
    <mergeCell ref="C15:D15"/>
    <mergeCell ref="C16:D16"/>
    <mergeCell ref="C18:D18"/>
    <mergeCell ref="A9:K9"/>
    <mergeCell ref="B11:B12"/>
    <mergeCell ref="C11:D12"/>
    <mergeCell ref="E11:I11"/>
    <mergeCell ref="J11:J12"/>
    <mergeCell ref="K11:K12"/>
    <mergeCell ref="A11:A12"/>
    <mergeCell ref="A33:K33"/>
    <mergeCell ref="C28:D28"/>
    <mergeCell ref="C31:D31"/>
    <mergeCell ref="C29:D29"/>
    <mergeCell ref="C30:D30"/>
    <mergeCell ref="C24:D24"/>
    <mergeCell ref="C25:D25"/>
    <mergeCell ref="C27:D27"/>
    <mergeCell ref="C26:D26"/>
    <mergeCell ref="C14:D14"/>
    <mergeCell ref="C17:D17"/>
    <mergeCell ref="C20:D20"/>
    <mergeCell ref="C19:D19"/>
    <mergeCell ref="C22:D22"/>
    <mergeCell ref="C21:D21"/>
  </mergeCells>
  <hyperlinks>
    <hyperlink ref="H3" r:id="rId1"/>
    <hyperlink ref="H2" r:id="rId2"/>
  </hyperlinks>
  <pageMargins left="0.7" right="0.7" top="0.75" bottom="0.75" header="0.3" footer="0.3"/>
  <pageSetup paperSize="9" orientation="portrait" horizontalDpi="300" verticalDpi="300" r:id="rId3"/>
  <drawing r:id="rId4"/>
</worksheet>
</file>

<file path=xl/worksheets/sheet32.xml><?xml version="1.0" encoding="utf-8"?>
<worksheet xmlns="http://schemas.openxmlformats.org/spreadsheetml/2006/main" xmlns:r="http://schemas.openxmlformats.org/officeDocument/2006/relationships">
  <dimension ref="A1:L129"/>
  <sheetViews>
    <sheetView topLeftCell="A16" zoomScale="115" zoomScaleNormal="115" workbookViewId="0">
      <selection activeCell="J26" sqref="J26"/>
    </sheetView>
  </sheetViews>
  <sheetFormatPr defaultRowHeight="12.75"/>
  <cols>
    <col min="1" max="1" width="12" style="12" customWidth="1"/>
    <col min="2" max="2" width="17.85546875" style="12" customWidth="1"/>
    <col min="3" max="3" width="10.7109375" style="111" customWidth="1"/>
    <col min="4" max="4" width="11.28515625" style="12" customWidth="1"/>
    <col min="5" max="5" width="9" style="203" customWidth="1"/>
    <col min="6" max="6" width="8.85546875" style="203" customWidth="1"/>
    <col min="7" max="7" width="6.7109375" style="111" customWidth="1"/>
    <col min="8" max="8" width="6.140625" style="12" customWidth="1"/>
    <col min="9" max="9" width="8" style="12" customWidth="1"/>
    <col min="10" max="10" width="5.7109375" style="12" customWidth="1"/>
    <col min="11" max="11" width="5" style="12" customWidth="1"/>
    <col min="12" max="16384" width="9.140625" style="12"/>
  </cols>
  <sheetData>
    <row r="1" spans="1:12" s="200" customFormat="1" ht="31.5" customHeight="1">
      <c r="A1" s="2526"/>
      <c r="B1" s="2526"/>
      <c r="C1" s="2526"/>
      <c r="D1" s="2526"/>
      <c r="E1" s="2526"/>
      <c r="F1" s="2526"/>
      <c r="G1" s="2526"/>
      <c r="H1" s="2526"/>
      <c r="I1" s="2526"/>
      <c r="J1" s="2526"/>
    </row>
    <row r="2" spans="1:12" s="203" customFormat="1">
      <c r="A2" s="204" t="s">
        <v>0</v>
      </c>
      <c r="B2" s="116"/>
      <c r="C2" s="668"/>
      <c r="D2" s="204"/>
      <c r="E2" s="204"/>
      <c r="F2" s="204"/>
      <c r="G2" s="111"/>
      <c r="H2" s="205" t="s">
        <v>474</v>
      </c>
      <c r="I2" s="206" t="s">
        <v>1</v>
      </c>
      <c r="K2" s="206"/>
      <c r="L2" s="206"/>
    </row>
    <row r="3" spans="1:12" s="203" customFormat="1">
      <c r="A3" s="207" t="s">
        <v>467</v>
      </c>
      <c r="B3" s="117"/>
      <c r="C3" s="76"/>
      <c r="D3" s="207"/>
      <c r="E3" s="207"/>
      <c r="F3" s="207"/>
      <c r="G3" s="111"/>
      <c r="H3" s="205" t="s">
        <v>475</v>
      </c>
      <c r="I3" s="208" t="s">
        <v>2</v>
      </c>
      <c r="K3" s="208"/>
      <c r="L3" s="208"/>
    </row>
    <row r="4" spans="1:12" s="203" customFormat="1">
      <c r="A4" s="204" t="s">
        <v>2241</v>
      </c>
      <c r="B4" s="116"/>
      <c r="C4" s="668"/>
      <c r="D4" s="204"/>
      <c r="E4" s="204"/>
      <c r="F4" s="204"/>
      <c r="G4" s="111"/>
      <c r="H4" s="375"/>
      <c r="K4" s="375"/>
      <c r="L4" s="212"/>
    </row>
    <row r="5" spans="1:12" s="203" customFormat="1">
      <c r="A5" s="207" t="s">
        <v>467</v>
      </c>
      <c r="B5" s="117"/>
      <c r="C5" s="76"/>
      <c r="D5" s="207"/>
      <c r="E5" s="207"/>
      <c r="F5" s="207"/>
      <c r="G5" s="111"/>
      <c r="H5" s="204" t="s">
        <v>2238</v>
      </c>
      <c r="K5" s="209"/>
      <c r="L5" s="207"/>
    </row>
    <row r="6" spans="1:12" s="203" customFormat="1">
      <c r="A6" s="207" t="s">
        <v>468</v>
      </c>
      <c r="B6" s="117"/>
      <c r="C6" s="76"/>
      <c r="D6" s="207"/>
      <c r="E6" s="207"/>
      <c r="F6" s="207"/>
      <c r="G6" s="111"/>
      <c r="H6" s="204" t="s">
        <v>2240</v>
      </c>
      <c r="K6" s="209"/>
      <c r="L6" s="207"/>
    </row>
    <row r="7" spans="1:12" s="203" customFormat="1">
      <c r="A7" s="210" t="s">
        <v>2536</v>
      </c>
      <c r="B7" s="213"/>
      <c r="C7" s="111"/>
      <c r="D7" s="210"/>
      <c r="E7" s="210"/>
      <c r="F7" s="210"/>
      <c r="G7" s="111"/>
      <c r="H7" s="379" t="s">
        <v>2239</v>
      </c>
      <c r="K7" s="211"/>
      <c r="L7" s="211"/>
    </row>
    <row r="8" spans="1:12" s="203" customFormat="1">
      <c r="A8" s="210"/>
      <c r="B8" s="213"/>
      <c r="C8" s="111"/>
      <c r="D8" s="210"/>
      <c r="E8" s="210"/>
      <c r="F8" s="210"/>
      <c r="G8" s="111"/>
      <c r="H8" s="379"/>
      <c r="K8" s="211"/>
      <c r="L8" s="211"/>
    </row>
    <row r="9" spans="1:12">
      <c r="A9" s="2525" t="s">
        <v>189</v>
      </c>
      <c r="B9" s="2525"/>
      <c r="C9" s="2525"/>
      <c r="D9" s="2525"/>
      <c r="E9" s="2525"/>
      <c r="F9" s="2525"/>
      <c r="G9" s="2525"/>
      <c r="H9" s="2525"/>
      <c r="I9" s="2525"/>
      <c r="J9" s="2525"/>
      <c r="K9" s="2525"/>
      <c r="L9" s="14"/>
    </row>
    <row r="11" spans="1:12" s="106" customFormat="1" ht="12.75" customHeight="1">
      <c r="A11" s="2584" t="s">
        <v>20</v>
      </c>
      <c r="B11" s="2677" t="s">
        <v>16</v>
      </c>
      <c r="C11" s="2677" t="s">
        <v>17</v>
      </c>
      <c r="D11" s="2678"/>
      <c r="E11" s="2678"/>
      <c r="F11" s="2678"/>
      <c r="G11" s="2678"/>
      <c r="H11" s="2678"/>
      <c r="I11" s="2600"/>
      <c r="J11" s="2520" t="s">
        <v>478</v>
      </c>
      <c r="K11" s="2520" t="s">
        <v>476</v>
      </c>
    </row>
    <row r="12" spans="1:12" s="106" customFormat="1" ht="46.5" customHeight="1">
      <c r="A12" s="2684"/>
      <c r="B12" s="2686"/>
      <c r="C12" s="667" t="s">
        <v>2883</v>
      </c>
      <c r="D12" s="148" t="s">
        <v>21</v>
      </c>
      <c r="E12" s="667" t="s">
        <v>2865</v>
      </c>
      <c r="F12" s="667" t="s">
        <v>2561</v>
      </c>
      <c r="G12" s="667" t="s">
        <v>191</v>
      </c>
      <c r="H12" s="148" t="s">
        <v>19</v>
      </c>
      <c r="I12" s="148" t="s">
        <v>40</v>
      </c>
      <c r="J12" s="2577"/>
      <c r="K12" s="2577"/>
    </row>
    <row r="13" spans="1:12" s="105" customFormat="1" ht="18" customHeight="1">
      <c r="A13" s="1219" t="s">
        <v>2882</v>
      </c>
      <c r="B13" s="2789"/>
      <c r="C13" s="2790" t="s">
        <v>2884</v>
      </c>
      <c r="D13" s="1220" t="s">
        <v>190</v>
      </c>
      <c r="E13" s="2691" t="s">
        <v>2866</v>
      </c>
      <c r="F13" s="1220" t="s">
        <v>2856</v>
      </c>
      <c r="G13" s="1220">
        <v>600</v>
      </c>
      <c r="H13" s="1220">
        <v>2.9</v>
      </c>
      <c r="I13" s="1220">
        <v>0.05</v>
      </c>
      <c r="J13" s="1220">
        <f>0.9*K13</f>
        <v>3555</v>
      </c>
      <c r="K13" s="1221">
        <v>3950</v>
      </c>
      <c r="L13" s="108"/>
    </row>
    <row r="14" spans="1:12" s="105" customFormat="1" ht="18" customHeight="1">
      <c r="A14" s="1218" t="s">
        <v>2881</v>
      </c>
      <c r="B14" s="2551"/>
      <c r="C14" s="2769"/>
      <c r="D14" s="1212" t="s">
        <v>190</v>
      </c>
      <c r="E14" s="2539"/>
      <c r="F14" s="1212" t="s">
        <v>2856</v>
      </c>
      <c r="G14" s="1212">
        <v>800</v>
      </c>
      <c r="H14" s="1212">
        <v>7.5</v>
      </c>
      <c r="I14" s="1212">
        <v>0.11</v>
      </c>
      <c r="J14" s="1212">
        <f>0.9*K14</f>
        <v>5310</v>
      </c>
      <c r="K14" s="1217">
        <v>5900</v>
      </c>
      <c r="L14" s="108"/>
    </row>
    <row r="15" spans="1:12" s="105" customFormat="1" ht="18" customHeight="1">
      <c r="A15" s="1218" t="s">
        <v>2880</v>
      </c>
      <c r="B15" s="2551"/>
      <c r="C15" s="2769"/>
      <c r="D15" s="1212" t="s">
        <v>190</v>
      </c>
      <c r="E15" s="2539"/>
      <c r="F15" s="1212" t="s">
        <v>2856</v>
      </c>
      <c r="G15" s="1212">
        <v>1000</v>
      </c>
      <c r="H15" s="1212">
        <v>8</v>
      </c>
      <c r="I15" s="1212">
        <v>0.15</v>
      </c>
      <c r="J15" s="1212">
        <v>7930</v>
      </c>
      <c r="K15" s="1217">
        <v>8350</v>
      </c>
    </row>
    <row r="16" spans="1:12" s="105" customFormat="1" ht="18" customHeight="1">
      <c r="A16" s="1218" t="s">
        <v>2879</v>
      </c>
      <c r="B16" s="2756"/>
      <c r="C16" s="2581"/>
      <c r="D16" s="1212" t="s">
        <v>190</v>
      </c>
      <c r="E16" s="2579"/>
      <c r="F16" s="1212" t="s">
        <v>2856</v>
      </c>
      <c r="G16" s="1212">
        <v>1200</v>
      </c>
      <c r="H16" s="1212">
        <v>9</v>
      </c>
      <c r="I16" s="1212">
        <v>0.17</v>
      </c>
      <c r="J16" s="1212">
        <v>15135</v>
      </c>
      <c r="K16" s="1217">
        <v>16040</v>
      </c>
    </row>
    <row r="17" spans="1:11" s="217" customFormat="1" ht="11.25">
      <c r="A17" s="1218" t="s">
        <v>3355</v>
      </c>
      <c r="B17" s="2549"/>
      <c r="C17" s="2582" t="s">
        <v>2885</v>
      </c>
      <c r="D17" s="2538" t="s">
        <v>190</v>
      </c>
      <c r="E17" s="2538" t="s">
        <v>2866</v>
      </c>
      <c r="F17" s="2538" t="s">
        <v>2856</v>
      </c>
      <c r="G17" s="1212">
        <v>500</v>
      </c>
      <c r="H17" s="1212"/>
      <c r="I17" s="1212"/>
      <c r="J17" s="1212">
        <v>6670</v>
      </c>
      <c r="K17" s="1217">
        <v>7070</v>
      </c>
    </row>
    <row r="18" spans="1:11" s="105" customFormat="1" ht="11.25">
      <c r="A18" s="1218" t="s">
        <v>3356</v>
      </c>
      <c r="B18" s="2551"/>
      <c r="C18" s="2769"/>
      <c r="D18" s="2539"/>
      <c r="E18" s="2539"/>
      <c r="F18" s="2539"/>
      <c r="G18" s="1212">
        <v>600</v>
      </c>
      <c r="H18" s="1212">
        <v>4</v>
      </c>
      <c r="I18" s="1212">
        <v>0.06</v>
      </c>
      <c r="J18" s="1212">
        <v>9010</v>
      </c>
      <c r="K18" s="1217">
        <v>9550</v>
      </c>
    </row>
    <row r="19" spans="1:11" s="217" customFormat="1" ht="11.25">
      <c r="A19" s="1218" t="s">
        <v>3357</v>
      </c>
      <c r="B19" s="2551"/>
      <c r="C19" s="2769"/>
      <c r="D19" s="2539"/>
      <c r="E19" s="2539"/>
      <c r="F19" s="2539"/>
      <c r="G19" s="1212">
        <v>700</v>
      </c>
      <c r="H19" s="1212">
        <v>4.95</v>
      </c>
      <c r="I19" s="1212">
        <v>9.4E-2</v>
      </c>
      <c r="J19" s="1212">
        <v>10005</v>
      </c>
      <c r="K19" s="1217">
        <v>10605</v>
      </c>
    </row>
    <row r="20" spans="1:11" s="105" customFormat="1" ht="11.25">
      <c r="A20" s="1218" t="s">
        <v>3358</v>
      </c>
      <c r="B20" s="2551"/>
      <c r="C20" s="2769"/>
      <c r="D20" s="2539"/>
      <c r="E20" s="2539"/>
      <c r="F20" s="2539"/>
      <c r="G20" s="1212">
        <v>800</v>
      </c>
      <c r="H20" s="1212">
        <v>7</v>
      </c>
      <c r="I20" s="1212">
        <v>0.15</v>
      </c>
      <c r="J20" s="1212">
        <v>12170</v>
      </c>
      <c r="K20" s="1217">
        <v>12900</v>
      </c>
    </row>
    <row r="21" spans="1:11" s="105" customFormat="1" ht="11.25">
      <c r="A21" s="1218" t="s">
        <v>3359</v>
      </c>
      <c r="B21" s="2551"/>
      <c r="C21" s="2769"/>
      <c r="D21" s="2539"/>
      <c r="E21" s="2539"/>
      <c r="F21" s="2539"/>
      <c r="G21" s="1212">
        <v>900</v>
      </c>
      <c r="H21" s="1212">
        <v>7.2</v>
      </c>
      <c r="I21" s="1212">
        <v>0.16</v>
      </c>
      <c r="J21" s="1212">
        <v>14625</v>
      </c>
      <c r="K21" s="1217">
        <v>15500</v>
      </c>
    </row>
    <row r="22" spans="1:11" s="105" customFormat="1" ht="11.25">
      <c r="A22" s="1218" t="s">
        <v>3360</v>
      </c>
      <c r="B22" s="2551"/>
      <c r="C22" s="2769"/>
      <c r="D22" s="2539"/>
      <c r="E22" s="2539"/>
      <c r="F22" s="2539"/>
      <c r="G22" s="1212">
        <v>1000</v>
      </c>
      <c r="H22" s="1212">
        <v>8</v>
      </c>
      <c r="I22" s="1212">
        <v>0.27</v>
      </c>
      <c r="J22" s="1212">
        <v>19305</v>
      </c>
      <c r="K22" s="1217">
        <v>20460</v>
      </c>
    </row>
    <row r="23" spans="1:11" s="105" customFormat="1" ht="11.25">
      <c r="A23" s="1218" t="s">
        <v>3361</v>
      </c>
      <c r="B23" s="2756"/>
      <c r="C23" s="2581"/>
      <c r="D23" s="2579"/>
      <c r="E23" s="2579"/>
      <c r="F23" s="2579"/>
      <c r="G23" s="1212">
        <v>1200</v>
      </c>
      <c r="H23" s="1212">
        <v>9.5</v>
      </c>
      <c r="I23" s="1212">
        <v>0.35</v>
      </c>
      <c r="J23" s="1212">
        <v>26560</v>
      </c>
      <c r="K23" s="1217">
        <v>28150</v>
      </c>
    </row>
    <row r="24" spans="1:11" s="108" customFormat="1" ht="20.25" customHeight="1">
      <c r="A24" s="1218" t="s">
        <v>2886</v>
      </c>
      <c r="B24" s="2549"/>
      <c r="C24" s="2582" t="s">
        <v>2885</v>
      </c>
      <c r="D24" s="2538" t="s">
        <v>190</v>
      </c>
      <c r="E24" s="2538" t="s">
        <v>2867</v>
      </c>
      <c r="F24" s="2538" t="s">
        <v>2856</v>
      </c>
      <c r="G24" s="1212" t="s">
        <v>192</v>
      </c>
      <c r="H24" s="1212">
        <v>4</v>
      </c>
      <c r="I24" s="1212">
        <v>7.1999999999999995E-2</v>
      </c>
      <c r="J24" s="1212">
        <v>8775</v>
      </c>
      <c r="K24" s="1217">
        <v>9300</v>
      </c>
    </row>
    <row r="25" spans="1:11" s="108" customFormat="1" ht="20.25" customHeight="1">
      <c r="A25" s="1218" t="s">
        <v>2887</v>
      </c>
      <c r="B25" s="2551"/>
      <c r="C25" s="2769"/>
      <c r="D25" s="2539"/>
      <c r="E25" s="2539"/>
      <c r="F25" s="2539"/>
      <c r="G25" s="1212" t="s">
        <v>193</v>
      </c>
      <c r="H25" s="1212">
        <v>4.3</v>
      </c>
      <c r="I25" s="1212">
        <v>0.13</v>
      </c>
      <c r="J25" s="1212">
        <v>12285</v>
      </c>
      <c r="K25" s="1217">
        <v>13020</v>
      </c>
    </row>
    <row r="26" spans="1:11" s="108" customFormat="1" ht="20.25" customHeight="1">
      <c r="A26" s="1218" t="s">
        <v>2888</v>
      </c>
      <c r="B26" s="2756"/>
      <c r="C26" s="2581"/>
      <c r="D26" s="2579"/>
      <c r="E26" s="2579"/>
      <c r="F26" s="2579"/>
      <c r="G26" s="1212" t="s">
        <v>194</v>
      </c>
      <c r="H26" s="1212">
        <v>6.6</v>
      </c>
      <c r="I26" s="1212">
        <v>0.2</v>
      </c>
      <c r="J26" s="1212">
        <v>20945</v>
      </c>
      <c r="K26" s="1217">
        <v>22200</v>
      </c>
    </row>
    <row r="27" spans="1:11" s="108" customFormat="1" ht="36" customHeight="1">
      <c r="A27" s="1218" t="s">
        <v>2889</v>
      </c>
      <c r="B27" s="2549"/>
      <c r="C27" s="2544" t="s">
        <v>2885</v>
      </c>
      <c r="D27" s="2538" t="s">
        <v>195</v>
      </c>
      <c r="E27" s="2538" t="s">
        <v>2866</v>
      </c>
      <c r="F27" s="1209"/>
      <c r="G27" s="1212">
        <v>600</v>
      </c>
      <c r="H27" s="1212">
        <v>2.5</v>
      </c>
      <c r="I27" s="1212">
        <v>6.5000000000000002E-2</v>
      </c>
      <c r="J27" s="1212">
        <v>5850</v>
      </c>
      <c r="K27" s="1217">
        <v>6200</v>
      </c>
    </row>
    <row r="28" spans="1:11" s="108" customFormat="1" ht="36" customHeight="1">
      <c r="A28" s="1218" t="s">
        <v>2890</v>
      </c>
      <c r="B28" s="2756"/>
      <c r="C28" s="2544"/>
      <c r="D28" s="2579"/>
      <c r="E28" s="2579"/>
      <c r="F28" s="1211"/>
      <c r="G28" s="1212">
        <v>900</v>
      </c>
      <c r="H28" s="1212">
        <v>4.5</v>
      </c>
      <c r="I28" s="1212">
        <v>0.14000000000000001</v>
      </c>
      <c r="J28" s="1212">
        <v>8895</v>
      </c>
      <c r="K28" s="1217">
        <v>9425</v>
      </c>
    </row>
    <row r="29" spans="1:11" s="108" customFormat="1" ht="11.25">
      <c r="A29" s="1218" t="s">
        <v>2858</v>
      </c>
      <c r="B29" s="2549"/>
      <c r="C29" s="2544" t="s">
        <v>2885</v>
      </c>
      <c r="D29" s="2538" t="s">
        <v>196</v>
      </c>
      <c r="E29" s="2538" t="s">
        <v>2866</v>
      </c>
      <c r="F29" s="2538" t="s">
        <v>2857</v>
      </c>
      <c r="G29" s="1212">
        <v>300</v>
      </c>
      <c r="H29" s="1212">
        <v>0.7</v>
      </c>
      <c r="I29" s="1212">
        <v>7.0000000000000001E-3</v>
      </c>
      <c r="J29" s="1212">
        <v>2225</v>
      </c>
      <c r="K29" s="1217">
        <v>2360</v>
      </c>
    </row>
    <row r="30" spans="1:11" s="108" customFormat="1" ht="11.25">
      <c r="A30" s="1218" t="s">
        <v>2859</v>
      </c>
      <c r="B30" s="2551"/>
      <c r="C30" s="2544"/>
      <c r="D30" s="2539"/>
      <c r="E30" s="2539"/>
      <c r="F30" s="2539"/>
      <c r="G30" s="1212">
        <v>400</v>
      </c>
      <c r="H30" s="1212">
        <v>0.8</v>
      </c>
      <c r="I30" s="1212">
        <v>8.0000000000000002E-3</v>
      </c>
      <c r="J30" s="1212">
        <v>2340</v>
      </c>
      <c r="K30" s="1217">
        <v>2480</v>
      </c>
    </row>
    <row r="31" spans="1:11" s="108" customFormat="1" ht="11.25">
      <c r="A31" s="1218" t="s">
        <v>2860</v>
      </c>
      <c r="B31" s="2551"/>
      <c r="C31" s="2544"/>
      <c r="D31" s="2539"/>
      <c r="E31" s="2539"/>
      <c r="F31" s="2539"/>
      <c r="G31" s="1212">
        <v>500</v>
      </c>
      <c r="H31" s="1212">
        <v>1</v>
      </c>
      <c r="I31" s="1212">
        <v>1.4999999999999999E-2</v>
      </c>
      <c r="J31" s="1212">
        <v>2750</v>
      </c>
      <c r="K31" s="1217">
        <v>2915</v>
      </c>
    </row>
    <row r="32" spans="1:11" s="108" customFormat="1" ht="11.25">
      <c r="A32" s="1218" t="s">
        <v>2861</v>
      </c>
      <c r="B32" s="2551"/>
      <c r="C32" s="2544"/>
      <c r="D32" s="2539"/>
      <c r="E32" s="2539"/>
      <c r="F32" s="2539"/>
      <c r="G32" s="1212">
        <v>600</v>
      </c>
      <c r="H32" s="1212">
        <v>1.5</v>
      </c>
      <c r="I32" s="1212">
        <v>0.02</v>
      </c>
      <c r="J32" s="1212">
        <v>3280</v>
      </c>
      <c r="K32" s="1217">
        <v>3475</v>
      </c>
    </row>
    <row r="33" spans="1:11" s="108" customFormat="1" ht="11.25">
      <c r="A33" s="1218" t="s">
        <v>2862</v>
      </c>
      <c r="B33" s="2551"/>
      <c r="C33" s="2544"/>
      <c r="D33" s="2539"/>
      <c r="E33" s="2539"/>
      <c r="F33" s="2539"/>
      <c r="G33" s="1212">
        <v>700</v>
      </c>
      <c r="H33" s="1212">
        <v>1.9</v>
      </c>
      <c r="I33" s="1212">
        <v>0.03</v>
      </c>
      <c r="J33" s="1212">
        <v>4390</v>
      </c>
      <c r="K33" s="1217">
        <v>4650</v>
      </c>
    </row>
    <row r="34" spans="1:11" s="108" customFormat="1" ht="11.25">
      <c r="A34" s="1218" t="s">
        <v>2863</v>
      </c>
      <c r="B34" s="2551"/>
      <c r="C34" s="2544"/>
      <c r="D34" s="2539"/>
      <c r="E34" s="2539"/>
      <c r="F34" s="2539"/>
      <c r="G34" s="1212">
        <v>800</v>
      </c>
      <c r="H34" s="1212">
        <v>2.5</v>
      </c>
      <c r="I34" s="1212">
        <v>4.7E-2</v>
      </c>
      <c r="J34" s="1212">
        <v>6435</v>
      </c>
      <c r="K34" s="1217">
        <v>6820</v>
      </c>
    </row>
    <row r="35" spans="1:11" s="108" customFormat="1" ht="11.25">
      <c r="A35" s="1218" t="s">
        <v>2864</v>
      </c>
      <c r="B35" s="2756"/>
      <c r="C35" s="2544"/>
      <c r="D35" s="2579"/>
      <c r="E35" s="2579"/>
      <c r="F35" s="2579"/>
      <c r="G35" s="1212">
        <v>900</v>
      </c>
      <c r="H35" s="1212">
        <v>3</v>
      </c>
      <c r="I35" s="1212">
        <v>5.7000000000000002E-2</v>
      </c>
      <c r="J35" s="1212">
        <v>7375</v>
      </c>
      <c r="K35" s="1217">
        <v>7815</v>
      </c>
    </row>
    <row r="36" spans="1:11" s="582" customFormat="1" ht="25.5" customHeight="1">
      <c r="A36" s="2770" t="s">
        <v>2802</v>
      </c>
      <c r="B36" s="2549"/>
      <c r="C36" s="2544" t="s">
        <v>2884</v>
      </c>
      <c r="D36" s="2538" t="s">
        <v>196</v>
      </c>
      <c r="E36" s="2538" t="s">
        <v>2866</v>
      </c>
      <c r="F36" s="2538" t="s">
        <v>3362</v>
      </c>
      <c r="G36" s="746">
        <v>450</v>
      </c>
      <c r="H36" s="1212"/>
      <c r="I36" s="1212"/>
      <c r="J36" s="682">
        <v>2330</v>
      </c>
      <c r="K36" s="683">
        <v>2490</v>
      </c>
    </row>
    <row r="37" spans="1:11" s="582" customFormat="1" ht="25.5" customHeight="1">
      <c r="A37" s="2788"/>
      <c r="B37" s="2551"/>
      <c r="C37" s="2544"/>
      <c r="D37" s="2539"/>
      <c r="E37" s="2539"/>
      <c r="F37" s="2539"/>
      <c r="G37" s="746">
        <v>600</v>
      </c>
      <c r="H37" s="1212"/>
      <c r="I37" s="1212"/>
      <c r="J37" s="682">
        <v>2800</v>
      </c>
      <c r="K37" s="683">
        <v>2990</v>
      </c>
    </row>
    <row r="38" spans="1:11" s="582" customFormat="1" ht="25.5" customHeight="1">
      <c r="A38" s="2771"/>
      <c r="B38" s="2756"/>
      <c r="C38" s="2544"/>
      <c r="D38" s="2579"/>
      <c r="E38" s="2579"/>
      <c r="F38" s="2579"/>
      <c r="G38" s="746">
        <v>800</v>
      </c>
      <c r="H38" s="1212"/>
      <c r="I38" s="1212"/>
      <c r="J38" s="682">
        <v>4200</v>
      </c>
      <c r="K38" s="683">
        <v>4490</v>
      </c>
    </row>
    <row r="39" spans="1:11" s="108" customFormat="1" ht="34.5" customHeight="1">
      <c r="A39" s="1218" t="s">
        <v>2868</v>
      </c>
      <c r="B39" s="2549"/>
      <c r="C39" s="2544"/>
      <c r="D39" s="1212" t="s">
        <v>196</v>
      </c>
      <c r="E39" s="2538" t="s">
        <v>2867</v>
      </c>
      <c r="F39" s="2538" t="s">
        <v>2857</v>
      </c>
      <c r="G39" s="1212" t="s">
        <v>192</v>
      </c>
      <c r="H39" s="1212">
        <v>1.3</v>
      </c>
      <c r="I39" s="1212">
        <v>1.4999999999999999E-2</v>
      </c>
      <c r="J39" s="1212">
        <v>4680</v>
      </c>
      <c r="K39" s="1217">
        <v>4960</v>
      </c>
    </row>
    <row r="40" spans="1:11" s="108" customFormat="1" ht="34.5" customHeight="1">
      <c r="A40" s="1218" t="s">
        <v>2869</v>
      </c>
      <c r="B40" s="2756"/>
      <c r="C40" s="2544"/>
      <c r="D40" s="1212" t="s">
        <v>196</v>
      </c>
      <c r="E40" s="2579"/>
      <c r="F40" s="2579"/>
      <c r="G40" s="1212" t="s">
        <v>193</v>
      </c>
      <c r="H40" s="1212">
        <v>2.4</v>
      </c>
      <c r="I40" s="1212">
        <v>2.1999999999999999E-2</v>
      </c>
      <c r="J40" s="1212">
        <v>7020</v>
      </c>
      <c r="K40" s="1217">
        <v>7440</v>
      </c>
    </row>
    <row r="41" spans="1:11" s="108" customFormat="1" ht="24.75" customHeight="1">
      <c r="A41" s="1218" t="s">
        <v>2871</v>
      </c>
      <c r="B41" s="2549"/>
      <c r="C41" s="2544"/>
      <c r="D41" s="1212" t="s">
        <v>196</v>
      </c>
      <c r="E41" s="2538" t="s">
        <v>2870</v>
      </c>
      <c r="F41" s="2538" t="s">
        <v>2874</v>
      </c>
      <c r="G41" s="1212">
        <v>600</v>
      </c>
      <c r="H41" s="1212">
        <v>0.72</v>
      </c>
      <c r="I41" s="1212">
        <v>0.11</v>
      </c>
      <c r="J41" s="1212">
        <v>3720</v>
      </c>
      <c r="K41" s="1217">
        <v>3900</v>
      </c>
    </row>
    <row r="42" spans="1:11" s="108" customFormat="1" ht="24.75" customHeight="1">
      <c r="A42" s="1218" t="s">
        <v>2872</v>
      </c>
      <c r="B42" s="2551"/>
      <c r="C42" s="2544"/>
      <c r="D42" s="1212" t="s">
        <v>196</v>
      </c>
      <c r="E42" s="2539"/>
      <c r="F42" s="2539"/>
      <c r="G42" s="1212">
        <v>800</v>
      </c>
      <c r="H42" s="1212">
        <v>1.5</v>
      </c>
      <c r="I42" s="1212">
        <v>0.25</v>
      </c>
      <c r="J42" s="1212">
        <v>6265</v>
      </c>
      <c r="K42" s="1217">
        <v>6565</v>
      </c>
    </row>
    <row r="43" spans="1:11" s="108" customFormat="1" ht="24.75" customHeight="1">
      <c r="A43" s="1218" t="s">
        <v>2873</v>
      </c>
      <c r="B43" s="2756"/>
      <c r="C43" s="2544"/>
      <c r="D43" s="1212" t="s">
        <v>196</v>
      </c>
      <c r="E43" s="2579"/>
      <c r="F43" s="2579"/>
      <c r="G43" s="1212">
        <v>1000</v>
      </c>
      <c r="H43" s="1212">
        <v>2.8</v>
      </c>
      <c r="I43" s="1212">
        <v>0.48</v>
      </c>
      <c r="J43" s="1212">
        <v>9920</v>
      </c>
      <c r="K43" s="1217">
        <v>10400</v>
      </c>
    </row>
    <row r="44" spans="1:11" s="108" customFormat="1" ht="75" customHeight="1">
      <c r="A44" s="1218" t="s">
        <v>918</v>
      </c>
      <c r="B44" s="1208"/>
      <c r="C44" s="1208"/>
      <c r="D44" s="1212" t="s">
        <v>196</v>
      </c>
      <c r="E44" s="1212" t="s">
        <v>2870</v>
      </c>
      <c r="F44" s="1212" t="s">
        <v>2874</v>
      </c>
      <c r="G44" s="1212">
        <v>600</v>
      </c>
      <c r="H44" s="1212"/>
      <c r="I44" s="1212"/>
      <c r="J44" s="1212">
        <v>5075</v>
      </c>
      <c r="K44" s="1217">
        <v>5385</v>
      </c>
    </row>
    <row r="45" spans="1:11" s="108" customFormat="1" ht="75" customHeight="1">
      <c r="A45" s="1218" t="s">
        <v>919</v>
      </c>
      <c r="B45" s="1208"/>
      <c r="C45" s="1208"/>
      <c r="D45" s="1212" t="s">
        <v>196</v>
      </c>
      <c r="E45" s="1212" t="s">
        <v>2875</v>
      </c>
      <c r="F45" s="1212" t="s">
        <v>2857</v>
      </c>
      <c r="G45" s="1212" t="s">
        <v>197</v>
      </c>
      <c r="H45" s="1212">
        <v>0.8</v>
      </c>
      <c r="I45" s="1212">
        <v>8.0000000000000002E-3</v>
      </c>
      <c r="J45" s="1212">
        <v>2340</v>
      </c>
      <c r="K45" s="1217">
        <v>2480</v>
      </c>
    </row>
    <row r="46" spans="1:11" s="670" customFormat="1" ht="22.5" customHeight="1">
      <c r="A46" s="1218" t="s">
        <v>3363</v>
      </c>
      <c r="B46" s="2549"/>
      <c r="C46" s="2544"/>
      <c r="D46" s="2538" t="s">
        <v>196</v>
      </c>
      <c r="E46" s="2538" t="s">
        <v>2870</v>
      </c>
      <c r="F46" s="2538" t="s">
        <v>2874</v>
      </c>
      <c r="G46" s="1212">
        <v>600</v>
      </c>
      <c r="H46" s="1212">
        <v>0.4</v>
      </c>
      <c r="I46" s="1212">
        <v>0.06</v>
      </c>
      <c r="J46" s="1212">
        <v>2480</v>
      </c>
      <c r="K46" s="1217">
        <v>2600</v>
      </c>
    </row>
    <row r="47" spans="1:11" s="670" customFormat="1" ht="22.5" customHeight="1">
      <c r="A47" s="1218" t="s">
        <v>3364</v>
      </c>
      <c r="B47" s="2551"/>
      <c r="C47" s="2544"/>
      <c r="D47" s="2539"/>
      <c r="E47" s="2539"/>
      <c r="F47" s="2539"/>
      <c r="G47" s="1212">
        <v>800</v>
      </c>
      <c r="H47" s="1212">
        <v>0.51</v>
      </c>
      <c r="I47" s="1212">
        <v>0.08</v>
      </c>
      <c r="J47" s="1212">
        <v>4465</v>
      </c>
      <c r="K47" s="1217">
        <v>4680</v>
      </c>
    </row>
    <row r="48" spans="1:11" s="670" customFormat="1" ht="22.5" customHeight="1">
      <c r="A48" s="1218" t="s">
        <v>3365</v>
      </c>
      <c r="B48" s="2756"/>
      <c r="C48" s="2544"/>
      <c r="D48" s="2579"/>
      <c r="E48" s="2579"/>
      <c r="F48" s="2579"/>
      <c r="G48" s="1212">
        <v>1000</v>
      </c>
      <c r="H48" s="1212"/>
      <c r="I48" s="1212"/>
      <c r="J48" s="1212">
        <v>6945</v>
      </c>
      <c r="K48" s="1217">
        <v>7280</v>
      </c>
    </row>
    <row r="49" spans="1:11" s="108" customFormat="1" ht="22.5" customHeight="1">
      <c r="A49" s="1218" t="s">
        <v>2876</v>
      </c>
      <c r="B49" s="2549"/>
      <c r="C49" s="2544"/>
      <c r="D49" s="2538" t="s">
        <v>196</v>
      </c>
      <c r="E49" s="2538" t="s">
        <v>2870</v>
      </c>
      <c r="F49" s="2538" t="s">
        <v>2874</v>
      </c>
      <c r="G49" s="1212">
        <v>600</v>
      </c>
      <c r="H49" s="1212"/>
      <c r="I49" s="1212"/>
      <c r="J49" s="1212">
        <v>1615</v>
      </c>
      <c r="K49" s="1217">
        <v>1690</v>
      </c>
    </row>
    <row r="50" spans="1:11" s="670" customFormat="1" ht="22.5" customHeight="1">
      <c r="A50" s="1218" t="s">
        <v>2877</v>
      </c>
      <c r="B50" s="2551"/>
      <c r="C50" s="2544"/>
      <c r="D50" s="2539"/>
      <c r="E50" s="2539"/>
      <c r="F50" s="2539"/>
      <c r="G50" s="1212">
        <v>800</v>
      </c>
      <c r="H50" s="1212"/>
      <c r="I50" s="1212"/>
      <c r="J50" s="1212">
        <v>3100</v>
      </c>
      <c r="K50" s="1217">
        <v>3250</v>
      </c>
    </row>
    <row r="51" spans="1:11" s="108" customFormat="1" ht="22.5" customHeight="1">
      <c r="A51" s="1218" t="s">
        <v>2878</v>
      </c>
      <c r="B51" s="2756"/>
      <c r="C51" s="2544"/>
      <c r="D51" s="2579"/>
      <c r="E51" s="2579"/>
      <c r="F51" s="2579"/>
      <c r="G51" s="1212">
        <v>1000</v>
      </c>
      <c r="H51" s="1212"/>
      <c r="I51" s="1212"/>
      <c r="J51" s="1212">
        <v>4840</v>
      </c>
      <c r="K51" s="1217">
        <v>5070</v>
      </c>
    </row>
    <row r="52" spans="1:11" s="108" customFormat="1" ht="21.75" customHeight="1">
      <c r="A52" s="1218" t="s">
        <v>2895</v>
      </c>
      <c r="B52" s="2549"/>
      <c r="C52" s="2544"/>
      <c r="D52" s="1212" t="s">
        <v>198</v>
      </c>
      <c r="E52" s="1212"/>
      <c r="F52" s="1212"/>
      <c r="G52" s="1212" t="s">
        <v>192</v>
      </c>
      <c r="H52" s="1212">
        <v>4.9000000000000004</v>
      </c>
      <c r="I52" s="1212">
        <v>5.0999999999999997E-2</v>
      </c>
      <c r="J52" s="1212">
        <v>10505</v>
      </c>
      <c r="K52" s="1217">
        <v>11135</v>
      </c>
    </row>
    <row r="53" spans="1:11" s="108" customFormat="1" ht="21.75" customHeight="1">
      <c r="A53" s="1218" t="s">
        <v>2891</v>
      </c>
      <c r="B53" s="2551"/>
      <c r="C53" s="2544"/>
      <c r="D53" s="1212" t="s">
        <v>198</v>
      </c>
      <c r="E53" s="1212"/>
      <c r="F53" s="1212"/>
      <c r="G53" s="1212" t="s">
        <v>193</v>
      </c>
      <c r="H53" s="1212">
        <v>7</v>
      </c>
      <c r="I53" s="1212">
        <v>0.121</v>
      </c>
      <c r="J53" s="1212">
        <v>16255</v>
      </c>
      <c r="K53" s="1217">
        <v>17230</v>
      </c>
    </row>
    <row r="54" spans="1:11" s="108" customFormat="1" ht="21.75" customHeight="1">
      <c r="A54" s="1218" t="s">
        <v>2892</v>
      </c>
      <c r="B54" s="2756"/>
      <c r="C54" s="2544"/>
      <c r="D54" s="1212" t="s">
        <v>198</v>
      </c>
      <c r="E54" s="1212"/>
      <c r="F54" s="1212"/>
      <c r="G54" s="1212" t="s">
        <v>194</v>
      </c>
      <c r="H54" s="1212">
        <v>10.6</v>
      </c>
      <c r="I54" s="1212">
        <v>0.19600000000000001</v>
      </c>
      <c r="J54" s="1212">
        <v>27195</v>
      </c>
      <c r="K54" s="1217">
        <v>28820</v>
      </c>
    </row>
    <row r="55" spans="1:11" s="108" customFormat="1" ht="37.5" customHeight="1">
      <c r="A55" s="1218" t="s">
        <v>2893</v>
      </c>
      <c r="B55" s="2549"/>
      <c r="C55" s="2544"/>
      <c r="D55" s="1212" t="s">
        <v>198</v>
      </c>
      <c r="E55" s="1212"/>
      <c r="F55" s="1212"/>
      <c r="G55" s="1212">
        <v>600</v>
      </c>
      <c r="H55" s="1212">
        <v>3.5</v>
      </c>
      <c r="I55" s="1212">
        <v>8.5000000000000006E-2</v>
      </c>
      <c r="J55" s="1212">
        <v>11060</v>
      </c>
      <c r="K55" s="1217">
        <v>11720</v>
      </c>
    </row>
    <row r="56" spans="1:11" s="108" customFormat="1" ht="37.5" customHeight="1">
      <c r="A56" s="1218" t="s">
        <v>2894</v>
      </c>
      <c r="B56" s="2756"/>
      <c r="C56" s="2544"/>
      <c r="D56" s="1212" t="s">
        <v>198</v>
      </c>
      <c r="E56" s="1212"/>
      <c r="F56" s="1212"/>
      <c r="G56" s="1212">
        <v>800</v>
      </c>
      <c r="H56" s="1212">
        <v>3.7</v>
      </c>
      <c r="I56" s="1212">
        <v>9.1999999999999998E-2</v>
      </c>
      <c r="J56" s="1212">
        <v>16255</v>
      </c>
      <c r="K56" s="1217">
        <v>17230</v>
      </c>
    </row>
    <row r="57" spans="1:11" s="108" customFormat="1" ht="68.25" customHeight="1">
      <c r="A57" s="1218" t="s">
        <v>264</v>
      </c>
      <c r="B57" s="1208"/>
      <c r="C57" s="1208" t="s">
        <v>2896</v>
      </c>
      <c r="D57" s="1212" t="s">
        <v>195</v>
      </c>
      <c r="E57" s="1212"/>
      <c r="F57" s="1212"/>
      <c r="G57" s="1212" t="s">
        <v>200</v>
      </c>
      <c r="H57" s="1212">
        <v>1.5</v>
      </c>
      <c r="I57" s="1212"/>
      <c r="J57" s="1212">
        <v>835</v>
      </c>
      <c r="K57" s="1217">
        <v>885</v>
      </c>
    </row>
    <row r="58" spans="1:11" s="108" customFormat="1" ht="67.5" customHeight="1">
      <c r="A58" s="1218" t="s">
        <v>263</v>
      </c>
      <c r="B58" s="1208"/>
      <c r="C58" s="1208" t="s">
        <v>2896</v>
      </c>
      <c r="D58" s="1212" t="s">
        <v>195</v>
      </c>
      <c r="E58" s="1212"/>
      <c r="F58" s="1212"/>
      <c r="G58" s="1212" t="s">
        <v>201</v>
      </c>
      <c r="H58" s="1212">
        <v>1.8</v>
      </c>
      <c r="I58" s="1212">
        <v>1.2999999999999999E-2</v>
      </c>
      <c r="J58" s="1212">
        <v>535</v>
      </c>
      <c r="K58" s="1217">
        <v>685</v>
      </c>
    </row>
    <row r="59" spans="1:11" s="188" customFormat="1" ht="45">
      <c r="A59" s="819" t="s">
        <v>199</v>
      </c>
      <c r="B59" s="690"/>
      <c r="C59" s="1208"/>
      <c r="D59" s="1209" t="s">
        <v>195</v>
      </c>
      <c r="E59" s="1212"/>
      <c r="F59" s="1212"/>
      <c r="G59" s="1212" t="s">
        <v>1263</v>
      </c>
      <c r="H59" s="1212">
        <v>16</v>
      </c>
      <c r="I59" s="1212">
        <v>1.2999999999999999E-2</v>
      </c>
      <c r="J59" s="1212">
        <f>0.9*K59</f>
        <v>1980</v>
      </c>
      <c r="K59" s="1217">
        <v>2200</v>
      </c>
    </row>
    <row r="60" spans="1:11" s="118" customFormat="1" ht="11.25">
      <c r="A60" s="2783" t="s">
        <v>404</v>
      </c>
      <c r="B60" s="2784"/>
      <c r="C60" s="2784"/>
      <c r="D60" s="2784"/>
      <c r="E60" s="2784"/>
      <c r="F60" s="2784"/>
      <c r="G60" s="2784"/>
      <c r="H60" s="2784"/>
      <c r="I60" s="2784"/>
      <c r="J60" s="2784"/>
      <c r="K60" s="2785"/>
    </row>
    <row r="61" spans="1:11" s="3" customFormat="1">
      <c r="A61" s="16"/>
      <c r="B61" s="17"/>
      <c r="C61" s="673"/>
      <c r="D61" s="18"/>
      <c r="E61" s="216"/>
      <c r="F61" s="216"/>
      <c r="G61" s="674"/>
      <c r="H61" s="18"/>
      <c r="I61" s="18"/>
      <c r="J61" s="18"/>
      <c r="K61" s="18"/>
    </row>
    <row r="62" spans="1:11" s="3" customFormat="1">
      <c r="A62" s="16"/>
      <c r="B62" s="17"/>
      <c r="C62" s="673"/>
      <c r="D62" s="18"/>
      <c r="E62" s="216"/>
      <c r="F62" s="216"/>
      <c r="G62" s="674"/>
      <c r="H62" s="18"/>
      <c r="I62" s="18"/>
      <c r="J62" s="18"/>
      <c r="K62" s="18"/>
    </row>
    <row r="63" spans="1:11" s="3" customFormat="1">
      <c r="A63" s="16"/>
      <c r="B63" s="17"/>
      <c r="C63" s="673"/>
      <c r="D63" s="18"/>
      <c r="E63" s="216"/>
      <c r="F63" s="216"/>
      <c r="G63" s="674"/>
      <c r="H63" s="18"/>
      <c r="I63" s="18"/>
      <c r="J63" s="18"/>
      <c r="K63" s="18"/>
    </row>
    <row r="64" spans="1:11" s="3" customFormat="1">
      <c r="A64" s="16"/>
      <c r="B64" s="17"/>
      <c r="C64" s="673"/>
      <c r="D64" s="18"/>
      <c r="E64" s="216"/>
      <c r="F64" s="216"/>
      <c r="G64" s="674"/>
      <c r="H64" s="18"/>
      <c r="I64" s="18"/>
      <c r="J64" s="18"/>
      <c r="K64" s="18"/>
    </row>
    <row r="65" spans="1:11" s="3" customFormat="1">
      <c r="A65" s="16"/>
      <c r="B65" s="17"/>
      <c r="C65" s="673"/>
      <c r="D65" s="18"/>
      <c r="E65" s="216"/>
      <c r="F65" s="216"/>
      <c r="G65" s="674"/>
      <c r="H65" s="18"/>
      <c r="I65" s="18"/>
      <c r="J65" s="18"/>
      <c r="K65" s="18"/>
    </row>
    <row r="66" spans="1:11" s="3" customFormat="1">
      <c r="A66" s="16"/>
      <c r="B66" s="17"/>
      <c r="C66" s="673"/>
      <c r="D66" s="18"/>
      <c r="E66" s="216"/>
      <c r="F66" s="216"/>
      <c r="G66" s="674"/>
      <c r="H66" s="18"/>
      <c r="I66" s="18"/>
      <c r="J66" s="18"/>
      <c r="K66" s="18"/>
    </row>
    <row r="67" spans="1:11" s="8" customFormat="1">
      <c r="A67" s="16"/>
      <c r="B67" s="17"/>
      <c r="C67" s="673"/>
      <c r="D67" s="18"/>
      <c r="E67" s="216"/>
      <c r="F67" s="216"/>
      <c r="G67" s="674"/>
      <c r="H67" s="18"/>
      <c r="I67" s="18"/>
      <c r="J67" s="18"/>
      <c r="K67" s="18"/>
    </row>
    <row r="68" spans="1:11" s="8" customFormat="1">
      <c r="A68" s="16"/>
      <c r="B68" s="17"/>
      <c r="C68" s="673"/>
      <c r="D68" s="18"/>
      <c r="E68" s="216"/>
      <c r="F68" s="216"/>
      <c r="G68" s="674"/>
      <c r="H68" s="18"/>
      <c r="I68" s="18"/>
      <c r="J68" s="18"/>
      <c r="K68" s="18"/>
    </row>
    <row r="69" spans="1:11" s="8" customFormat="1">
      <c r="A69" s="16"/>
      <c r="B69" s="17"/>
      <c r="C69" s="673"/>
      <c r="D69" s="18"/>
      <c r="E69" s="216"/>
      <c r="F69" s="216"/>
      <c r="G69" s="674"/>
      <c r="H69" s="18"/>
      <c r="I69" s="18"/>
      <c r="J69" s="18"/>
      <c r="K69" s="18"/>
    </row>
    <row r="70" spans="1:11" s="8" customFormat="1">
      <c r="A70" s="16"/>
      <c r="B70" s="17"/>
      <c r="C70" s="673"/>
      <c r="D70" s="18"/>
      <c r="E70" s="216"/>
      <c r="F70" s="216"/>
      <c r="G70" s="674"/>
      <c r="H70" s="18"/>
      <c r="I70" s="18"/>
      <c r="J70" s="18"/>
      <c r="K70" s="18"/>
    </row>
    <row r="71" spans="1:11" s="8" customFormat="1">
      <c r="A71" s="16"/>
      <c r="B71" s="17"/>
      <c r="C71" s="673"/>
      <c r="D71" s="18"/>
      <c r="E71" s="216"/>
      <c r="F71" s="216"/>
      <c r="G71" s="674"/>
      <c r="H71" s="18"/>
      <c r="I71" s="18"/>
      <c r="J71" s="18"/>
      <c r="K71" s="18"/>
    </row>
    <row r="72" spans="1:11" s="8" customFormat="1">
      <c r="A72" s="16"/>
      <c r="B72" s="17"/>
      <c r="C72" s="673"/>
      <c r="D72" s="18"/>
      <c r="E72" s="216"/>
      <c r="F72" s="216"/>
      <c r="G72" s="674"/>
      <c r="H72" s="18"/>
      <c r="I72" s="18"/>
      <c r="J72" s="18"/>
      <c r="K72" s="18"/>
    </row>
    <row r="73" spans="1:11" s="8" customFormat="1">
      <c r="A73" s="16"/>
      <c r="B73" s="17"/>
      <c r="C73" s="673"/>
      <c r="D73" s="18"/>
      <c r="E73" s="216"/>
      <c r="F73" s="216"/>
      <c r="G73" s="674"/>
      <c r="H73" s="18"/>
      <c r="I73" s="18"/>
      <c r="J73" s="18"/>
      <c r="K73" s="18"/>
    </row>
    <row r="74" spans="1:11" s="8" customFormat="1">
      <c r="A74" s="16"/>
      <c r="B74" s="17"/>
      <c r="C74" s="673"/>
      <c r="D74" s="18"/>
      <c r="E74" s="216"/>
      <c r="F74" s="216"/>
      <c r="G74" s="674"/>
      <c r="H74" s="18"/>
      <c r="I74" s="18"/>
      <c r="J74" s="18"/>
      <c r="K74" s="18"/>
    </row>
    <row r="75" spans="1:11" s="8" customFormat="1">
      <c r="A75" s="16"/>
      <c r="B75" s="17"/>
      <c r="C75" s="673"/>
      <c r="D75" s="18"/>
      <c r="E75" s="216"/>
      <c r="F75" s="216"/>
      <c r="G75" s="674"/>
      <c r="H75" s="18"/>
      <c r="I75" s="18"/>
      <c r="J75" s="18"/>
      <c r="K75" s="18"/>
    </row>
    <row r="76" spans="1:11" s="8" customFormat="1">
      <c r="A76" s="16"/>
      <c r="B76" s="17"/>
      <c r="C76" s="673"/>
      <c r="D76" s="18"/>
      <c r="E76" s="216"/>
      <c r="F76" s="216"/>
      <c r="G76" s="674"/>
      <c r="H76" s="18"/>
      <c r="I76" s="18"/>
      <c r="J76" s="18"/>
      <c r="K76" s="18"/>
    </row>
    <row r="77" spans="1:11" s="8" customFormat="1">
      <c r="A77" s="16"/>
      <c r="B77" s="17"/>
      <c r="C77" s="673"/>
      <c r="D77" s="18"/>
      <c r="E77" s="216"/>
      <c r="F77" s="216"/>
      <c r="G77" s="674"/>
      <c r="H77" s="18"/>
      <c r="I77" s="18"/>
      <c r="J77" s="18"/>
      <c r="K77" s="18"/>
    </row>
    <row r="78" spans="1:11" s="8" customFormat="1">
      <c r="A78" s="16"/>
      <c r="B78" s="17"/>
      <c r="C78" s="673"/>
      <c r="D78" s="18"/>
      <c r="E78" s="216"/>
      <c r="F78" s="216"/>
      <c r="G78" s="674"/>
      <c r="H78" s="18"/>
      <c r="I78" s="18"/>
      <c r="J78" s="18"/>
      <c r="K78" s="18"/>
    </row>
    <row r="79" spans="1:11" s="8" customFormat="1">
      <c r="A79" s="16"/>
      <c r="B79" s="17"/>
      <c r="C79" s="673"/>
      <c r="D79" s="18"/>
      <c r="E79" s="216"/>
      <c r="F79" s="216"/>
      <c r="G79" s="674"/>
      <c r="H79" s="18"/>
      <c r="I79" s="18"/>
      <c r="J79" s="24"/>
      <c r="K79" s="18"/>
    </row>
    <row r="80" spans="1:11" s="8" customFormat="1">
      <c r="A80" s="16"/>
      <c r="B80" s="17"/>
      <c r="C80" s="673"/>
      <c r="D80" s="18"/>
      <c r="E80" s="216"/>
      <c r="F80" s="216"/>
      <c r="G80" s="674"/>
      <c r="H80" s="18"/>
      <c r="I80" s="18"/>
      <c r="J80" s="18"/>
      <c r="K80" s="18"/>
    </row>
    <row r="81" spans="1:11" s="8" customFormat="1">
      <c r="A81" s="16"/>
      <c r="B81" s="17"/>
      <c r="C81" s="673"/>
      <c r="D81" s="18"/>
      <c r="E81" s="216"/>
      <c r="F81" s="216"/>
      <c r="G81" s="674"/>
      <c r="H81" s="18"/>
      <c r="I81" s="18"/>
      <c r="J81" s="18"/>
      <c r="K81" s="18"/>
    </row>
    <row r="82" spans="1:11" s="8" customFormat="1">
      <c r="A82" s="16"/>
      <c r="B82" s="17"/>
      <c r="C82" s="673"/>
      <c r="D82" s="18"/>
      <c r="E82" s="216"/>
      <c r="F82" s="216"/>
      <c r="G82" s="674"/>
      <c r="H82" s="18"/>
      <c r="I82" s="18"/>
      <c r="J82" s="18"/>
      <c r="K82" s="18"/>
    </row>
    <row r="83" spans="1:11" s="8" customFormat="1">
      <c r="A83" s="16"/>
      <c r="B83" s="17"/>
      <c r="C83" s="673"/>
      <c r="D83" s="18"/>
      <c r="E83" s="216"/>
      <c r="F83" s="216"/>
      <c r="G83" s="674"/>
      <c r="H83" s="18"/>
      <c r="I83" s="18"/>
      <c r="J83" s="18"/>
      <c r="K83" s="18"/>
    </row>
    <row r="84" spans="1:11">
      <c r="A84" s="16"/>
      <c r="B84" s="17"/>
      <c r="C84" s="673"/>
      <c r="D84" s="18"/>
      <c r="E84" s="216"/>
      <c r="F84" s="216"/>
      <c r="G84" s="674"/>
      <c r="H84" s="18"/>
      <c r="I84" s="18"/>
      <c r="J84" s="18"/>
      <c r="K84" s="18"/>
    </row>
    <row r="85" spans="1:11">
      <c r="A85" s="16"/>
      <c r="B85" s="17"/>
      <c r="C85" s="673"/>
      <c r="D85" s="18"/>
      <c r="E85" s="216"/>
      <c r="F85" s="216"/>
      <c r="G85" s="674"/>
      <c r="H85" s="18"/>
      <c r="I85" s="18"/>
      <c r="J85" s="18"/>
      <c r="K85" s="18"/>
    </row>
    <row r="86" spans="1:11">
      <c r="A86" s="16"/>
      <c r="B86" s="17"/>
      <c r="C86" s="673"/>
      <c r="D86" s="18"/>
      <c r="E86" s="216"/>
      <c r="F86" s="216"/>
      <c r="G86" s="674"/>
      <c r="H86" s="18"/>
      <c r="I86" s="18"/>
      <c r="J86" s="18"/>
      <c r="K86" s="18"/>
    </row>
    <row r="87" spans="1:11">
      <c r="A87" s="16"/>
      <c r="B87" s="17"/>
      <c r="C87" s="673"/>
      <c r="D87" s="18"/>
      <c r="E87" s="216"/>
      <c r="F87" s="216"/>
      <c r="G87" s="674"/>
      <c r="H87" s="18"/>
      <c r="I87" s="18"/>
      <c r="J87" s="18"/>
      <c r="K87" s="18"/>
    </row>
    <row r="88" spans="1:11">
      <c r="A88" s="16"/>
      <c r="B88" s="17"/>
      <c r="C88" s="673"/>
      <c r="D88" s="18"/>
      <c r="E88" s="216"/>
      <c r="F88" s="216"/>
      <c r="G88" s="674"/>
      <c r="H88" s="18"/>
      <c r="I88" s="18"/>
      <c r="J88" s="18"/>
      <c r="K88" s="18"/>
    </row>
    <row r="89" spans="1:11">
      <c r="A89" s="16"/>
      <c r="B89" s="17"/>
      <c r="C89" s="673"/>
      <c r="D89" s="18"/>
      <c r="E89" s="216"/>
      <c r="F89" s="216"/>
      <c r="G89" s="674"/>
      <c r="H89" s="18"/>
      <c r="I89" s="18"/>
      <c r="J89" s="18"/>
      <c r="K89" s="18"/>
    </row>
    <row r="90" spans="1:11">
      <c r="A90" s="16"/>
      <c r="B90" s="17"/>
      <c r="C90" s="673"/>
      <c r="D90" s="18"/>
      <c r="E90" s="216"/>
      <c r="F90" s="216"/>
      <c r="G90" s="674"/>
      <c r="H90" s="18"/>
      <c r="I90" s="18"/>
      <c r="J90" s="18"/>
      <c r="K90" s="18"/>
    </row>
    <row r="91" spans="1:11">
      <c r="A91" s="16"/>
      <c r="B91" s="17"/>
      <c r="C91" s="673"/>
      <c r="D91" s="18"/>
      <c r="E91" s="216"/>
      <c r="F91" s="216"/>
      <c r="G91" s="674"/>
      <c r="H91" s="18"/>
      <c r="I91" s="18"/>
      <c r="J91" s="18"/>
      <c r="K91" s="18"/>
    </row>
    <row r="92" spans="1:11">
      <c r="A92" s="16"/>
      <c r="B92" s="17"/>
      <c r="C92" s="673"/>
      <c r="D92" s="18"/>
      <c r="E92" s="216"/>
      <c r="F92" s="216"/>
      <c r="G92" s="674"/>
      <c r="H92" s="18"/>
      <c r="I92" s="18"/>
      <c r="J92" s="18"/>
      <c r="K92" s="18"/>
    </row>
    <row r="93" spans="1:11">
      <c r="A93" s="16"/>
      <c r="B93" s="17"/>
      <c r="C93" s="673"/>
      <c r="D93" s="18"/>
      <c r="E93" s="216"/>
      <c r="F93" s="216"/>
      <c r="G93" s="674"/>
      <c r="H93" s="18"/>
      <c r="I93" s="18"/>
      <c r="J93" s="18"/>
      <c r="K93" s="18"/>
    </row>
    <row r="94" spans="1:11">
      <c r="A94" s="16"/>
      <c r="B94" s="17"/>
      <c r="C94" s="673"/>
      <c r="D94" s="18"/>
      <c r="E94" s="216"/>
      <c r="F94" s="216"/>
      <c r="G94" s="674"/>
      <c r="H94" s="18"/>
      <c r="I94" s="18"/>
      <c r="J94" s="18"/>
      <c r="K94" s="18"/>
    </row>
    <row r="95" spans="1:11">
      <c r="A95" s="16"/>
      <c r="B95" s="17"/>
      <c r="C95" s="673"/>
      <c r="D95" s="18"/>
      <c r="E95" s="216"/>
      <c r="F95" s="216"/>
      <c r="G95" s="674"/>
      <c r="H95" s="18"/>
      <c r="I95" s="18"/>
      <c r="J95" s="18"/>
      <c r="K95" s="18"/>
    </row>
    <row r="96" spans="1:11">
      <c r="A96" s="16"/>
      <c r="B96" s="17"/>
      <c r="C96" s="673"/>
      <c r="D96" s="18"/>
      <c r="E96" s="216"/>
      <c r="F96" s="216"/>
      <c r="G96" s="674"/>
      <c r="H96" s="18"/>
      <c r="I96" s="18"/>
      <c r="J96" s="18"/>
      <c r="K96" s="18"/>
    </row>
    <row r="97" spans="1:11">
      <c r="A97" s="16"/>
      <c r="B97" s="17"/>
      <c r="C97" s="673"/>
      <c r="D97" s="18"/>
      <c r="E97" s="216"/>
      <c r="F97" s="216"/>
      <c r="G97" s="674"/>
      <c r="H97" s="18"/>
      <c r="I97" s="18"/>
      <c r="J97" s="18"/>
      <c r="K97" s="18"/>
    </row>
    <row r="98" spans="1:11">
      <c r="A98" s="16"/>
      <c r="B98" s="17"/>
      <c r="C98" s="673"/>
      <c r="D98" s="18"/>
      <c r="E98" s="216"/>
      <c r="F98" s="216"/>
      <c r="G98" s="674"/>
      <c r="H98" s="18"/>
      <c r="I98" s="18"/>
      <c r="J98" s="18"/>
      <c r="K98" s="18"/>
    </row>
    <row r="99" spans="1:11">
      <c r="A99" s="16"/>
      <c r="B99" s="17"/>
      <c r="C99" s="673"/>
      <c r="D99" s="18"/>
      <c r="E99" s="216"/>
      <c r="F99" s="216"/>
      <c r="G99" s="674"/>
      <c r="H99" s="18"/>
      <c r="I99" s="18"/>
      <c r="J99" s="18"/>
      <c r="K99" s="18"/>
    </row>
    <row r="100" spans="1:11">
      <c r="A100" s="16"/>
      <c r="B100" s="17"/>
      <c r="C100" s="673"/>
      <c r="D100" s="18"/>
      <c r="E100" s="216"/>
      <c r="F100" s="216"/>
      <c r="G100" s="674"/>
      <c r="H100" s="18"/>
      <c r="I100" s="18"/>
      <c r="J100" s="18"/>
      <c r="K100" s="18"/>
    </row>
    <row r="101" spans="1:11">
      <c r="A101" s="16"/>
      <c r="B101" s="17"/>
      <c r="C101" s="673"/>
      <c r="D101" s="18"/>
      <c r="E101" s="216"/>
      <c r="F101" s="216"/>
      <c r="G101" s="674"/>
      <c r="H101" s="18"/>
      <c r="I101" s="18"/>
      <c r="J101" s="18"/>
      <c r="K101" s="18"/>
    </row>
    <row r="102" spans="1:11">
      <c r="A102" s="16"/>
      <c r="B102" s="17"/>
      <c r="C102" s="673"/>
      <c r="D102" s="18"/>
      <c r="E102" s="216"/>
      <c r="F102" s="216"/>
      <c r="G102" s="674"/>
      <c r="H102" s="18"/>
      <c r="I102" s="18"/>
      <c r="J102" s="18"/>
      <c r="K102" s="18"/>
    </row>
    <row r="103" spans="1:11">
      <c r="A103" s="16"/>
      <c r="B103" s="17"/>
      <c r="C103" s="673"/>
      <c r="D103" s="18"/>
      <c r="E103" s="216"/>
      <c r="F103" s="216"/>
      <c r="G103" s="674"/>
      <c r="H103" s="18"/>
      <c r="I103" s="18"/>
      <c r="J103" s="18"/>
      <c r="K103" s="18"/>
    </row>
    <row r="104" spans="1:11">
      <c r="A104" s="16"/>
      <c r="B104" s="17"/>
      <c r="C104" s="673"/>
      <c r="D104" s="18"/>
      <c r="E104" s="216"/>
      <c r="F104" s="216"/>
      <c r="G104" s="674"/>
      <c r="H104" s="18"/>
      <c r="I104" s="18"/>
      <c r="J104" s="18"/>
      <c r="K104" s="18"/>
    </row>
    <row r="105" spans="1:11">
      <c r="A105" s="16"/>
      <c r="B105" s="17"/>
      <c r="C105" s="673"/>
      <c r="D105" s="18"/>
      <c r="E105" s="216"/>
      <c r="F105" s="216"/>
      <c r="G105" s="674"/>
      <c r="H105" s="18"/>
      <c r="I105" s="18"/>
      <c r="J105" s="18"/>
      <c r="K105" s="18"/>
    </row>
    <row r="106" spans="1:11">
      <c r="A106" s="16"/>
      <c r="B106" s="17"/>
      <c r="C106" s="673"/>
      <c r="D106" s="18"/>
      <c r="E106" s="216"/>
      <c r="F106" s="216"/>
      <c r="G106" s="674"/>
      <c r="H106" s="18"/>
      <c r="I106" s="18"/>
      <c r="J106" s="18"/>
      <c r="K106" s="18"/>
    </row>
    <row r="107" spans="1:11">
      <c r="A107" s="16"/>
      <c r="B107" s="17"/>
      <c r="C107" s="673"/>
      <c r="D107" s="18"/>
      <c r="E107" s="216"/>
      <c r="F107" s="216"/>
      <c r="G107" s="674"/>
      <c r="H107" s="18"/>
      <c r="I107" s="18"/>
      <c r="J107" s="18"/>
      <c r="K107" s="18"/>
    </row>
    <row r="108" spans="1:11">
      <c r="A108" s="16"/>
      <c r="B108" s="17"/>
      <c r="C108" s="673"/>
      <c r="D108" s="18"/>
      <c r="E108" s="216"/>
      <c r="F108" s="216"/>
      <c r="G108" s="674"/>
      <c r="H108" s="18"/>
      <c r="I108" s="18"/>
      <c r="J108" s="18"/>
      <c r="K108" s="18"/>
    </row>
    <row r="109" spans="1:11">
      <c r="A109" s="16"/>
      <c r="B109" s="17"/>
      <c r="C109" s="673"/>
      <c r="D109" s="18"/>
      <c r="E109" s="216"/>
      <c r="F109" s="216"/>
      <c r="G109" s="674"/>
      <c r="H109" s="18"/>
      <c r="I109" s="18"/>
      <c r="J109" s="18"/>
      <c r="K109" s="18"/>
    </row>
    <row r="110" spans="1:11">
      <c r="A110" s="16"/>
      <c r="B110" s="17"/>
      <c r="C110" s="673"/>
      <c r="D110" s="18"/>
      <c r="E110" s="216"/>
      <c r="F110" s="216"/>
      <c r="G110" s="674"/>
      <c r="H110" s="18"/>
      <c r="I110" s="18"/>
      <c r="J110" s="18"/>
      <c r="K110" s="18"/>
    </row>
    <row r="111" spans="1:11">
      <c r="A111" s="16"/>
      <c r="B111" s="17"/>
      <c r="C111" s="673"/>
      <c r="D111" s="18"/>
      <c r="E111" s="216"/>
      <c r="F111" s="216"/>
      <c r="G111" s="674"/>
      <c r="H111" s="18"/>
      <c r="I111" s="18"/>
      <c r="J111" s="18"/>
      <c r="K111" s="18"/>
    </row>
    <row r="112" spans="1:11">
      <c r="A112" s="16"/>
      <c r="B112" s="17"/>
      <c r="C112" s="673"/>
      <c r="D112" s="18"/>
      <c r="E112" s="216"/>
      <c r="F112" s="216"/>
      <c r="G112" s="674"/>
      <c r="H112" s="18"/>
      <c r="I112" s="18"/>
      <c r="J112" s="18"/>
      <c r="K112" s="18"/>
    </row>
    <row r="113" spans="1:11">
      <c r="A113" s="16"/>
      <c r="B113" s="17"/>
      <c r="C113" s="673"/>
      <c r="D113" s="18"/>
      <c r="E113" s="216"/>
      <c r="F113" s="216"/>
      <c r="G113" s="674"/>
      <c r="H113" s="18"/>
      <c r="I113" s="18"/>
      <c r="J113" s="18"/>
      <c r="K113" s="18"/>
    </row>
    <row r="114" spans="1:11">
      <c r="A114" s="16"/>
      <c r="B114" s="17"/>
      <c r="C114" s="673"/>
      <c r="D114" s="18"/>
      <c r="E114" s="216"/>
      <c r="F114" s="216"/>
      <c r="G114" s="674"/>
      <c r="H114" s="18"/>
      <c r="I114" s="18"/>
      <c r="J114" s="18"/>
      <c r="K114" s="18"/>
    </row>
    <row r="115" spans="1:11">
      <c r="A115" s="16"/>
      <c r="B115" s="17"/>
      <c r="C115" s="673"/>
      <c r="D115" s="18"/>
      <c r="E115" s="216"/>
      <c r="F115" s="216"/>
      <c r="G115" s="674"/>
      <c r="H115" s="18"/>
      <c r="I115" s="18"/>
      <c r="J115" s="18"/>
      <c r="K115" s="18"/>
    </row>
    <row r="116" spans="1:11">
      <c r="A116" s="16"/>
      <c r="B116" s="17"/>
      <c r="C116" s="673"/>
      <c r="D116" s="18"/>
      <c r="E116" s="216"/>
      <c r="F116" s="216"/>
      <c r="G116" s="674"/>
      <c r="H116" s="18"/>
      <c r="I116" s="18"/>
      <c r="J116" s="18"/>
      <c r="K116" s="18"/>
    </row>
    <row r="117" spans="1:11">
      <c r="A117" s="16"/>
      <c r="B117" s="17"/>
      <c r="C117" s="673"/>
      <c r="D117" s="18"/>
      <c r="E117" s="216"/>
      <c r="F117" s="216"/>
      <c r="G117" s="674"/>
      <c r="H117" s="18"/>
      <c r="I117" s="18"/>
      <c r="J117" s="18"/>
      <c r="K117" s="18"/>
    </row>
    <row r="118" spans="1:11">
      <c r="A118" s="16"/>
      <c r="B118" s="17"/>
      <c r="C118" s="673"/>
      <c r="D118" s="18"/>
      <c r="E118" s="216"/>
      <c r="F118" s="216"/>
      <c r="G118" s="674"/>
      <c r="H118" s="18"/>
      <c r="I118" s="18"/>
      <c r="J118" s="18"/>
      <c r="K118" s="18"/>
    </row>
    <row r="119" spans="1:11">
      <c r="A119" s="16"/>
      <c r="B119" s="17"/>
      <c r="C119" s="673"/>
      <c r="D119" s="18"/>
      <c r="E119" s="216"/>
      <c r="F119" s="216"/>
      <c r="G119" s="674"/>
      <c r="H119" s="18"/>
      <c r="I119" s="18"/>
      <c r="J119" s="18"/>
      <c r="K119" s="18"/>
    </row>
    <row r="120" spans="1:11">
      <c r="A120" s="16"/>
      <c r="B120" s="17"/>
      <c r="C120" s="673"/>
      <c r="D120" s="18"/>
      <c r="E120" s="216"/>
      <c r="F120" s="216"/>
      <c r="G120" s="674"/>
      <c r="H120" s="18"/>
      <c r="I120" s="18"/>
      <c r="J120" s="18"/>
      <c r="K120" s="18"/>
    </row>
    <row r="121" spans="1:11">
      <c r="A121" s="16"/>
      <c r="B121" s="17"/>
      <c r="C121" s="673"/>
      <c r="D121" s="18"/>
      <c r="E121" s="216"/>
      <c r="F121" s="216"/>
      <c r="G121" s="674"/>
      <c r="H121" s="18"/>
      <c r="I121" s="18"/>
      <c r="J121" s="18"/>
      <c r="K121" s="18"/>
    </row>
    <row r="122" spans="1:11">
      <c r="A122" s="16"/>
      <c r="B122" s="17"/>
      <c r="C122" s="673"/>
      <c r="D122" s="18"/>
      <c r="E122" s="216"/>
      <c r="F122" s="216"/>
      <c r="G122" s="674"/>
      <c r="H122" s="18"/>
      <c r="I122" s="18"/>
      <c r="J122" s="18"/>
      <c r="K122" s="18"/>
    </row>
    <row r="123" spans="1:11">
      <c r="A123" s="16"/>
      <c r="B123" s="17"/>
      <c r="C123" s="673"/>
      <c r="D123" s="18"/>
      <c r="E123" s="216"/>
      <c r="F123" s="216"/>
      <c r="G123" s="674"/>
      <c r="H123" s="18"/>
      <c r="I123" s="18"/>
      <c r="J123" s="18"/>
      <c r="K123" s="18"/>
    </row>
    <row r="124" spans="1:11">
      <c r="A124" s="16"/>
      <c r="B124" s="17"/>
      <c r="C124" s="673"/>
      <c r="D124" s="18"/>
      <c r="E124" s="216"/>
      <c r="F124" s="216"/>
      <c r="G124" s="674"/>
      <c r="H124" s="18"/>
      <c r="I124" s="18"/>
      <c r="J124" s="18"/>
      <c r="K124" s="18"/>
    </row>
    <row r="125" spans="1:11">
      <c r="A125" s="16"/>
      <c r="B125" s="17"/>
      <c r="C125" s="673"/>
      <c r="D125" s="18"/>
      <c r="E125" s="216"/>
      <c r="F125" s="216"/>
      <c r="G125" s="674"/>
      <c r="H125" s="18"/>
      <c r="I125" s="18"/>
      <c r="J125" s="18"/>
      <c r="K125" s="18"/>
    </row>
    <row r="126" spans="1:11">
      <c r="A126" s="16"/>
      <c r="B126" s="17"/>
      <c r="C126" s="673"/>
      <c r="D126" s="18"/>
      <c r="E126" s="216"/>
      <c r="F126" s="216"/>
      <c r="G126" s="674"/>
      <c r="H126" s="18"/>
      <c r="I126" s="18"/>
      <c r="J126" s="18"/>
      <c r="K126" s="18"/>
    </row>
    <row r="127" spans="1:11">
      <c r="A127" s="16"/>
      <c r="B127" s="17"/>
      <c r="C127" s="673"/>
      <c r="D127" s="18"/>
      <c r="E127" s="216"/>
      <c r="F127" s="216"/>
      <c r="G127" s="674"/>
      <c r="H127" s="18"/>
      <c r="I127" s="18"/>
      <c r="J127" s="18"/>
      <c r="K127" s="18"/>
    </row>
    <row r="128" spans="1:11">
      <c r="A128" s="16"/>
      <c r="B128" s="17"/>
      <c r="C128" s="673"/>
      <c r="D128" s="18"/>
      <c r="E128" s="216"/>
      <c r="F128" s="216"/>
      <c r="G128" s="674"/>
      <c r="H128" s="18"/>
      <c r="I128" s="18"/>
      <c r="J128" s="18"/>
      <c r="K128" s="18"/>
    </row>
    <row r="129" spans="1:11">
      <c r="A129" s="16"/>
      <c r="B129" s="17"/>
      <c r="C129" s="673"/>
      <c r="D129" s="18"/>
      <c r="E129" s="216"/>
      <c r="F129" s="216"/>
      <c r="G129" s="674"/>
      <c r="H129" s="18"/>
      <c r="I129" s="18"/>
      <c r="J129" s="18"/>
      <c r="K129" s="18"/>
    </row>
  </sheetData>
  <mergeCells count="58">
    <mergeCell ref="C52:C54"/>
    <mergeCell ref="C55:C56"/>
    <mergeCell ref="C39:C40"/>
    <mergeCell ref="C41:C43"/>
    <mergeCell ref="C27:C28"/>
    <mergeCell ref="C29:C35"/>
    <mergeCell ref="C36:C38"/>
    <mergeCell ref="C46:C48"/>
    <mergeCell ref="E49:E51"/>
    <mergeCell ref="F49:F51"/>
    <mergeCell ref="C11:I11"/>
    <mergeCell ref="C13:C16"/>
    <mergeCell ref="C17:C23"/>
    <mergeCell ref="C24:C26"/>
    <mergeCell ref="D24:D26"/>
    <mergeCell ref="F24:F26"/>
    <mergeCell ref="E17:E23"/>
    <mergeCell ref="D17:D23"/>
    <mergeCell ref="F17:F23"/>
    <mergeCell ref="E29:E35"/>
    <mergeCell ref="E36:E38"/>
    <mergeCell ref="E39:E40"/>
    <mergeCell ref="E41:E43"/>
    <mergeCell ref="A60:K60"/>
    <mergeCell ref="B36:B38"/>
    <mergeCell ref="F29:F35"/>
    <mergeCell ref="F36:F38"/>
    <mergeCell ref="F39:F40"/>
    <mergeCell ref="F41:F43"/>
    <mergeCell ref="B46:B48"/>
    <mergeCell ref="D46:D48"/>
    <mergeCell ref="E46:E48"/>
    <mergeCell ref="F46:F48"/>
    <mergeCell ref="C49:C51"/>
    <mergeCell ref="D49:D51"/>
    <mergeCell ref="B52:B54"/>
    <mergeCell ref="B55:B56"/>
    <mergeCell ref="B49:B51"/>
    <mergeCell ref="B41:B43"/>
    <mergeCell ref="A36:A38"/>
    <mergeCell ref="D29:D35"/>
    <mergeCell ref="A1:J1"/>
    <mergeCell ref="B13:B16"/>
    <mergeCell ref="E13:E16"/>
    <mergeCell ref="E24:E26"/>
    <mergeCell ref="E27:E28"/>
    <mergeCell ref="B17:B23"/>
    <mergeCell ref="A9:K9"/>
    <mergeCell ref="A11:A12"/>
    <mergeCell ref="B11:B12"/>
    <mergeCell ref="J11:J12"/>
    <mergeCell ref="K11:K12"/>
    <mergeCell ref="B39:B40"/>
    <mergeCell ref="B29:B35"/>
    <mergeCell ref="B27:B28"/>
    <mergeCell ref="B24:B26"/>
    <mergeCell ref="D27:D28"/>
    <mergeCell ref="D36:D38"/>
  </mergeCells>
  <hyperlinks>
    <hyperlink ref="I3" r:id="rId1"/>
    <hyperlink ref="I2" r:id="rId2"/>
  </hyperlinks>
  <pageMargins left="0.7" right="0.7" top="0.75" bottom="0.75" header="0.3" footer="0.3"/>
  <pageSetup paperSize="9" orientation="portrait" horizontalDpi="300" verticalDpi="300" r:id="rId3"/>
  <drawing r:id="rId4"/>
</worksheet>
</file>

<file path=xl/worksheets/sheet33.xml><?xml version="1.0" encoding="utf-8"?>
<worksheet xmlns="http://schemas.openxmlformats.org/spreadsheetml/2006/main" xmlns:r="http://schemas.openxmlformats.org/officeDocument/2006/relationships">
  <dimension ref="A1:I90"/>
  <sheetViews>
    <sheetView topLeftCell="A7" zoomScale="85" zoomScaleNormal="85" workbookViewId="0">
      <selection activeCell="B23" sqref="B23"/>
    </sheetView>
  </sheetViews>
  <sheetFormatPr defaultRowHeight="12.75"/>
  <cols>
    <col min="1" max="1" width="9.140625" style="12" customWidth="1"/>
    <col min="2" max="2" width="16.140625" style="12" customWidth="1"/>
    <col min="3" max="3" width="9.42578125" style="12" customWidth="1"/>
    <col min="4" max="4" width="9.7109375" style="12" customWidth="1"/>
    <col min="5" max="5" width="6.85546875" style="12" customWidth="1"/>
    <col min="6" max="6" width="9.5703125" style="12" customWidth="1"/>
    <col min="7" max="7" width="6.7109375" style="12" bestFit="1" customWidth="1"/>
    <col min="8" max="8" width="6.85546875" style="12" customWidth="1"/>
    <col min="9" max="16384" width="9.140625" style="12"/>
  </cols>
  <sheetData>
    <row r="1" spans="1:9" s="200" customFormat="1" ht="31.5" customHeight="1">
      <c r="A1" s="2526"/>
      <c r="B1" s="2526"/>
      <c r="C1" s="2526"/>
      <c r="D1" s="2526"/>
      <c r="E1" s="2526"/>
      <c r="F1" s="2526"/>
      <c r="G1" s="2526"/>
    </row>
    <row r="2" spans="1:9" s="203" customFormat="1">
      <c r="A2" s="204" t="s">
        <v>0</v>
      </c>
      <c r="B2" s="116"/>
      <c r="C2" s="204"/>
      <c r="E2" s="205" t="s">
        <v>474</v>
      </c>
      <c r="F2" s="206" t="s">
        <v>1</v>
      </c>
      <c r="H2" s="206"/>
      <c r="I2" s="206"/>
    </row>
    <row r="3" spans="1:9" s="203" customFormat="1" ht="15.75" customHeight="1">
      <c r="A3" s="207" t="s">
        <v>467</v>
      </c>
      <c r="B3" s="117"/>
      <c r="C3" s="207"/>
      <c r="E3" s="205" t="s">
        <v>475</v>
      </c>
      <c r="F3" s="208" t="s">
        <v>2</v>
      </c>
      <c r="H3" s="208"/>
      <c r="I3" s="208"/>
    </row>
    <row r="4" spans="1:9" s="203" customFormat="1" ht="15.75" customHeight="1">
      <c r="A4" s="204" t="s">
        <v>2241</v>
      </c>
      <c r="B4" s="116"/>
      <c r="C4" s="204"/>
      <c r="E4" s="375"/>
      <c r="H4" s="375"/>
      <c r="I4" s="212"/>
    </row>
    <row r="5" spans="1:9" s="203" customFormat="1" ht="15.75" customHeight="1">
      <c r="A5" s="207" t="s">
        <v>467</v>
      </c>
      <c r="B5" s="117"/>
      <c r="C5" s="207"/>
      <c r="E5" s="204" t="s">
        <v>2238</v>
      </c>
      <c r="H5" s="209"/>
      <c r="I5" s="207"/>
    </row>
    <row r="6" spans="1:9" s="203" customFormat="1" ht="15.75" customHeight="1">
      <c r="A6" s="207" t="s">
        <v>468</v>
      </c>
      <c r="B6" s="117"/>
      <c r="C6" s="207"/>
      <c r="E6" s="204" t="s">
        <v>2240</v>
      </c>
      <c r="H6" s="209"/>
      <c r="I6" s="207"/>
    </row>
    <row r="7" spans="1:9" s="203" customFormat="1" ht="15" customHeight="1">
      <c r="A7" s="210" t="s">
        <v>2536</v>
      </c>
      <c r="B7" s="213"/>
      <c r="C7" s="210"/>
      <c r="E7" s="379" t="s">
        <v>2239</v>
      </c>
      <c r="H7" s="211"/>
      <c r="I7" s="211"/>
    </row>
    <row r="8" spans="1:9" s="203" customFormat="1">
      <c r="A8" s="210"/>
      <c r="B8" s="213"/>
      <c r="C8" s="210"/>
      <c r="E8" s="379"/>
      <c r="H8" s="211"/>
      <c r="I8" s="211"/>
    </row>
    <row r="9" spans="1:9">
      <c r="A9" s="2525" t="s">
        <v>203</v>
      </c>
      <c r="B9" s="2525"/>
      <c r="C9" s="2525"/>
      <c r="D9" s="2525"/>
      <c r="E9" s="2525"/>
      <c r="F9" s="2525"/>
      <c r="G9" s="2525"/>
      <c r="H9" s="2525"/>
      <c r="I9" s="14"/>
    </row>
    <row r="11" spans="1:9" s="106" customFormat="1" ht="12.75" customHeight="1">
      <c r="A11" s="2584" t="s">
        <v>20</v>
      </c>
      <c r="B11" s="2677" t="s">
        <v>16</v>
      </c>
      <c r="C11" s="2521" t="s">
        <v>17</v>
      </c>
      <c r="D11" s="2521"/>
      <c r="E11" s="2521"/>
      <c r="F11" s="2521"/>
      <c r="G11" s="2520" t="s">
        <v>479</v>
      </c>
      <c r="H11" s="2520" t="s">
        <v>476</v>
      </c>
    </row>
    <row r="12" spans="1:9" s="106" customFormat="1" ht="46.5" customHeight="1">
      <c r="A12" s="2585"/>
      <c r="B12" s="2747"/>
      <c r="C12" s="146" t="s">
        <v>210</v>
      </c>
      <c r="D12" s="146" t="s">
        <v>191</v>
      </c>
      <c r="E12" s="146" t="s">
        <v>19</v>
      </c>
      <c r="F12" s="146" t="s">
        <v>40</v>
      </c>
      <c r="G12" s="2520"/>
      <c r="H12" s="2520"/>
    </row>
    <row r="13" spans="1:9" s="105" customFormat="1" ht="64.5" customHeight="1">
      <c r="A13" s="1211" t="s">
        <v>204</v>
      </c>
      <c r="B13" s="1232"/>
      <c r="C13" s="1211" t="s">
        <v>145</v>
      </c>
      <c r="D13" s="1211" t="s">
        <v>211</v>
      </c>
      <c r="E13" s="1211">
        <v>7</v>
      </c>
      <c r="F13" s="1211">
        <v>7.0000000000000001E-3</v>
      </c>
      <c r="G13" s="1211">
        <v>1180</v>
      </c>
      <c r="H13" s="789">
        <v>1250</v>
      </c>
      <c r="I13" s="108"/>
    </row>
    <row r="14" spans="1:9" s="105" customFormat="1" ht="52.5" customHeight="1">
      <c r="A14" s="1211" t="s">
        <v>205</v>
      </c>
      <c r="B14" s="1210"/>
      <c r="C14" s="1211" t="s">
        <v>145</v>
      </c>
      <c r="D14" s="1211" t="s">
        <v>212</v>
      </c>
      <c r="E14" s="1211">
        <v>2</v>
      </c>
      <c r="F14" s="1211">
        <v>4.0000000000000001E-3</v>
      </c>
      <c r="G14" s="1211">
        <v>590</v>
      </c>
      <c r="H14" s="1217">
        <v>625</v>
      </c>
      <c r="I14" s="108"/>
    </row>
    <row r="15" spans="1:9" s="217" customFormat="1" ht="52.5" customHeight="1">
      <c r="A15" s="1211" t="s">
        <v>2534</v>
      </c>
      <c r="B15" s="1210"/>
      <c r="C15" s="1211" t="s">
        <v>145</v>
      </c>
      <c r="D15" s="1211" t="s">
        <v>2535</v>
      </c>
      <c r="E15" s="1211">
        <v>4.7</v>
      </c>
      <c r="F15" s="1211">
        <v>8.0000000000000002E-3</v>
      </c>
      <c r="G15" s="1211">
        <v>1180</v>
      </c>
      <c r="H15" s="1217">
        <v>1250</v>
      </c>
      <c r="I15" s="568"/>
    </row>
    <row r="16" spans="1:9" s="105" customFormat="1" ht="55.5" customHeight="1">
      <c r="A16" s="1211" t="s">
        <v>206</v>
      </c>
      <c r="B16" s="1210"/>
      <c r="C16" s="1211" t="s">
        <v>145</v>
      </c>
      <c r="D16" s="1211" t="s">
        <v>213</v>
      </c>
      <c r="E16" s="1211">
        <v>8</v>
      </c>
      <c r="F16" s="1211">
        <v>1.4999999999999999E-2</v>
      </c>
      <c r="G16" s="1211">
        <v>1995</v>
      </c>
      <c r="H16" s="1217">
        <v>2110</v>
      </c>
    </row>
    <row r="17" spans="1:8" s="105" customFormat="1" ht="80.25" customHeight="1">
      <c r="A17" s="1211" t="s">
        <v>207</v>
      </c>
      <c r="B17" s="1210"/>
      <c r="C17" s="1211" t="s">
        <v>145</v>
      </c>
      <c r="D17" s="1211" t="s">
        <v>214</v>
      </c>
      <c r="E17" s="1212">
        <v>1.5</v>
      </c>
      <c r="F17" s="1212">
        <v>6.0000000000000001E-3</v>
      </c>
      <c r="G17" s="1211">
        <v>1000</v>
      </c>
      <c r="H17" s="1217">
        <v>1060</v>
      </c>
    </row>
    <row r="18" spans="1:8" s="217" customFormat="1" ht="80.25" customHeight="1">
      <c r="A18" s="1211" t="s">
        <v>3099</v>
      </c>
      <c r="B18" s="1210"/>
      <c r="C18" s="1211" t="s">
        <v>145</v>
      </c>
      <c r="D18" s="1211" t="s">
        <v>3100</v>
      </c>
      <c r="E18" s="1211">
        <v>16</v>
      </c>
      <c r="F18" s="1211">
        <v>2.1000000000000001E-2</v>
      </c>
      <c r="G18" s="1211">
        <v>2460</v>
      </c>
      <c r="H18" s="1217">
        <v>2605</v>
      </c>
    </row>
    <row r="19" spans="1:8" s="108" customFormat="1" ht="63.75" customHeight="1">
      <c r="A19" s="1211" t="s">
        <v>208</v>
      </c>
      <c r="B19" s="1210"/>
      <c r="C19" s="1211" t="s">
        <v>145</v>
      </c>
      <c r="D19" s="1211" t="s">
        <v>215</v>
      </c>
      <c r="E19" s="1212">
        <v>16</v>
      </c>
      <c r="F19" s="1212">
        <v>3.3000000000000002E-2</v>
      </c>
      <c r="G19" s="1211">
        <v>2460</v>
      </c>
      <c r="H19" s="1217">
        <v>2605</v>
      </c>
    </row>
    <row r="20" spans="1:8" s="108" customFormat="1" ht="66" customHeight="1">
      <c r="A20" s="1211" t="s">
        <v>209</v>
      </c>
      <c r="B20" s="1210"/>
      <c r="C20" s="1211" t="s">
        <v>145</v>
      </c>
      <c r="D20" s="1211" t="s">
        <v>216</v>
      </c>
      <c r="E20" s="1209">
        <v>6</v>
      </c>
      <c r="F20" s="1209">
        <v>1.7000000000000001E-2</v>
      </c>
      <c r="G20" s="1211">
        <v>1575</v>
      </c>
      <c r="H20" s="797">
        <v>1670</v>
      </c>
    </row>
    <row r="21" spans="1:8" s="118" customFormat="1" ht="15" customHeight="1">
      <c r="A21" s="2783" t="s">
        <v>404</v>
      </c>
      <c r="B21" s="2784"/>
      <c r="C21" s="2784"/>
      <c r="D21" s="2784"/>
      <c r="E21" s="2784"/>
      <c r="F21" s="2784"/>
      <c r="G21" s="2784"/>
      <c r="H21" s="2785"/>
    </row>
    <row r="22" spans="1:8" s="108" customFormat="1" ht="11.25">
      <c r="A22" s="129"/>
      <c r="B22" s="158"/>
      <c r="C22" s="109"/>
      <c r="D22" s="109"/>
      <c r="E22" s="109"/>
      <c r="F22" s="109"/>
      <c r="G22" s="109"/>
      <c r="H22" s="109"/>
    </row>
    <row r="23" spans="1:8" s="108" customFormat="1" ht="11.25">
      <c r="A23" s="129"/>
      <c r="B23" s="158"/>
      <c r="C23" s="109"/>
      <c r="D23" s="109"/>
      <c r="E23" s="109"/>
      <c r="F23" s="109"/>
      <c r="G23" s="109"/>
      <c r="H23" s="109"/>
    </row>
    <row r="24" spans="1:8" s="108" customFormat="1" ht="11.25">
      <c r="A24" s="129"/>
      <c r="B24" s="158"/>
      <c r="C24" s="109"/>
      <c r="D24" s="109"/>
      <c r="E24" s="109"/>
      <c r="F24" s="109"/>
      <c r="G24" s="109"/>
      <c r="H24" s="109"/>
    </row>
    <row r="25" spans="1:8" s="108" customFormat="1" ht="11.25">
      <c r="A25" s="129"/>
      <c r="B25" s="158"/>
      <c r="C25" s="109"/>
      <c r="D25" s="109"/>
      <c r="E25" s="109"/>
      <c r="F25" s="109"/>
      <c r="G25" s="109"/>
      <c r="H25" s="109"/>
    </row>
    <row r="26" spans="1:8" s="108" customFormat="1" ht="11.25">
      <c r="A26" s="129"/>
      <c r="B26" s="158"/>
      <c r="C26" s="109"/>
      <c r="D26" s="109"/>
      <c r="E26" s="109"/>
      <c r="F26" s="109"/>
      <c r="G26" s="109"/>
      <c r="H26" s="109"/>
    </row>
    <row r="27" spans="1:8" s="108" customFormat="1" ht="11.25">
      <c r="A27" s="129"/>
      <c r="B27" s="158"/>
      <c r="C27" s="109"/>
      <c r="D27" s="109"/>
      <c r="E27" s="109"/>
      <c r="F27" s="109"/>
      <c r="G27" s="109"/>
      <c r="H27" s="109"/>
    </row>
    <row r="28" spans="1:8" s="120" customFormat="1" ht="11.25">
      <c r="A28" s="129"/>
      <c r="B28" s="158"/>
      <c r="C28" s="109"/>
      <c r="D28" s="109"/>
      <c r="E28" s="109"/>
      <c r="F28" s="109"/>
      <c r="G28" s="109"/>
      <c r="H28" s="109"/>
    </row>
    <row r="29" spans="1:8" s="120" customFormat="1" ht="11.25">
      <c r="A29" s="129"/>
      <c r="B29" s="158"/>
      <c r="C29" s="109"/>
      <c r="D29" s="109"/>
      <c r="E29" s="109"/>
      <c r="F29" s="109"/>
      <c r="G29" s="109"/>
      <c r="H29" s="109"/>
    </row>
    <row r="30" spans="1:8" s="120" customFormat="1" ht="11.25">
      <c r="A30" s="129"/>
      <c r="B30" s="158"/>
      <c r="C30" s="109"/>
      <c r="D30" s="109"/>
      <c r="E30" s="109"/>
      <c r="F30" s="109"/>
      <c r="G30" s="109"/>
      <c r="H30" s="109"/>
    </row>
    <row r="31" spans="1:8" s="8" customFormat="1">
      <c r="A31" s="16"/>
      <c r="B31" s="17"/>
      <c r="C31" s="18"/>
      <c r="D31" s="18"/>
      <c r="E31" s="18"/>
      <c r="F31" s="18"/>
      <c r="G31" s="18"/>
      <c r="H31" s="18"/>
    </row>
    <row r="32" spans="1:8" s="8" customFormat="1">
      <c r="A32" s="16"/>
      <c r="B32" s="17"/>
      <c r="C32" s="18"/>
      <c r="D32" s="18"/>
      <c r="E32" s="18"/>
      <c r="F32" s="18"/>
      <c r="G32" s="18"/>
      <c r="H32" s="18"/>
    </row>
    <row r="33" spans="1:8" s="8" customFormat="1">
      <c r="A33" s="16"/>
      <c r="B33" s="17"/>
      <c r="C33" s="18"/>
      <c r="D33" s="18"/>
      <c r="E33" s="18"/>
      <c r="F33" s="18"/>
      <c r="G33" s="18"/>
      <c r="H33" s="18"/>
    </row>
    <row r="34" spans="1:8" s="8" customFormat="1">
      <c r="A34" s="16"/>
      <c r="B34" s="17"/>
      <c r="C34" s="18"/>
      <c r="D34" s="18"/>
      <c r="E34" s="18"/>
      <c r="F34" s="18"/>
      <c r="G34" s="18"/>
      <c r="H34" s="18"/>
    </row>
    <row r="35" spans="1:8" s="8" customFormat="1">
      <c r="A35" s="16"/>
      <c r="B35" s="17"/>
      <c r="C35" s="18"/>
      <c r="D35" s="18"/>
      <c r="E35" s="18"/>
      <c r="F35" s="18"/>
      <c r="G35" s="18"/>
      <c r="H35" s="18"/>
    </row>
    <row r="36" spans="1:8" s="8" customFormat="1">
      <c r="A36" s="16"/>
      <c r="B36" s="17"/>
      <c r="C36" s="18"/>
      <c r="D36" s="18"/>
      <c r="E36" s="18"/>
      <c r="F36" s="18"/>
      <c r="G36" s="18"/>
      <c r="H36" s="18"/>
    </row>
    <row r="37" spans="1:8" s="8" customFormat="1">
      <c r="A37" s="16"/>
      <c r="B37" s="17"/>
      <c r="C37" s="18"/>
      <c r="D37" s="18"/>
      <c r="E37" s="18"/>
      <c r="F37" s="18"/>
      <c r="G37" s="18"/>
      <c r="H37" s="18"/>
    </row>
    <row r="38" spans="1:8" s="8" customFormat="1">
      <c r="A38" s="16"/>
      <c r="B38" s="17"/>
      <c r="C38" s="18"/>
      <c r="D38" s="18"/>
      <c r="E38" s="18"/>
      <c r="F38" s="18"/>
      <c r="G38" s="18"/>
      <c r="H38" s="18"/>
    </row>
    <row r="39" spans="1:8" s="8" customFormat="1">
      <c r="A39" s="16"/>
      <c r="B39" s="17"/>
      <c r="C39" s="18"/>
      <c r="D39" s="18"/>
      <c r="E39" s="18"/>
      <c r="F39" s="18"/>
      <c r="G39" s="18"/>
      <c r="H39" s="18"/>
    </row>
    <row r="40" spans="1:8" s="8" customFormat="1">
      <c r="A40" s="16"/>
      <c r="B40" s="17"/>
      <c r="C40" s="18"/>
      <c r="D40" s="18"/>
      <c r="E40" s="18"/>
      <c r="F40" s="18"/>
      <c r="G40" s="24"/>
      <c r="H40" s="18"/>
    </row>
    <row r="41" spans="1:8" s="8" customFormat="1">
      <c r="A41" s="16"/>
      <c r="B41" s="17"/>
      <c r="C41" s="18"/>
      <c r="D41" s="18"/>
      <c r="E41" s="18"/>
      <c r="F41" s="18"/>
      <c r="G41" s="18"/>
      <c r="H41" s="18"/>
    </row>
    <row r="42" spans="1:8" s="8" customFormat="1">
      <c r="A42" s="16"/>
      <c r="B42" s="17"/>
      <c r="C42" s="18"/>
      <c r="D42" s="18"/>
      <c r="E42" s="18"/>
      <c r="F42" s="18"/>
      <c r="G42" s="18"/>
      <c r="H42" s="18"/>
    </row>
    <row r="43" spans="1:8" s="8" customFormat="1">
      <c r="A43" s="16"/>
      <c r="B43" s="17"/>
      <c r="C43" s="18"/>
      <c r="D43" s="18"/>
      <c r="E43" s="18"/>
      <c r="F43" s="18"/>
      <c r="G43" s="18"/>
      <c r="H43" s="18"/>
    </row>
    <row r="44" spans="1:8" s="8" customFormat="1">
      <c r="A44" s="16"/>
      <c r="B44" s="17"/>
      <c r="C44" s="18"/>
      <c r="D44" s="18"/>
      <c r="E44" s="18"/>
      <c r="F44" s="18"/>
      <c r="G44" s="18"/>
      <c r="H44" s="18"/>
    </row>
    <row r="45" spans="1:8">
      <c r="A45" s="16"/>
      <c r="B45" s="17"/>
      <c r="C45" s="18"/>
      <c r="D45" s="18"/>
      <c r="E45" s="18"/>
      <c r="F45" s="18"/>
      <c r="G45" s="18"/>
      <c r="H45" s="18"/>
    </row>
    <row r="46" spans="1:8">
      <c r="A46" s="16"/>
      <c r="B46" s="17"/>
      <c r="C46" s="18"/>
      <c r="D46" s="18"/>
      <c r="E46" s="18"/>
      <c r="F46" s="18"/>
      <c r="G46" s="18"/>
      <c r="H46" s="18"/>
    </row>
    <row r="47" spans="1:8">
      <c r="A47" s="16"/>
      <c r="B47" s="17"/>
      <c r="C47" s="18"/>
      <c r="D47" s="18"/>
      <c r="E47" s="18"/>
      <c r="F47" s="18"/>
      <c r="G47" s="18"/>
      <c r="H47" s="18"/>
    </row>
    <row r="48" spans="1:8">
      <c r="A48" s="16"/>
      <c r="B48" s="17"/>
      <c r="C48" s="18"/>
      <c r="D48" s="18"/>
      <c r="E48" s="18"/>
      <c r="F48" s="18"/>
      <c r="G48" s="18"/>
      <c r="H48" s="18"/>
    </row>
    <row r="49" spans="1:8">
      <c r="A49" s="16"/>
      <c r="B49" s="17"/>
      <c r="C49" s="18"/>
      <c r="D49" s="18"/>
      <c r="E49" s="18"/>
      <c r="F49" s="18"/>
      <c r="G49" s="18"/>
      <c r="H49" s="18"/>
    </row>
    <row r="50" spans="1:8">
      <c r="A50" s="16"/>
      <c r="B50" s="17"/>
      <c r="C50" s="18"/>
      <c r="D50" s="18"/>
      <c r="E50" s="18"/>
      <c r="F50" s="18"/>
      <c r="G50" s="18"/>
      <c r="H50" s="18"/>
    </row>
    <row r="51" spans="1:8">
      <c r="A51" s="16"/>
      <c r="B51" s="17"/>
      <c r="C51" s="18"/>
      <c r="D51" s="18"/>
      <c r="E51" s="18"/>
      <c r="F51" s="18"/>
      <c r="G51" s="18"/>
      <c r="H51" s="18"/>
    </row>
    <row r="52" spans="1:8">
      <c r="A52" s="16"/>
      <c r="B52" s="17"/>
      <c r="C52" s="18"/>
      <c r="D52" s="18"/>
      <c r="E52" s="18"/>
      <c r="F52" s="18"/>
      <c r="G52" s="18"/>
      <c r="H52" s="18"/>
    </row>
    <row r="53" spans="1:8">
      <c r="A53" s="16"/>
      <c r="B53" s="17"/>
      <c r="C53" s="18"/>
      <c r="D53" s="18"/>
      <c r="E53" s="18"/>
      <c r="F53" s="18"/>
      <c r="G53" s="18"/>
      <c r="H53" s="18"/>
    </row>
    <row r="54" spans="1:8">
      <c r="A54" s="16"/>
      <c r="B54" s="17"/>
      <c r="C54" s="18"/>
      <c r="D54" s="18"/>
      <c r="E54" s="18"/>
      <c r="F54" s="18"/>
      <c r="G54" s="18"/>
      <c r="H54" s="18"/>
    </row>
    <row r="55" spans="1:8">
      <c r="A55" s="16"/>
      <c r="B55" s="17"/>
      <c r="C55" s="18"/>
      <c r="D55" s="18"/>
      <c r="E55" s="18"/>
      <c r="F55" s="18"/>
      <c r="G55" s="18"/>
      <c r="H55" s="18"/>
    </row>
    <row r="56" spans="1:8">
      <c r="A56" s="16"/>
      <c r="B56" s="17"/>
      <c r="C56" s="18"/>
      <c r="D56" s="18"/>
      <c r="E56" s="18"/>
      <c r="F56" s="18"/>
      <c r="G56" s="18"/>
      <c r="H56" s="18"/>
    </row>
    <row r="57" spans="1:8">
      <c r="A57" s="16"/>
      <c r="B57" s="17"/>
      <c r="C57" s="18"/>
      <c r="D57" s="18"/>
      <c r="E57" s="18"/>
      <c r="F57" s="18"/>
      <c r="G57" s="18"/>
      <c r="H57" s="18"/>
    </row>
    <row r="58" spans="1:8">
      <c r="A58" s="16"/>
      <c r="B58" s="17"/>
      <c r="C58" s="18"/>
      <c r="D58" s="18"/>
      <c r="E58" s="18"/>
      <c r="F58" s="18"/>
      <c r="G58" s="18"/>
      <c r="H58" s="18"/>
    </row>
    <row r="59" spans="1:8">
      <c r="A59" s="16"/>
      <c r="B59" s="17"/>
      <c r="C59" s="18"/>
      <c r="D59" s="18"/>
      <c r="E59" s="18"/>
      <c r="F59" s="18"/>
      <c r="G59" s="18"/>
      <c r="H59" s="18"/>
    </row>
    <row r="60" spans="1:8">
      <c r="A60" s="16"/>
      <c r="B60" s="17"/>
      <c r="C60" s="18"/>
      <c r="D60" s="18"/>
      <c r="E60" s="18"/>
      <c r="F60" s="18"/>
      <c r="G60" s="18"/>
      <c r="H60" s="18"/>
    </row>
    <row r="61" spans="1:8">
      <c r="A61" s="16"/>
      <c r="B61" s="17"/>
      <c r="C61" s="18"/>
      <c r="D61" s="18"/>
      <c r="E61" s="18"/>
      <c r="F61" s="18"/>
      <c r="G61" s="18"/>
      <c r="H61" s="18"/>
    </row>
    <row r="62" spans="1:8">
      <c r="A62" s="16"/>
      <c r="B62" s="17"/>
      <c r="C62" s="18"/>
      <c r="D62" s="18"/>
      <c r="E62" s="18"/>
      <c r="F62" s="18"/>
      <c r="G62" s="18"/>
      <c r="H62" s="18"/>
    </row>
    <row r="63" spans="1:8">
      <c r="A63" s="16"/>
      <c r="B63" s="17"/>
      <c r="C63" s="18"/>
      <c r="D63" s="18"/>
      <c r="E63" s="18"/>
      <c r="F63" s="18"/>
      <c r="G63" s="18"/>
      <c r="H63" s="18"/>
    </row>
    <row r="64" spans="1:8">
      <c r="A64" s="16"/>
      <c r="B64" s="17"/>
      <c r="C64" s="18"/>
      <c r="D64" s="18"/>
      <c r="E64" s="18"/>
      <c r="F64" s="18"/>
      <c r="G64" s="18"/>
      <c r="H64" s="18"/>
    </row>
    <row r="65" spans="1:8">
      <c r="A65" s="16"/>
      <c r="B65" s="17"/>
      <c r="C65" s="18"/>
      <c r="D65" s="18"/>
      <c r="E65" s="18"/>
      <c r="F65" s="18"/>
      <c r="G65" s="18"/>
      <c r="H65" s="18"/>
    </row>
    <row r="66" spans="1:8">
      <c r="A66" s="16"/>
      <c r="B66" s="17"/>
      <c r="C66" s="18"/>
      <c r="D66" s="18"/>
      <c r="E66" s="18"/>
      <c r="F66" s="18"/>
      <c r="G66" s="18"/>
      <c r="H66" s="18"/>
    </row>
    <row r="67" spans="1:8">
      <c r="A67" s="16"/>
      <c r="B67" s="17"/>
      <c r="C67" s="18"/>
      <c r="D67" s="18"/>
      <c r="E67" s="18"/>
      <c r="F67" s="18"/>
      <c r="G67" s="18"/>
      <c r="H67" s="18"/>
    </row>
    <row r="68" spans="1:8">
      <c r="A68" s="16"/>
      <c r="B68" s="17"/>
      <c r="C68" s="18"/>
      <c r="D68" s="18"/>
      <c r="E68" s="18"/>
      <c r="F68" s="18"/>
      <c r="G68" s="18"/>
      <c r="H68" s="18"/>
    </row>
    <row r="69" spans="1:8">
      <c r="A69" s="16"/>
      <c r="B69" s="17"/>
      <c r="C69" s="18"/>
      <c r="D69" s="18"/>
      <c r="E69" s="18"/>
      <c r="F69" s="18"/>
      <c r="G69" s="18"/>
      <c r="H69" s="18"/>
    </row>
    <row r="70" spans="1:8">
      <c r="A70" s="16"/>
      <c r="B70" s="17"/>
      <c r="C70" s="18"/>
      <c r="D70" s="18"/>
      <c r="E70" s="18"/>
      <c r="F70" s="18"/>
      <c r="G70" s="18"/>
      <c r="H70" s="18"/>
    </row>
    <row r="71" spans="1:8">
      <c r="A71" s="16"/>
      <c r="B71" s="17"/>
      <c r="C71" s="18"/>
      <c r="D71" s="18"/>
      <c r="E71" s="18"/>
      <c r="F71" s="18"/>
      <c r="G71" s="18"/>
      <c r="H71" s="18"/>
    </row>
    <row r="72" spans="1:8">
      <c r="A72" s="16"/>
      <c r="B72" s="17"/>
      <c r="C72" s="18"/>
      <c r="D72" s="18"/>
      <c r="E72" s="18"/>
      <c r="F72" s="18"/>
      <c r="G72" s="18"/>
      <c r="H72" s="18"/>
    </row>
    <row r="73" spans="1:8">
      <c r="A73" s="16"/>
      <c r="B73" s="17"/>
      <c r="C73" s="18"/>
      <c r="D73" s="18"/>
      <c r="E73" s="18"/>
      <c r="F73" s="18"/>
      <c r="G73" s="18"/>
      <c r="H73" s="18"/>
    </row>
    <row r="74" spans="1:8">
      <c r="A74" s="16"/>
      <c r="B74" s="17"/>
      <c r="C74" s="18"/>
      <c r="D74" s="18"/>
      <c r="E74" s="18"/>
      <c r="F74" s="18"/>
      <c r="G74" s="18"/>
      <c r="H74" s="18"/>
    </row>
    <row r="75" spans="1:8">
      <c r="A75" s="16"/>
      <c r="B75" s="17"/>
      <c r="C75" s="18"/>
      <c r="D75" s="18"/>
      <c r="E75" s="18"/>
      <c r="F75" s="18"/>
      <c r="G75" s="18"/>
      <c r="H75" s="18"/>
    </row>
    <row r="76" spans="1:8">
      <c r="A76" s="16"/>
      <c r="B76" s="17"/>
      <c r="C76" s="18"/>
      <c r="D76" s="18"/>
      <c r="E76" s="18"/>
      <c r="F76" s="18"/>
      <c r="G76" s="18"/>
      <c r="H76" s="18"/>
    </row>
    <row r="77" spans="1:8">
      <c r="A77" s="16"/>
      <c r="B77" s="17"/>
      <c r="C77" s="18"/>
      <c r="D77" s="18"/>
      <c r="E77" s="18"/>
      <c r="F77" s="18"/>
      <c r="G77" s="18"/>
      <c r="H77" s="18"/>
    </row>
    <row r="78" spans="1:8">
      <c r="A78" s="16"/>
      <c r="B78" s="17"/>
      <c r="C78" s="18"/>
      <c r="D78" s="18"/>
      <c r="E78" s="18"/>
      <c r="F78" s="18"/>
      <c r="G78" s="18"/>
      <c r="H78" s="18"/>
    </row>
    <row r="79" spans="1:8">
      <c r="A79" s="16"/>
      <c r="B79" s="17"/>
      <c r="C79" s="18"/>
      <c r="D79" s="18"/>
      <c r="E79" s="18"/>
      <c r="F79" s="18"/>
      <c r="G79" s="18"/>
      <c r="H79" s="18"/>
    </row>
    <row r="80" spans="1:8">
      <c r="A80" s="16"/>
      <c r="B80" s="17"/>
      <c r="C80" s="18"/>
      <c r="D80" s="18"/>
      <c r="E80" s="18"/>
      <c r="F80" s="18"/>
      <c r="G80" s="18"/>
      <c r="H80" s="18"/>
    </row>
    <row r="81" spans="1:8">
      <c r="A81" s="16"/>
      <c r="B81" s="17"/>
      <c r="C81" s="18"/>
      <c r="D81" s="18"/>
      <c r="E81" s="18"/>
      <c r="F81" s="18"/>
      <c r="G81" s="18"/>
      <c r="H81" s="18"/>
    </row>
    <row r="82" spans="1:8">
      <c r="A82" s="16"/>
      <c r="B82" s="17"/>
      <c r="C82" s="18"/>
      <c r="D82" s="18"/>
      <c r="E82" s="18"/>
      <c r="F82" s="18"/>
      <c r="G82" s="18"/>
      <c r="H82" s="18"/>
    </row>
    <row r="83" spans="1:8">
      <c r="A83" s="16"/>
      <c r="B83" s="17"/>
      <c r="C83" s="18"/>
      <c r="D83" s="18"/>
      <c r="E83" s="18"/>
      <c r="F83" s="18"/>
      <c r="G83" s="18"/>
      <c r="H83" s="18"/>
    </row>
    <row r="84" spans="1:8">
      <c r="A84" s="16"/>
      <c r="B84" s="17"/>
      <c r="C84" s="18"/>
      <c r="D84" s="18"/>
      <c r="E84" s="18"/>
      <c r="F84" s="18"/>
      <c r="G84" s="18"/>
      <c r="H84" s="18"/>
    </row>
    <row r="85" spans="1:8">
      <c r="A85" s="16"/>
      <c r="B85" s="17"/>
      <c r="C85" s="18"/>
      <c r="D85" s="18"/>
      <c r="E85" s="18"/>
      <c r="F85" s="18"/>
      <c r="G85" s="18"/>
      <c r="H85" s="18"/>
    </row>
    <row r="86" spans="1:8">
      <c r="A86" s="16"/>
      <c r="B86" s="17"/>
      <c r="C86" s="18"/>
      <c r="D86" s="18"/>
      <c r="E86" s="18"/>
      <c r="F86" s="18"/>
      <c r="G86" s="18"/>
      <c r="H86" s="18"/>
    </row>
    <row r="87" spans="1:8">
      <c r="A87" s="16"/>
      <c r="B87" s="17"/>
      <c r="C87" s="18"/>
      <c r="D87" s="18"/>
      <c r="E87" s="18"/>
      <c r="F87" s="18"/>
      <c r="G87" s="18"/>
      <c r="H87" s="18"/>
    </row>
    <row r="88" spans="1:8">
      <c r="A88" s="16"/>
      <c r="B88" s="17"/>
      <c r="C88" s="18"/>
      <c r="D88" s="18"/>
      <c r="E88" s="18"/>
      <c r="F88" s="18"/>
      <c r="G88" s="18"/>
      <c r="H88" s="18"/>
    </row>
    <row r="89" spans="1:8">
      <c r="A89" s="16"/>
      <c r="B89" s="17"/>
      <c r="C89" s="18"/>
      <c r="D89" s="18"/>
      <c r="E89" s="18"/>
      <c r="F89" s="18"/>
      <c r="G89" s="18"/>
      <c r="H89" s="18"/>
    </row>
    <row r="90" spans="1:8">
      <c r="A90" s="16"/>
      <c r="B90" s="17"/>
      <c r="C90" s="18"/>
      <c r="D90" s="18"/>
      <c r="E90" s="18"/>
      <c r="F90" s="18"/>
      <c r="G90" s="18"/>
      <c r="H90" s="18"/>
    </row>
  </sheetData>
  <mergeCells count="8">
    <mergeCell ref="A21:H21"/>
    <mergeCell ref="A1:G1"/>
    <mergeCell ref="A9:H9"/>
    <mergeCell ref="A11:A12"/>
    <mergeCell ref="B11:B12"/>
    <mergeCell ref="C11:F11"/>
    <mergeCell ref="G11:G12"/>
    <mergeCell ref="H11:H12"/>
  </mergeCells>
  <hyperlinks>
    <hyperlink ref="F3" r:id="rId1"/>
    <hyperlink ref="F2" r:id="rId2"/>
  </hyperlinks>
  <pageMargins left="0.7" right="0.7" top="0.75" bottom="0.75" header="0.3" footer="0.3"/>
  <pageSetup paperSize="9" orientation="portrait" horizontalDpi="300" verticalDpi="300" r:id="rId3"/>
  <drawing r:id="rId4"/>
</worksheet>
</file>

<file path=xl/worksheets/sheet34.xml><?xml version="1.0" encoding="utf-8"?>
<worksheet xmlns="http://schemas.openxmlformats.org/spreadsheetml/2006/main" xmlns:r="http://schemas.openxmlformats.org/officeDocument/2006/relationships">
  <dimension ref="A1:J107"/>
  <sheetViews>
    <sheetView zoomScaleNormal="100" workbookViewId="0">
      <selection activeCell="C58" sqref="C58"/>
    </sheetView>
  </sheetViews>
  <sheetFormatPr defaultRowHeight="12.75"/>
  <cols>
    <col min="1" max="1" width="10.5703125" style="12" customWidth="1"/>
    <col min="2" max="2" width="15" style="12" customWidth="1"/>
    <col min="3" max="3" width="10" style="12" customWidth="1"/>
    <col min="4" max="4" width="11.42578125" style="12" customWidth="1"/>
    <col min="5" max="6" width="10.7109375" style="203" customWidth="1"/>
    <col min="7" max="7" width="7.140625" style="12" customWidth="1"/>
    <col min="8" max="8" width="9.5703125" style="12" customWidth="1"/>
    <col min="9" max="9" width="6.140625" style="12" customWidth="1"/>
    <col min="10" max="10" width="5" style="12" customWidth="1"/>
    <col min="11" max="16384" width="9.140625" style="12"/>
  </cols>
  <sheetData>
    <row r="1" spans="1:10" s="200" customFormat="1" ht="31.5" customHeight="1">
      <c r="A1" s="2526"/>
      <c r="B1" s="2526"/>
      <c r="C1" s="2526"/>
      <c r="D1" s="2526"/>
      <c r="E1" s="2526"/>
      <c r="F1" s="2526"/>
      <c r="G1" s="2526"/>
      <c r="H1" s="2526"/>
      <c r="I1" s="2526"/>
    </row>
    <row r="2" spans="1:10" s="203" customFormat="1">
      <c r="A2" s="204" t="s">
        <v>0</v>
      </c>
      <c r="B2" s="116"/>
      <c r="C2" s="204"/>
      <c r="G2" s="205" t="s">
        <v>474</v>
      </c>
      <c r="H2" s="206" t="s">
        <v>1</v>
      </c>
      <c r="J2" s="206"/>
    </row>
    <row r="3" spans="1:10" s="203" customFormat="1" ht="15.75" customHeight="1">
      <c r="A3" s="207" t="s">
        <v>467</v>
      </c>
      <c r="B3" s="117"/>
      <c r="C3" s="207"/>
      <c r="G3" s="205" t="s">
        <v>475</v>
      </c>
      <c r="H3" s="208" t="s">
        <v>2</v>
      </c>
      <c r="J3" s="208"/>
    </row>
    <row r="4" spans="1:10" s="203" customFormat="1" ht="15.75" customHeight="1">
      <c r="A4" s="204" t="s">
        <v>2241</v>
      </c>
      <c r="B4" s="116"/>
      <c r="C4" s="204"/>
      <c r="G4" s="375"/>
      <c r="J4" s="375"/>
    </row>
    <row r="5" spans="1:10" s="203" customFormat="1" ht="15.75" customHeight="1">
      <c r="A5" s="207" t="s">
        <v>467</v>
      </c>
      <c r="B5" s="117"/>
      <c r="C5" s="207"/>
      <c r="G5" s="204" t="s">
        <v>2238</v>
      </c>
      <c r="J5" s="209"/>
    </row>
    <row r="6" spans="1:10" s="203" customFormat="1" ht="15.75" customHeight="1">
      <c r="A6" s="207" t="s">
        <v>468</v>
      </c>
      <c r="B6" s="117"/>
      <c r="C6" s="207"/>
      <c r="G6" s="204" t="s">
        <v>2240</v>
      </c>
      <c r="J6" s="209"/>
    </row>
    <row r="7" spans="1:10" s="203" customFormat="1" ht="15" customHeight="1">
      <c r="A7" s="210" t="s">
        <v>2536</v>
      </c>
      <c r="B7" s="213"/>
      <c r="C7" s="210"/>
      <c r="G7" s="379" t="s">
        <v>2239</v>
      </c>
      <c r="J7" s="211"/>
    </row>
    <row r="8" spans="1:10" ht="15" customHeight="1">
      <c r="A8" s="2525" t="s">
        <v>251</v>
      </c>
      <c r="B8" s="2525"/>
      <c r="C8" s="2525"/>
      <c r="D8" s="2525"/>
      <c r="E8" s="2525"/>
      <c r="F8" s="2525"/>
      <c r="G8" s="2525"/>
      <c r="H8" s="2525"/>
      <c r="I8" s="2525"/>
      <c r="J8" s="2525"/>
    </row>
    <row r="9" spans="1:10" ht="10.5" customHeight="1"/>
    <row r="10" spans="1:10" s="106" customFormat="1" ht="12.75" customHeight="1">
      <c r="A10" s="2584" t="s">
        <v>20</v>
      </c>
      <c r="B10" s="2677" t="s">
        <v>16</v>
      </c>
      <c r="C10" s="2521" t="s">
        <v>17</v>
      </c>
      <c r="D10" s="2521"/>
      <c r="E10" s="2521"/>
      <c r="F10" s="2521"/>
      <c r="G10" s="2521"/>
      <c r="H10" s="2521"/>
      <c r="I10" s="2520" t="s">
        <v>478</v>
      </c>
      <c r="J10" s="2520" t="s">
        <v>476</v>
      </c>
    </row>
    <row r="11" spans="1:10" s="106" customFormat="1" ht="46.5" customHeight="1">
      <c r="A11" s="2585"/>
      <c r="B11" s="2747"/>
      <c r="C11" s="146" t="s">
        <v>210</v>
      </c>
      <c r="D11" s="146" t="s">
        <v>191</v>
      </c>
      <c r="E11" s="740" t="s">
        <v>3104</v>
      </c>
      <c r="F11" s="740" t="s">
        <v>3111</v>
      </c>
      <c r="G11" s="146" t="s">
        <v>19</v>
      </c>
      <c r="H11" s="146" t="s">
        <v>40</v>
      </c>
      <c r="I11" s="2520"/>
      <c r="J11" s="2520"/>
    </row>
    <row r="12" spans="1:10" s="106" customFormat="1" ht="37.5" customHeight="1">
      <c r="A12" s="1249" t="s">
        <v>3366</v>
      </c>
      <c r="B12" s="1255"/>
      <c r="C12" s="1247" t="s">
        <v>3369</v>
      </c>
      <c r="D12" s="1250" t="s">
        <v>3370</v>
      </c>
      <c r="E12" s="1250" t="s">
        <v>3372</v>
      </c>
      <c r="F12" s="1250"/>
      <c r="G12" s="1250">
        <v>8.8000000000000007</v>
      </c>
      <c r="H12" s="1250">
        <v>1.2999999999999999E-2</v>
      </c>
      <c r="I12" s="1250">
        <v>1520</v>
      </c>
      <c r="J12" s="1252">
        <v>1600</v>
      </c>
    </row>
    <row r="13" spans="1:10" s="106" customFormat="1" ht="40.5" customHeight="1">
      <c r="A13" s="1257" t="s">
        <v>3367</v>
      </c>
      <c r="B13" s="1246"/>
      <c r="C13" s="1247" t="s">
        <v>3369</v>
      </c>
      <c r="D13" s="1247" t="s">
        <v>3371</v>
      </c>
      <c r="E13" s="1247" t="s">
        <v>3373</v>
      </c>
      <c r="F13" s="1247"/>
      <c r="G13" s="1247">
        <v>15.2</v>
      </c>
      <c r="H13" s="1247">
        <v>0.03</v>
      </c>
      <c r="I13" s="1247">
        <v>1900</v>
      </c>
      <c r="J13" s="809">
        <v>2000</v>
      </c>
    </row>
    <row r="14" spans="1:10" s="106" customFormat="1" ht="11.25">
      <c r="A14" s="2664" t="s">
        <v>3101</v>
      </c>
      <c r="B14" s="2665"/>
      <c r="C14" s="2665"/>
      <c r="D14" s="2665"/>
      <c r="E14" s="2665"/>
      <c r="F14" s="2665"/>
      <c r="G14" s="2665"/>
      <c r="H14" s="2665"/>
      <c r="I14" s="2665"/>
      <c r="J14" s="2666"/>
    </row>
    <row r="15" spans="1:10" s="106" customFormat="1" ht="33" customHeight="1">
      <c r="A15" s="1296" t="s">
        <v>3102</v>
      </c>
      <c r="B15" s="1255"/>
      <c r="C15" s="1247" t="s">
        <v>145</v>
      </c>
      <c r="D15" s="1250" t="s">
        <v>3374</v>
      </c>
      <c r="E15" s="1250" t="s">
        <v>408</v>
      </c>
      <c r="F15" s="1250">
        <v>12000</v>
      </c>
      <c r="G15" s="1250">
        <v>5.3</v>
      </c>
      <c r="H15" s="1250">
        <v>8.9999999999999993E-3</v>
      </c>
      <c r="I15" s="1250">
        <v>2460</v>
      </c>
      <c r="J15" s="1252">
        <v>2605</v>
      </c>
    </row>
    <row r="16" spans="1:10" s="106" customFormat="1" ht="42" customHeight="1">
      <c r="A16" s="1244" t="s">
        <v>3103</v>
      </c>
      <c r="B16" s="1254"/>
      <c r="C16" s="1247" t="s">
        <v>145</v>
      </c>
      <c r="D16" s="1247" t="s">
        <v>3375</v>
      </c>
      <c r="E16" s="1247" t="s">
        <v>410</v>
      </c>
      <c r="F16" s="1247">
        <v>12000</v>
      </c>
      <c r="G16" s="1247">
        <v>8.3000000000000007</v>
      </c>
      <c r="H16" s="1247">
        <v>1.9E-2</v>
      </c>
      <c r="I16" s="1477">
        <v>3050</v>
      </c>
      <c r="J16" s="789">
        <v>3230</v>
      </c>
    </row>
    <row r="17" spans="1:10" s="105" customFormat="1" ht="34.5" customHeight="1">
      <c r="A17" s="1257" t="s">
        <v>252</v>
      </c>
      <c r="B17" s="1246"/>
      <c r="C17" s="1247" t="s">
        <v>257</v>
      </c>
      <c r="D17" s="1247" t="s">
        <v>258</v>
      </c>
      <c r="E17" s="1247" t="s">
        <v>3105</v>
      </c>
      <c r="F17" s="1247">
        <v>1500</v>
      </c>
      <c r="G17" s="1247">
        <v>1</v>
      </c>
      <c r="H17" s="1247">
        <v>3.0000000000000001E-3</v>
      </c>
      <c r="I17" s="1247">
        <v>990</v>
      </c>
      <c r="J17" s="789">
        <v>1045</v>
      </c>
    </row>
    <row r="18" spans="1:10" s="106" customFormat="1" ht="11.25">
      <c r="A18" s="2664" t="s">
        <v>3106</v>
      </c>
      <c r="B18" s="2665"/>
      <c r="C18" s="2665"/>
      <c r="D18" s="2665"/>
      <c r="E18" s="2665"/>
      <c r="F18" s="2665"/>
      <c r="G18" s="2665"/>
      <c r="H18" s="2665"/>
      <c r="I18" s="2665"/>
      <c r="J18" s="2666"/>
    </row>
    <row r="19" spans="1:10" s="105" customFormat="1" ht="36.75" customHeight="1">
      <c r="A19" s="1257" t="s">
        <v>2246</v>
      </c>
      <c r="B19" s="1245"/>
      <c r="C19" s="1247" t="s">
        <v>257</v>
      </c>
      <c r="D19" s="1247" t="s">
        <v>2247</v>
      </c>
      <c r="E19" s="1247" t="s">
        <v>3107</v>
      </c>
      <c r="F19" s="1247">
        <v>10000</v>
      </c>
      <c r="G19" s="1247">
        <v>9.5</v>
      </c>
      <c r="H19" s="1248">
        <v>1.0999999999999999E-2</v>
      </c>
      <c r="I19" s="1248">
        <v>2195</v>
      </c>
      <c r="J19" s="1483">
        <v>2325</v>
      </c>
    </row>
    <row r="20" spans="1:10" s="105" customFormat="1" ht="42" customHeight="1">
      <c r="A20" s="1257" t="s">
        <v>253</v>
      </c>
      <c r="B20" s="1245"/>
      <c r="C20" s="1247" t="s">
        <v>145</v>
      </c>
      <c r="D20" s="1247" t="s">
        <v>259</v>
      </c>
      <c r="E20" s="1247" t="s">
        <v>3108</v>
      </c>
      <c r="F20" s="1247">
        <v>12000</v>
      </c>
      <c r="G20" s="1247">
        <v>3.7</v>
      </c>
      <c r="H20" s="1248">
        <v>1.0999999999999999E-2</v>
      </c>
      <c r="I20" s="1248">
        <v>2855</v>
      </c>
      <c r="J20" s="789">
        <v>3025</v>
      </c>
    </row>
    <row r="21" spans="1:10" s="105" customFormat="1" ht="39.75" customHeight="1">
      <c r="A21" s="1257" t="s">
        <v>254</v>
      </c>
      <c r="B21" s="1245"/>
      <c r="C21" s="1247" t="s">
        <v>145</v>
      </c>
      <c r="D21" s="1247" t="s">
        <v>260</v>
      </c>
      <c r="E21" s="1247" t="s">
        <v>3108</v>
      </c>
      <c r="F21" s="1247">
        <v>12000</v>
      </c>
      <c r="G21" s="1248">
        <v>2.5</v>
      </c>
      <c r="H21" s="1248">
        <v>5.0000000000000001E-3</v>
      </c>
      <c r="I21" s="1248">
        <v>1230</v>
      </c>
      <c r="J21" s="1251">
        <v>1305</v>
      </c>
    </row>
    <row r="22" spans="1:10" s="217" customFormat="1" ht="46.5" customHeight="1">
      <c r="A22" s="1257" t="s">
        <v>3109</v>
      </c>
      <c r="B22" s="1245"/>
      <c r="C22" s="1247" t="s">
        <v>145</v>
      </c>
      <c r="D22" s="1247" t="s">
        <v>3376</v>
      </c>
      <c r="E22" s="1247" t="s">
        <v>3110</v>
      </c>
      <c r="F22" s="1247">
        <v>18000</v>
      </c>
      <c r="G22" s="1248">
        <v>28.5</v>
      </c>
      <c r="H22" s="1247">
        <v>5.8000000000000003E-2</v>
      </c>
      <c r="I22" s="1248">
        <v>6785</v>
      </c>
      <c r="J22" s="1251">
        <v>7190</v>
      </c>
    </row>
    <row r="23" spans="1:10" s="217" customFormat="1" ht="39.75" customHeight="1">
      <c r="A23" s="1257" t="s">
        <v>3112</v>
      </c>
      <c r="B23" s="1245"/>
      <c r="C23" s="1247" t="s">
        <v>145</v>
      </c>
      <c r="D23" s="1247" t="s">
        <v>3113</v>
      </c>
      <c r="E23" s="1247" t="s">
        <v>3114</v>
      </c>
      <c r="F23" s="1247">
        <v>10000</v>
      </c>
      <c r="G23" s="1248">
        <v>13</v>
      </c>
      <c r="H23" s="1247">
        <v>1.2999999999999999E-2</v>
      </c>
      <c r="I23" s="1248">
        <v>2090</v>
      </c>
      <c r="J23" s="1251">
        <v>2215</v>
      </c>
    </row>
    <row r="24" spans="1:10" s="217" customFormat="1" ht="43.5" customHeight="1">
      <c r="A24" s="1257" t="s">
        <v>256</v>
      </c>
      <c r="B24" s="1245"/>
      <c r="C24" s="1247" t="s">
        <v>145</v>
      </c>
      <c r="D24" s="1247" t="s">
        <v>3115</v>
      </c>
      <c r="E24" s="1247" t="s">
        <v>413</v>
      </c>
      <c r="F24" s="1247">
        <v>20000</v>
      </c>
      <c r="G24" s="1248">
        <v>19</v>
      </c>
      <c r="H24" s="1247">
        <v>0.03</v>
      </c>
      <c r="I24" s="1248">
        <v>3440</v>
      </c>
      <c r="J24" s="789">
        <v>3650</v>
      </c>
    </row>
    <row r="25" spans="1:10" s="217" customFormat="1" ht="39.75" customHeight="1">
      <c r="A25" s="1257" t="s">
        <v>3116</v>
      </c>
      <c r="B25" s="1245"/>
      <c r="C25" s="1247" t="s">
        <v>145</v>
      </c>
      <c r="D25" s="1247" t="s">
        <v>3377</v>
      </c>
      <c r="E25" s="1247" t="s">
        <v>3117</v>
      </c>
      <c r="F25" s="1247">
        <v>20000</v>
      </c>
      <c r="G25" s="1248">
        <v>12</v>
      </c>
      <c r="H25" s="1247">
        <v>2.1999999999999999E-2</v>
      </c>
      <c r="I25" s="1248">
        <v>3935</v>
      </c>
      <c r="J25" s="1251">
        <v>4170</v>
      </c>
    </row>
    <row r="26" spans="1:10" s="217" customFormat="1" ht="39.75" customHeight="1">
      <c r="A26" s="1257" t="s">
        <v>3378</v>
      </c>
      <c r="B26" s="1245"/>
      <c r="C26" s="1247" t="s">
        <v>145</v>
      </c>
      <c r="D26" s="1247" t="s">
        <v>3379</v>
      </c>
      <c r="E26" s="1247" t="s">
        <v>3118</v>
      </c>
      <c r="F26" s="1247">
        <v>20000</v>
      </c>
      <c r="G26" s="1248">
        <v>20</v>
      </c>
      <c r="H26" s="1247">
        <v>0.04</v>
      </c>
      <c r="I26" s="1248">
        <v>4915</v>
      </c>
      <c r="J26" s="1251">
        <v>5210</v>
      </c>
    </row>
    <row r="27" spans="1:10" s="217" customFormat="1" ht="11.25">
      <c r="A27" s="2664" t="s">
        <v>3119</v>
      </c>
      <c r="B27" s="2665"/>
      <c r="C27" s="2665"/>
      <c r="D27" s="2665"/>
      <c r="E27" s="2665"/>
      <c r="F27" s="2665"/>
      <c r="G27" s="2665"/>
      <c r="H27" s="2665"/>
      <c r="I27" s="2665"/>
      <c r="J27" s="2666"/>
    </row>
    <row r="28" spans="1:10" s="108" customFormat="1" ht="38.25" customHeight="1">
      <c r="A28" s="1257" t="s">
        <v>255</v>
      </c>
      <c r="B28" s="1245"/>
      <c r="C28" s="1247" t="s">
        <v>145</v>
      </c>
      <c r="D28" s="1247" t="s">
        <v>3120</v>
      </c>
      <c r="E28" s="1247" t="s">
        <v>3121</v>
      </c>
      <c r="F28" s="1247">
        <v>12000</v>
      </c>
      <c r="G28" s="1248">
        <v>9.5</v>
      </c>
      <c r="H28" s="1247">
        <v>1.2E-2</v>
      </c>
      <c r="I28" s="1248">
        <v>3735</v>
      </c>
      <c r="J28" s="797">
        <v>3960</v>
      </c>
    </row>
    <row r="29" spans="1:10" s="754" customFormat="1" ht="38.25" customHeight="1">
      <c r="A29" s="1259" t="s">
        <v>3368</v>
      </c>
      <c r="B29" s="1245"/>
      <c r="C29" s="1241" t="s">
        <v>145</v>
      </c>
      <c r="D29" s="1242" t="s">
        <v>261</v>
      </c>
      <c r="E29" s="1242" t="s">
        <v>3295</v>
      </c>
      <c r="F29" s="1242">
        <v>12000</v>
      </c>
      <c r="G29" s="1241">
        <v>20</v>
      </c>
      <c r="H29" s="1248">
        <v>3.4000000000000002E-2</v>
      </c>
      <c r="I29" s="1248">
        <v>4915</v>
      </c>
      <c r="J29" s="1251">
        <v>5210</v>
      </c>
    </row>
    <row r="30" spans="1:10" s="754" customFormat="1" ht="30.75" customHeight="1">
      <c r="A30" s="1256" t="s">
        <v>3123</v>
      </c>
      <c r="B30" s="1245"/>
      <c r="C30" s="1241" t="s">
        <v>145</v>
      </c>
      <c r="D30" s="1241" t="s">
        <v>3124</v>
      </c>
      <c r="E30" s="1241" t="s">
        <v>3122</v>
      </c>
      <c r="F30" s="1241">
        <v>20000</v>
      </c>
      <c r="G30" s="1241">
        <v>5</v>
      </c>
      <c r="H30" s="1248">
        <v>1.2E-2</v>
      </c>
      <c r="I30" s="1248">
        <v>2090</v>
      </c>
      <c r="J30" s="1251">
        <v>2215</v>
      </c>
    </row>
    <row r="31" spans="1:10" s="754" customFormat="1" ht="44.25" customHeight="1">
      <c r="A31" s="1256" t="s">
        <v>3125</v>
      </c>
      <c r="B31" s="1245"/>
      <c r="C31" s="1241" t="s">
        <v>145</v>
      </c>
      <c r="D31" s="1241" t="s">
        <v>3383</v>
      </c>
      <c r="E31" s="1241" t="s">
        <v>409</v>
      </c>
      <c r="F31" s="1241">
        <v>40000</v>
      </c>
      <c r="G31" s="1241">
        <v>10</v>
      </c>
      <c r="H31" s="1248">
        <v>1.4999999999999999E-2</v>
      </c>
      <c r="I31" s="1248">
        <v>12900</v>
      </c>
      <c r="J31" s="1251">
        <v>13675</v>
      </c>
    </row>
    <row r="32" spans="1:10" s="754" customFormat="1" ht="44.25" customHeight="1">
      <c r="A32" s="1256" t="s">
        <v>3126</v>
      </c>
      <c r="B32" s="1245"/>
      <c r="C32" s="1241" t="s">
        <v>145</v>
      </c>
      <c r="D32" s="1241" t="s">
        <v>3383</v>
      </c>
      <c r="E32" s="1297" t="s">
        <v>1613</v>
      </c>
      <c r="F32" s="1241">
        <v>40000</v>
      </c>
      <c r="G32" s="1241">
        <v>9</v>
      </c>
      <c r="H32" s="1248">
        <v>1.4999999999999999E-2</v>
      </c>
      <c r="I32" s="1248">
        <v>3440</v>
      </c>
      <c r="J32" s="1251">
        <v>3650</v>
      </c>
    </row>
    <row r="33" spans="1:10" s="754" customFormat="1" ht="45" customHeight="1">
      <c r="A33" s="1256" t="s">
        <v>3127</v>
      </c>
      <c r="B33" s="1245"/>
      <c r="C33" s="1241" t="s">
        <v>145</v>
      </c>
      <c r="D33" s="1241" t="s">
        <v>3383</v>
      </c>
      <c r="E33" s="1297" t="s">
        <v>1613</v>
      </c>
      <c r="F33" s="1241">
        <v>40000</v>
      </c>
      <c r="G33" s="1241">
        <v>9</v>
      </c>
      <c r="H33" s="1248">
        <v>1.4999999999999999E-2</v>
      </c>
      <c r="I33" s="1248">
        <v>3440</v>
      </c>
      <c r="J33" s="1251">
        <v>3650</v>
      </c>
    </row>
    <row r="34" spans="1:10" s="217" customFormat="1" ht="11.25">
      <c r="A34" s="2664" t="s">
        <v>3128</v>
      </c>
      <c r="B34" s="2665"/>
      <c r="C34" s="2665"/>
      <c r="D34" s="2665"/>
      <c r="E34" s="2665"/>
      <c r="F34" s="2665"/>
      <c r="G34" s="2665"/>
      <c r="H34" s="2665"/>
      <c r="I34" s="2665"/>
      <c r="J34" s="2666"/>
    </row>
    <row r="35" spans="1:10" s="217" customFormat="1" ht="22.5">
      <c r="A35" s="1256" t="s">
        <v>3381</v>
      </c>
      <c r="B35" s="1245"/>
      <c r="C35" s="1241" t="s">
        <v>145</v>
      </c>
      <c r="D35" s="1241" t="s">
        <v>280</v>
      </c>
      <c r="E35" s="1241" t="s">
        <v>3382</v>
      </c>
      <c r="F35" s="1241">
        <v>1500</v>
      </c>
      <c r="G35" s="1241">
        <v>5.0999999999999996</v>
      </c>
      <c r="H35" s="1248">
        <v>3.1E-2</v>
      </c>
      <c r="I35" s="1248">
        <v>950</v>
      </c>
      <c r="J35" s="1251">
        <v>980</v>
      </c>
    </row>
    <row r="36" spans="1:10" s="754" customFormat="1" ht="43.5" customHeight="1">
      <c r="A36" s="1256" t="s">
        <v>3129</v>
      </c>
      <c r="B36" s="1245"/>
      <c r="C36" s="1241" t="s">
        <v>145</v>
      </c>
      <c r="D36" s="1241" t="s">
        <v>3380</v>
      </c>
      <c r="E36" s="1241" t="s">
        <v>3130</v>
      </c>
      <c r="F36" s="1241">
        <v>20000</v>
      </c>
      <c r="G36" s="1241">
        <v>18</v>
      </c>
      <c r="H36" s="1248">
        <v>3.1E-2</v>
      </c>
      <c r="I36" s="1248">
        <v>4915</v>
      </c>
      <c r="J36" s="1251">
        <v>5210</v>
      </c>
    </row>
    <row r="37" spans="1:10" s="217" customFormat="1" ht="11.25">
      <c r="A37" s="2664" t="s">
        <v>3131</v>
      </c>
      <c r="B37" s="2665"/>
      <c r="C37" s="2665"/>
      <c r="D37" s="2665"/>
      <c r="E37" s="2665"/>
      <c r="F37" s="2665"/>
      <c r="G37" s="2665"/>
      <c r="H37" s="2665"/>
      <c r="I37" s="2665"/>
      <c r="J37" s="2666"/>
    </row>
    <row r="38" spans="1:10" s="217" customFormat="1" ht="47.25" customHeight="1">
      <c r="A38" s="1263" t="s">
        <v>3303</v>
      </c>
      <c r="B38" s="1260"/>
      <c r="C38" s="1250" t="s">
        <v>145</v>
      </c>
      <c r="D38" s="1248" t="s">
        <v>262</v>
      </c>
      <c r="E38" s="1248" t="s">
        <v>3296</v>
      </c>
      <c r="F38" s="1248">
        <v>12000</v>
      </c>
      <c r="G38" s="1248">
        <v>19</v>
      </c>
      <c r="H38" s="1248">
        <v>2.7E-2</v>
      </c>
      <c r="I38" s="1248">
        <v>4915</v>
      </c>
      <c r="J38" s="1251">
        <v>5210</v>
      </c>
    </row>
    <row r="39" spans="1:10" s="118" customFormat="1" ht="15" customHeight="1">
      <c r="A39" s="2783" t="s">
        <v>404</v>
      </c>
      <c r="B39" s="2784"/>
      <c r="C39" s="2784"/>
      <c r="D39" s="2784"/>
      <c r="E39" s="2784"/>
      <c r="F39" s="2784"/>
      <c r="G39" s="2784"/>
      <c r="H39" s="2784"/>
      <c r="I39" s="2784"/>
      <c r="J39" s="2785"/>
    </row>
    <row r="40" spans="1:10" s="108" customFormat="1" ht="11.25">
      <c r="A40" s="129"/>
      <c r="B40" s="158"/>
      <c r="C40" s="109"/>
      <c r="D40" s="109"/>
      <c r="E40" s="109"/>
      <c r="F40" s="109"/>
      <c r="G40" s="109"/>
      <c r="H40" s="109"/>
      <c r="I40" s="109"/>
      <c r="J40" s="109"/>
    </row>
    <row r="41" spans="1:10" s="108" customFormat="1" ht="11.25">
      <c r="A41" s="129"/>
      <c r="B41" s="158"/>
      <c r="C41" s="109"/>
      <c r="D41" s="109"/>
      <c r="E41" s="109"/>
      <c r="F41" s="109"/>
      <c r="G41" s="109"/>
      <c r="H41" s="109"/>
      <c r="I41" s="109"/>
      <c r="J41" s="109"/>
    </row>
    <row r="42" spans="1:10" s="108" customFormat="1" ht="11.25">
      <c r="A42" s="129"/>
      <c r="B42" s="158"/>
      <c r="C42" s="109"/>
      <c r="D42" s="109"/>
      <c r="E42" s="109"/>
      <c r="F42" s="109"/>
      <c r="G42" s="109"/>
      <c r="H42" s="109"/>
      <c r="I42" s="109"/>
      <c r="J42" s="109"/>
    </row>
    <row r="43" spans="1:10" s="108" customFormat="1" ht="11.25">
      <c r="A43" s="129"/>
      <c r="B43" s="158"/>
      <c r="C43" s="109"/>
      <c r="D43" s="109"/>
      <c r="E43" s="109"/>
      <c r="F43" s="109"/>
      <c r="G43" s="109"/>
      <c r="H43" s="109"/>
      <c r="I43" s="109"/>
      <c r="J43" s="109"/>
    </row>
    <row r="44" spans="1:10" s="108" customFormat="1" ht="11.25">
      <c r="A44" s="129"/>
      <c r="B44" s="158"/>
      <c r="C44" s="109"/>
      <c r="D44" s="109"/>
      <c r="E44" s="109"/>
      <c r="F44" s="109"/>
      <c r="G44" s="109"/>
      <c r="H44" s="109"/>
      <c r="I44" s="109"/>
      <c r="J44" s="109"/>
    </row>
    <row r="45" spans="1:10" s="120" customFormat="1" ht="11.25">
      <c r="A45" s="129"/>
      <c r="B45" s="158"/>
      <c r="C45" s="109"/>
      <c r="D45" s="109"/>
      <c r="E45" s="109"/>
      <c r="F45" s="109"/>
      <c r="G45" s="109"/>
      <c r="H45" s="109"/>
      <c r="I45" s="109"/>
      <c r="J45" s="109"/>
    </row>
    <row r="46" spans="1:10" s="120" customFormat="1" ht="11.25">
      <c r="A46" s="129"/>
      <c r="B46" s="158"/>
      <c r="C46" s="109"/>
      <c r="D46" s="109"/>
      <c r="E46" s="109"/>
      <c r="F46" s="109"/>
      <c r="G46" s="109"/>
      <c r="H46" s="109"/>
      <c r="I46" s="109"/>
      <c r="J46" s="109"/>
    </row>
    <row r="47" spans="1:10" s="120" customFormat="1" ht="11.25">
      <c r="A47" s="129"/>
      <c r="B47" s="158"/>
      <c r="C47" s="109"/>
      <c r="D47" s="109"/>
      <c r="E47" s="109"/>
      <c r="F47" s="109"/>
      <c r="G47" s="109"/>
      <c r="H47" s="109"/>
      <c r="I47" s="109"/>
      <c r="J47" s="109"/>
    </row>
    <row r="48" spans="1:10" s="120" customFormat="1" ht="11.25">
      <c r="A48" s="129"/>
      <c r="B48" s="158"/>
      <c r="C48" s="109"/>
      <c r="D48" s="109"/>
      <c r="E48" s="109"/>
      <c r="F48" s="109"/>
      <c r="G48" s="109"/>
      <c r="H48" s="109"/>
      <c r="I48" s="109"/>
      <c r="J48" s="109"/>
    </row>
    <row r="49" spans="1:10" s="120" customFormat="1" ht="11.25">
      <c r="A49" s="129"/>
      <c r="B49" s="158"/>
      <c r="C49" s="109"/>
      <c r="D49" s="109"/>
      <c r="E49" s="109"/>
      <c r="F49" s="109"/>
      <c r="G49" s="109"/>
      <c r="H49" s="109"/>
      <c r="I49" s="109"/>
      <c r="J49" s="109"/>
    </row>
    <row r="50" spans="1:10" s="120" customFormat="1" ht="11.25">
      <c r="A50" s="129"/>
      <c r="B50" s="158"/>
      <c r="C50" s="109"/>
      <c r="D50" s="109"/>
      <c r="E50" s="109"/>
      <c r="F50" s="109"/>
      <c r="G50" s="109"/>
      <c r="H50" s="109"/>
      <c r="I50" s="109"/>
      <c r="J50" s="109"/>
    </row>
    <row r="51" spans="1:10" s="120" customFormat="1" ht="11.25">
      <c r="A51" s="129"/>
      <c r="B51" s="158"/>
      <c r="C51" s="109"/>
      <c r="D51" s="109"/>
      <c r="E51" s="109"/>
      <c r="F51" s="109"/>
      <c r="G51" s="109"/>
      <c r="H51" s="109"/>
      <c r="I51" s="109"/>
      <c r="J51" s="109"/>
    </row>
    <row r="52" spans="1:10" s="120" customFormat="1" ht="11.25">
      <c r="A52" s="129"/>
      <c r="B52" s="158"/>
      <c r="C52" s="109"/>
      <c r="D52" s="109"/>
      <c r="E52" s="109"/>
      <c r="F52" s="109"/>
      <c r="G52" s="109"/>
      <c r="H52" s="109"/>
      <c r="I52" s="109"/>
      <c r="J52" s="109"/>
    </row>
    <row r="53" spans="1:10" s="120" customFormat="1" ht="11.25">
      <c r="A53" s="129"/>
      <c r="B53" s="158"/>
      <c r="C53" s="109"/>
      <c r="D53" s="109"/>
      <c r="E53" s="109"/>
      <c r="F53" s="109"/>
      <c r="G53" s="109"/>
      <c r="H53" s="109"/>
      <c r="I53" s="109"/>
      <c r="J53" s="109"/>
    </row>
    <row r="54" spans="1:10" s="120" customFormat="1" ht="11.25">
      <c r="A54" s="129"/>
      <c r="B54" s="158"/>
      <c r="C54" s="109"/>
      <c r="D54" s="109"/>
      <c r="E54" s="109"/>
      <c r="F54" s="109"/>
      <c r="G54" s="109"/>
      <c r="H54" s="109"/>
      <c r="I54" s="109"/>
      <c r="J54" s="109"/>
    </row>
    <row r="55" spans="1:10" s="120" customFormat="1" ht="11.25">
      <c r="A55" s="129"/>
      <c r="B55" s="158"/>
      <c r="C55" s="109"/>
      <c r="D55" s="109"/>
      <c r="E55" s="109"/>
      <c r="F55" s="109"/>
      <c r="G55" s="109"/>
      <c r="H55" s="109"/>
      <c r="I55" s="109"/>
      <c r="J55" s="109"/>
    </row>
    <row r="56" spans="1:10" s="120" customFormat="1" ht="11.25">
      <c r="A56" s="129"/>
      <c r="B56" s="158"/>
      <c r="C56" s="109"/>
      <c r="D56" s="109"/>
      <c r="E56" s="109"/>
      <c r="F56" s="109"/>
      <c r="G56" s="109"/>
      <c r="H56" s="109"/>
      <c r="I56" s="109"/>
      <c r="J56" s="109"/>
    </row>
    <row r="57" spans="1:10" s="120" customFormat="1" ht="11.25">
      <c r="A57" s="129"/>
      <c r="B57" s="158"/>
      <c r="C57" s="109"/>
      <c r="D57" s="109"/>
      <c r="E57" s="109"/>
      <c r="F57" s="109"/>
      <c r="G57" s="109"/>
      <c r="H57" s="109"/>
      <c r="I57" s="137"/>
      <c r="J57" s="109"/>
    </row>
    <row r="58" spans="1:10" s="120" customFormat="1" ht="11.25">
      <c r="A58" s="129"/>
      <c r="B58" s="158"/>
      <c r="C58" s="109"/>
      <c r="D58" s="109"/>
      <c r="E58" s="109"/>
      <c r="F58" s="109"/>
      <c r="G58" s="109"/>
      <c r="H58" s="109"/>
      <c r="I58" s="109"/>
      <c r="J58" s="109"/>
    </row>
    <row r="59" spans="1:10" s="120" customFormat="1" ht="11.25">
      <c r="A59" s="129"/>
      <c r="B59" s="158"/>
      <c r="C59" s="109"/>
      <c r="D59" s="109"/>
      <c r="E59" s="109"/>
      <c r="F59" s="109"/>
      <c r="G59" s="109"/>
      <c r="H59" s="109"/>
      <c r="I59" s="109"/>
      <c r="J59" s="109"/>
    </row>
    <row r="60" spans="1:10" s="120" customFormat="1" ht="11.25">
      <c r="A60" s="129"/>
      <c r="B60" s="158"/>
      <c r="C60" s="109"/>
      <c r="D60" s="109"/>
      <c r="E60" s="109"/>
      <c r="F60" s="109"/>
      <c r="G60" s="109"/>
      <c r="H60" s="109"/>
      <c r="I60" s="109"/>
      <c r="J60" s="109"/>
    </row>
    <row r="61" spans="1:10" s="8" customFormat="1">
      <c r="A61" s="16"/>
      <c r="B61" s="17"/>
      <c r="C61" s="18"/>
      <c r="D61" s="18"/>
      <c r="E61" s="216"/>
      <c r="F61" s="216"/>
      <c r="G61" s="18"/>
      <c r="H61" s="18"/>
      <c r="I61" s="18"/>
      <c r="J61" s="18"/>
    </row>
    <row r="62" spans="1:10">
      <c r="A62" s="16"/>
      <c r="B62" s="17"/>
      <c r="C62" s="18"/>
      <c r="D62" s="18"/>
      <c r="E62" s="216"/>
      <c r="F62" s="216"/>
      <c r="G62" s="18"/>
      <c r="H62" s="18"/>
      <c r="I62" s="18"/>
      <c r="J62" s="18"/>
    </row>
    <row r="63" spans="1:10">
      <c r="A63" s="16"/>
      <c r="B63" s="17"/>
      <c r="C63" s="18"/>
      <c r="D63" s="18"/>
      <c r="E63" s="216"/>
      <c r="F63" s="216"/>
      <c r="G63" s="18"/>
      <c r="H63" s="18"/>
      <c r="I63" s="18"/>
      <c r="J63" s="18"/>
    </row>
    <row r="64" spans="1:10">
      <c r="A64" s="16"/>
      <c r="B64" s="17"/>
      <c r="C64" s="18"/>
      <c r="D64" s="18"/>
      <c r="E64" s="216"/>
      <c r="F64" s="216"/>
      <c r="G64" s="18"/>
      <c r="H64" s="18"/>
      <c r="I64" s="18"/>
      <c r="J64" s="18"/>
    </row>
    <row r="65" spans="1:10">
      <c r="A65" s="16"/>
      <c r="B65" s="17"/>
      <c r="C65" s="18"/>
      <c r="D65" s="18"/>
      <c r="E65" s="216"/>
      <c r="F65" s="216"/>
      <c r="G65" s="18"/>
      <c r="H65" s="18"/>
      <c r="I65" s="18"/>
      <c r="J65" s="18"/>
    </row>
    <row r="66" spans="1:10">
      <c r="A66" s="16"/>
      <c r="B66" s="17"/>
      <c r="C66" s="18"/>
      <c r="D66" s="18"/>
      <c r="E66" s="216"/>
      <c r="F66" s="216"/>
      <c r="G66" s="18"/>
      <c r="H66" s="18"/>
      <c r="I66" s="18"/>
      <c r="J66" s="18"/>
    </row>
    <row r="67" spans="1:10">
      <c r="A67" s="16"/>
      <c r="B67" s="17"/>
      <c r="C67" s="18"/>
      <c r="D67" s="18"/>
      <c r="E67" s="216"/>
      <c r="F67" s="216"/>
      <c r="G67" s="18"/>
      <c r="H67" s="18"/>
      <c r="I67" s="18"/>
      <c r="J67" s="18"/>
    </row>
    <row r="68" spans="1:10">
      <c r="A68" s="16"/>
      <c r="B68" s="17"/>
      <c r="C68" s="18"/>
      <c r="D68" s="18"/>
      <c r="E68" s="216"/>
      <c r="F68" s="216"/>
      <c r="G68" s="18"/>
      <c r="H68" s="18"/>
      <c r="I68" s="18"/>
      <c r="J68" s="18"/>
    </row>
    <row r="69" spans="1:10">
      <c r="A69" s="16"/>
      <c r="B69" s="17"/>
      <c r="C69" s="18"/>
      <c r="D69" s="18"/>
      <c r="E69" s="216"/>
      <c r="F69" s="216"/>
      <c r="G69" s="18"/>
      <c r="H69" s="18"/>
      <c r="I69" s="18"/>
      <c r="J69" s="18"/>
    </row>
    <row r="70" spans="1:10">
      <c r="A70" s="16"/>
      <c r="B70" s="17"/>
      <c r="C70" s="18"/>
      <c r="D70" s="18"/>
      <c r="E70" s="216"/>
      <c r="F70" s="216"/>
      <c r="G70" s="18"/>
      <c r="H70" s="18"/>
      <c r="I70" s="18"/>
      <c r="J70" s="18"/>
    </row>
    <row r="71" spans="1:10">
      <c r="A71" s="16"/>
      <c r="B71" s="17"/>
      <c r="C71" s="18"/>
      <c r="D71" s="18"/>
      <c r="E71" s="216"/>
      <c r="F71" s="216"/>
      <c r="G71" s="18"/>
      <c r="H71" s="18"/>
      <c r="I71" s="18"/>
      <c r="J71" s="18"/>
    </row>
    <row r="72" spans="1:10">
      <c r="A72" s="16"/>
      <c r="B72" s="17"/>
      <c r="C72" s="18"/>
      <c r="D72" s="18"/>
      <c r="E72" s="216"/>
      <c r="F72" s="216"/>
      <c r="G72" s="18"/>
      <c r="H72" s="18"/>
      <c r="I72" s="18"/>
      <c r="J72" s="18"/>
    </row>
    <row r="73" spans="1:10">
      <c r="A73" s="16"/>
      <c r="B73" s="17"/>
      <c r="C73" s="18"/>
      <c r="D73" s="18"/>
      <c r="E73" s="216"/>
      <c r="F73" s="216"/>
      <c r="G73" s="18"/>
      <c r="H73" s="18"/>
      <c r="I73" s="18"/>
      <c r="J73" s="18"/>
    </row>
    <row r="74" spans="1:10">
      <c r="A74" s="16"/>
      <c r="B74" s="17"/>
      <c r="C74" s="18"/>
      <c r="D74" s="18"/>
      <c r="E74" s="216"/>
      <c r="F74" s="216"/>
      <c r="G74" s="18"/>
      <c r="H74" s="18"/>
      <c r="I74" s="18"/>
      <c r="J74" s="18"/>
    </row>
    <row r="75" spans="1:10">
      <c r="A75" s="16"/>
      <c r="B75" s="17"/>
      <c r="C75" s="18"/>
      <c r="D75" s="18"/>
      <c r="E75" s="216"/>
      <c r="F75" s="216"/>
      <c r="G75" s="18"/>
      <c r="H75" s="18"/>
      <c r="I75" s="18"/>
      <c r="J75" s="18"/>
    </row>
    <row r="76" spans="1:10">
      <c r="A76" s="16"/>
      <c r="B76" s="17"/>
      <c r="C76" s="18"/>
      <c r="D76" s="18"/>
      <c r="E76" s="216"/>
      <c r="F76" s="216"/>
      <c r="G76" s="18"/>
      <c r="H76" s="18"/>
      <c r="I76" s="18"/>
      <c r="J76" s="18"/>
    </row>
    <row r="77" spans="1:10">
      <c r="A77" s="16"/>
      <c r="B77" s="17"/>
      <c r="C77" s="18"/>
      <c r="D77" s="18"/>
      <c r="E77" s="216"/>
      <c r="F77" s="216"/>
      <c r="G77" s="18"/>
      <c r="H77" s="18"/>
      <c r="I77" s="18"/>
      <c r="J77" s="18"/>
    </row>
    <row r="78" spans="1:10">
      <c r="A78" s="16"/>
      <c r="B78" s="17"/>
      <c r="C78" s="18"/>
      <c r="D78" s="18"/>
      <c r="E78" s="216"/>
      <c r="F78" s="216"/>
      <c r="G78" s="18"/>
      <c r="H78" s="18"/>
      <c r="I78" s="18"/>
      <c r="J78" s="18"/>
    </row>
    <row r="79" spans="1:10">
      <c r="A79" s="16"/>
      <c r="B79" s="17"/>
      <c r="C79" s="18"/>
      <c r="D79" s="18"/>
      <c r="E79" s="216"/>
      <c r="F79" s="216"/>
      <c r="G79" s="18"/>
      <c r="H79" s="18"/>
      <c r="I79" s="18"/>
      <c r="J79" s="18"/>
    </row>
    <row r="80" spans="1:10">
      <c r="A80" s="16"/>
      <c r="B80" s="17"/>
      <c r="C80" s="18"/>
      <c r="D80" s="18"/>
      <c r="E80" s="216"/>
      <c r="F80" s="216"/>
      <c r="G80" s="18"/>
      <c r="H80" s="18"/>
      <c r="I80" s="18"/>
      <c r="J80" s="18"/>
    </row>
    <row r="81" spans="1:10">
      <c r="A81" s="16"/>
      <c r="B81" s="17"/>
      <c r="C81" s="18"/>
      <c r="D81" s="18"/>
      <c r="E81" s="216"/>
      <c r="F81" s="216"/>
      <c r="G81" s="18"/>
      <c r="H81" s="18"/>
      <c r="I81" s="18"/>
      <c r="J81" s="18"/>
    </row>
    <row r="82" spans="1:10">
      <c r="A82" s="16"/>
      <c r="B82" s="17"/>
      <c r="C82" s="18"/>
      <c r="D82" s="18"/>
      <c r="E82" s="216"/>
      <c r="F82" s="216"/>
      <c r="G82" s="18"/>
      <c r="H82" s="18"/>
      <c r="I82" s="18"/>
      <c r="J82" s="18"/>
    </row>
    <row r="83" spans="1:10">
      <c r="A83" s="16"/>
      <c r="B83" s="17"/>
      <c r="C83" s="18"/>
      <c r="D83" s="18"/>
      <c r="E83" s="216"/>
      <c r="F83" s="216"/>
      <c r="G83" s="18"/>
      <c r="H83" s="18"/>
      <c r="I83" s="18"/>
      <c r="J83" s="18"/>
    </row>
    <row r="84" spans="1:10">
      <c r="A84" s="16"/>
      <c r="B84" s="17"/>
      <c r="C84" s="18"/>
      <c r="D84" s="18"/>
      <c r="E84" s="216"/>
      <c r="F84" s="216"/>
      <c r="G84" s="18"/>
      <c r="H84" s="18"/>
      <c r="I84" s="18"/>
      <c r="J84" s="18"/>
    </row>
    <row r="85" spans="1:10">
      <c r="A85" s="16"/>
      <c r="B85" s="17"/>
      <c r="C85" s="18"/>
      <c r="D85" s="18"/>
      <c r="E85" s="216"/>
      <c r="F85" s="216"/>
      <c r="G85" s="18"/>
      <c r="H85" s="18"/>
      <c r="I85" s="18"/>
      <c r="J85" s="18"/>
    </row>
    <row r="86" spans="1:10">
      <c r="A86" s="16"/>
      <c r="B86" s="17"/>
      <c r="C86" s="18"/>
      <c r="D86" s="18"/>
      <c r="E86" s="216"/>
      <c r="F86" s="216"/>
      <c r="G86" s="18"/>
      <c r="H86" s="18"/>
      <c r="I86" s="18"/>
      <c r="J86" s="18"/>
    </row>
    <row r="87" spans="1:10">
      <c r="A87" s="16"/>
      <c r="B87" s="17"/>
      <c r="C87" s="18"/>
      <c r="D87" s="18"/>
      <c r="E87" s="216"/>
      <c r="F87" s="216"/>
      <c r="G87" s="18"/>
      <c r="H87" s="18"/>
      <c r="I87" s="18"/>
      <c r="J87" s="18"/>
    </row>
    <row r="88" spans="1:10">
      <c r="A88" s="16"/>
      <c r="B88" s="17"/>
      <c r="C88" s="18"/>
      <c r="D88" s="18"/>
      <c r="E88" s="216"/>
      <c r="F88" s="216"/>
      <c r="G88" s="18"/>
      <c r="H88" s="18"/>
      <c r="I88" s="18"/>
      <c r="J88" s="18"/>
    </row>
    <row r="89" spans="1:10">
      <c r="A89" s="16"/>
      <c r="B89" s="17"/>
      <c r="C89" s="18"/>
      <c r="D89" s="18"/>
      <c r="E89" s="216"/>
      <c r="F89" s="216"/>
      <c r="G89" s="18"/>
      <c r="H89" s="18"/>
      <c r="I89" s="18"/>
      <c r="J89" s="18"/>
    </row>
    <row r="90" spans="1:10">
      <c r="A90" s="16"/>
      <c r="B90" s="17"/>
      <c r="C90" s="18"/>
      <c r="D90" s="18"/>
      <c r="E90" s="216"/>
      <c r="F90" s="216"/>
      <c r="G90" s="18"/>
      <c r="H90" s="18"/>
      <c r="I90" s="18"/>
      <c r="J90" s="18"/>
    </row>
    <row r="91" spans="1:10">
      <c r="A91" s="16"/>
      <c r="B91" s="17"/>
      <c r="C91" s="18"/>
      <c r="D91" s="18"/>
      <c r="E91" s="216"/>
      <c r="F91" s="216"/>
      <c r="G91" s="18"/>
      <c r="H91" s="18"/>
      <c r="I91" s="18"/>
      <c r="J91" s="18"/>
    </row>
    <row r="92" spans="1:10">
      <c r="A92" s="16"/>
      <c r="B92" s="17"/>
      <c r="C92" s="18"/>
      <c r="D92" s="18"/>
      <c r="E92" s="216"/>
      <c r="F92" s="216"/>
      <c r="G92" s="18"/>
      <c r="H92" s="18"/>
      <c r="I92" s="18"/>
      <c r="J92" s="18"/>
    </row>
    <row r="93" spans="1:10">
      <c r="A93" s="16"/>
      <c r="B93" s="17"/>
      <c r="C93" s="18"/>
      <c r="D93" s="18"/>
      <c r="E93" s="216"/>
      <c r="F93" s="216"/>
      <c r="G93" s="18"/>
      <c r="H93" s="18"/>
      <c r="I93" s="18"/>
      <c r="J93" s="18"/>
    </row>
    <row r="94" spans="1:10">
      <c r="A94" s="16"/>
      <c r="B94" s="17"/>
      <c r="C94" s="18"/>
      <c r="D94" s="18"/>
      <c r="E94" s="216"/>
      <c r="F94" s="216"/>
      <c r="G94" s="18"/>
      <c r="H94" s="18"/>
      <c r="I94" s="18"/>
      <c r="J94" s="18"/>
    </row>
    <row r="95" spans="1:10">
      <c r="A95" s="16"/>
      <c r="B95" s="17"/>
      <c r="C95" s="18"/>
      <c r="D95" s="18"/>
      <c r="E95" s="216"/>
      <c r="F95" s="216"/>
      <c r="G95" s="18"/>
      <c r="H95" s="18"/>
      <c r="I95" s="18"/>
      <c r="J95" s="18"/>
    </row>
    <row r="96" spans="1:10">
      <c r="A96" s="16"/>
      <c r="B96" s="17"/>
      <c r="C96" s="18"/>
      <c r="D96" s="18"/>
      <c r="E96" s="216"/>
      <c r="F96" s="216"/>
      <c r="G96" s="18"/>
      <c r="H96" s="18"/>
      <c r="I96" s="18"/>
      <c r="J96" s="18"/>
    </row>
    <row r="97" spans="1:10">
      <c r="A97" s="16"/>
      <c r="B97" s="17"/>
      <c r="C97" s="18"/>
      <c r="D97" s="18"/>
      <c r="E97" s="216"/>
      <c r="F97" s="216"/>
      <c r="G97" s="18"/>
      <c r="H97" s="18"/>
      <c r="I97" s="18"/>
      <c r="J97" s="18"/>
    </row>
    <row r="98" spans="1:10">
      <c r="A98" s="16"/>
      <c r="B98" s="17"/>
      <c r="C98" s="18"/>
      <c r="D98" s="18"/>
      <c r="E98" s="216"/>
      <c r="F98" s="216"/>
      <c r="G98" s="18"/>
      <c r="H98" s="18"/>
      <c r="I98" s="18"/>
      <c r="J98" s="18"/>
    </row>
    <row r="99" spans="1:10">
      <c r="A99" s="16"/>
      <c r="B99" s="17"/>
      <c r="C99" s="18"/>
      <c r="D99" s="18"/>
      <c r="E99" s="216"/>
      <c r="F99" s="216"/>
      <c r="G99" s="18"/>
      <c r="H99" s="18"/>
      <c r="I99" s="18"/>
      <c r="J99" s="18"/>
    </row>
    <row r="100" spans="1:10">
      <c r="A100" s="16"/>
      <c r="B100" s="17"/>
      <c r="C100" s="18"/>
      <c r="D100" s="18"/>
      <c r="E100" s="216"/>
      <c r="F100" s="216"/>
      <c r="G100" s="18"/>
      <c r="H100" s="18"/>
      <c r="I100" s="18"/>
      <c r="J100" s="18"/>
    </row>
    <row r="101" spans="1:10">
      <c r="A101" s="16"/>
      <c r="B101" s="17"/>
      <c r="C101" s="18"/>
      <c r="D101" s="18"/>
      <c r="E101" s="216"/>
      <c r="F101" s="216"/>
      <c r="G101" s="18"/>
      <c r="H101" s="18"/>
      <c r="I101" s="18"/>
      <c r="J101" s="18"/>
    </row>
    <row r="102" spans="1:10">
      <c r="A102" s="16"/>
      <c r="B102" s="17"/>
      <c r="C102" s="18"/>
      <c r="D102" s="18"/>
      <c r="E102" s="216"/>
      <c r="F102" s="216"/>
      <c r="G102" s="18"/>
      <c r="H102" s="18"/>
      <c r="I102" s="18"/>
      <c r="J102" s="18"/>
    </row>
    <row r="103" spans="1:10">
      <c r="A103" s="16"/>
      <c r="B103" s="17"/>
      <c r="C103" s="18"/>
      <c r="D103" s="18"/>
      <c r="E103" s="216"/>
      <c r="F103" s="216"/>
      <c r="G103" s="18"/>
      <c r="H103" s="18"/>
      <c r="I103" s="18"/>
      <c r="J103" s="18"/>
    </row>
    <row r="104" spans="1:10">
      <c r="A104" s="16"/>
      <c r="B104" s="17"/>
      <c r="C104" s="18"/>
      <c r="D104" s="18"/>
      <c r="E104" s="216"/>
      <c r="F104" s="216"/>
      <c r="G104" s="18"/>
      <c r="H104" s="18"/>
      <c r="I104" s="18"/>
      <c r="J104" s="18"/>
    </row>
    <row r="105" spans="1:10">
      <c r="A105" s="16"/>
      <c r="B105" s="17"/>
      <c r="C105" s="18"/>
      <c r="D105" s="18"/>
      <c r="E105" s="216"/>
      <c r="F105" s="216"/>
      <c r="G105" s="18"/>
      <c r="H105" s="18"/>
      <c r="I105" s="18"/>
      <c r="J105" s="18"/>
    </row>
    <row r="106" spans="1:10">
      <c r="A106" s="16"/>
      <c r="B106" s="17"/>
      <c r="C106" s="18"/>
      <c r="D106" s="18"/>
      <c r="E106" s="216"/>
      <c r="F106" s="216"/>
      <c r="G106" s="18"/>
      <c r="H106" s="18"/>
      <c r="I106" s="18"/>
      <c r="J106" s="18"/>
    </row>
    <row r="107" spans="1:10">
      <c r="A107" s="16"/>
      <c r="B107" s="17"/>
      <c r="C107" s="18"/>
      <c r="D107" s="18"/>
      <c r="E107" s="216"/>
      <c r="F107" s="216"/>
      <c r="G107" s="18"/>
      <c r="H107" s="18"/>
      <c r="I107" s="18"/>
      <c r="J107" s="18"/>
    </row>
  </sheetData>
  <mergeCells count="13">
    <mergeCell ref="A1:I1"/>
    <mergeCell ref="A39:J39"/>
    <mergeCell ref="A8:J8"/>
    <mergeCell ref="A10:A11"/>
    <mergeCell ref="B10:B11"/>
    <mergeCell ref="C10:H10"/>
    <mergeCell ref="I10:I11"/>
    <mergeCell ref="J10:J11"/>
    <mergeCell ref="A27:J27"/>
    <mergeCell ref="A34:J34"/>
    <mergeCell ref="A37:J37"/>
    <mergeCell ref="A14:J14"/>
    <mergeCell ref="A18:J18"/>
  </mergeCells>
  <hyperlinks>
    <hyperlink ref="H3" r:id="rId1"/>
    <hyperlink ref="H2" r:id="rId2"/>
  </hyperlinks>
  <pageMargins left="0.7" right="0.7" top="0.75" bottom="0.75" header="0.3" footer="0.3"/>
  <pageSetup paperSize="9" orientation="portrait" horizontalDpi="300" verticalDpi="300" r:id="rId3"/>
  <drawing r:id="rId4"/>
</worksheet>
</file>

<file path=xl/worksheets/sheet35.xml><?xml version="1.0" encoding="utf-8"?>
<worksheet xmlns="http://schemas.openxmlformats.org/spreadsheetml/2006/main" xmlns:r="http://schemas.openxmlformats.org/officeDocument/2006/relationships">
  <dimension ref="A1:J90"/>
  <sheetViews>
    <sheetView zoomScale="85" zoomScaleNormal="85" workbookViewId="0">
      <selection activeCell="I12" sqref="I12"/>
    </sheetView>
  </sheetViews>
  <sheetFormatPr defaultRowHeight="12.75"/>
  <cols>
    <col min="1" max="1" width="13" style="12" customWidth="1"/>
    <col min="2" max="2" width="23.5703125" style="12" customWidth="1"/>
    <col min="3" max="3" width="0.140625" style="12" hidden="1" customWidth="1"/>
    <col min="4" max="4" width="8.28515625" style="12" customWidth="1"/>
    <col min="5" max="5" width="10.7109375" style="12" customWidth="1"/>
    <col min="6" max="6" width="7.140625" style="12" customWidth="1"/>
    <col min="7" max="7" width="9.5703125" style="12" customWidth="1"/>
    <col min="8" max="8" width="6.7109375" style="12" bestFit="1" customWidth="1"/>
    <col min="9" max="9" width="6" style="12" bestFit="1" customWidth="1"/>
    <col min="10" max="16384" width="9.140625" style="12"/>
  </cols>
  <sheetData>
    <row r="1" spans="1:10" s="200" customFormat="1" ht="31.5" customHeight="1">
      <c r="A1" s="2526"/>
      <c r="B1" s="2526"/>
      <c r="C1" s="2526"/>
      <c r="D1" s="2526"/>
      <c r="E1" s="2526"/>
      <c r="F1" s="2526"/>
      <c r="G1" s="2526"/>
      <c r="H1" s="2526"/>
    </row>
    <row r="2" spans="1:10" s="203" customFormat="1">
      <c r="A2" s="204" t="s">
        <v>0</v>
      </c>
      <c r="B2" s="116"/>
      <c r="C2" s="204"/>
      <c r="D2" s="204"/>
      <c r="F2" s="205" t="s">
        <v>474</v>
      </c>
      <c r="G2" s="206" t="s">
        <v>1</v>
      </c>
      <c r="I2" s="206"/>
      <c r="J2" s="206"/>
    </row>
    <row r="3" spans="1:10" s="203" customFormat="1" ht="15.75" customHeight="1">
      <c r="A3" s="207" t="s">
        <v>467</v>
      </c>
      <c r="B3" s="117"/>
      <c r="C3" s="207"/>
      <c r="D3" s="207"/>
      <c r="F3" s="205" t="s">
        <v>475</v>
      </c>
      <c r="G3" s="208" t="s">
        <v>2</v>
      </c>
      <c r="I3" s="208"/>
      <c r="J3" s="208"/>
    </row>
    <row r="4" spans="1:10" s="203" customFormat="1" ht="15.75" customHeight="1">
      <c r="A4" s="204" t="s">
        <v>2241</v>
      </c>
      <c r="B4" s="116"/>
      <c r="C4" s="204"/>
      <c r="D4" s="204"/>
      <c r="F4" s="375"/>
      <c r="I4" s="375"/>
      <c r="J4" s="212"/>
    </row>
    <row r="5" spans="1:10" s="203" customFormat="1" ht="15.75" customHeight="1">
      <c r="A5" s="207" t="s">
        <v>467</v>
      </c>
      <c r="B5" s="117"/>
      <c r="C5" s="207"/>
      <c r="D5" s="207"/>
      <c r="F5" s="204" t="s">
        <v>2238</v>
      </c>
      <c r="I5" s="209"/>
      <c r="J5" s="207"/>
    </row>
    <row r="6" spans="1:10" s="203" customFormat="1" ht="15.75" customHeight="1">
      <c r="A6" s="207" t="s">
        <v>468</v>
      </c>
      <c r="B6" s="117"/>
      <c r="C6" s="207"/>
      <c r="D6" s="207"/>
      <c r="F6" s="204" t="s">
        <v>2240</v>
      </c>
      <c r="I6" s="209"/>
      <c r="J6" s="207"/>
    </row>
    <row r="7" spans="1:10" s="203" customFormat="1" ht="15" customHeight="1">
      <c r="A7" s="210" t="s">
        <v>2536</v>
      </c>
      <c r="B7" s="213"/>
      <c r="C7" s="210"/>
      <c r="D7" s="210"/>
      <c r="F7" s="379" t="s">
        <v>2239</v>
      </c>
      <c r="I7" s="211"/>
      <c r="J7" s="211"/>
    </row>
    <row r="8" spans="1:10" ht="18.75" customHeight="1">
      <c r="A8" s="2525" t="s">
        <v>3132</v>
      </c>
      <c r="B8" s="2525"/>
      <c r="C8" s="2525"/>
      <c r="D8" s="2525"/>
      <c r="E8" s="2525"/>
      <c r="F8" s="2525"/>
      <c r="G8" s="2525"/>
      <c r="H8" s="2525"/>
      <c r="I8" s="2525"/>
      <c r="J8" s="14"/>
    </row>
    <row r="9" spans="1:10" ht="8.25" customHeight="1"/>
    <row r="10" spans="1:10" s="106" customFormat="1" ht="12.75" customHeight="1">
      <c r="A10" s="2584" t="s">
        <v>20</v>
      </c>
      <c r="B10" s="2677" t="s">
        <v>16</v>
      </c>
      <c r="C10" s="2746"/>
      <c r="D10" s="2521" t="s">
        <v>17</v>
      </c>
      <c r="E10" s="2521"/>
      <c r="F10" s="2521"/>
      <c r="G10" s="2521"/>
      <c r="H10" s="2520" t="s">
        <v>479</v>
      </c>
      <c r="I10" s="2520" t="s">
        <v>476</v>
      </c>
    </row>
    <row r="11" spans="1:10" s="106" customFormat="1" ht="46.5" customHeight="1">
      <c r="A11" s="2585"/>
      <c r="B11" s="2747"/>
      <c r="C11" s="2748"/>
      <c r="D11" s="146" t="s">
        <v>210</v>
      </c>
      <c r="E11" s="146" t="s">
        <v>191</v>
      </c>
      <c r="F11" s="146" t="s">
        <v>19</v>
      </c>
      <c r="G11" s="146" t="s">
        <v>40</v>
      </c>
      <c r="H11" s="2520"/>
      <c r="I11" s="2520"/>
    </row>
    <row r="12" spans="1:10" s="105" customFormat="1" ht="25.5" customHeight="1">
      <c r="A12" s="1264" t="s">
        <v>266</v>
      </c>
      <c r="B12" s="2789"/>
      <c r="C12" s="2791"/>
      <c r="D12" s="1250" t="s">
        <v>145</v>
      </c>
      <c r="E12" s="1250" t="s">
        <v>223</v>
      </c>
      <c r="F12" s="1250">
        <v>10</v>
      </c>
      <c r="G12" s="1250">
        <v>0.02</v>
      </c>
      <c r="H12" s="1250">
        <v>1770</v>
      </c>
      <c r="I12" s="1298">
        <v>1875</v>
      </c>
      <c r="J12" s="108"/>
    </row>
    <row r="13" spans="1:10" s="105" customFormat="1" ht="47.25" customHeight="1">
      <c r="A13" s="1263" t="s">
        <v>267</v>
      </c>
      <c r="B13" s="2544"/>
      <c r="C13" s="2544"/>
      <c r="D13" s="1248" t="s">
        <v>145</v>
      </c>
      <c r="E13" s="1248" t="s">
        <v>276</v>
      </c>
      <c r="F13" s="1248">
        <v>7</v>
      </c>
      <c r="G13" s="1248">
        <v>0.01</v>
      </c>
      <c r="H13" s="1247">
        <v>985</v>
      </c>
      <c r="I13" s="1155">
        <v>1045</v>
      </c>
      <c r="J13" s="108"/>
    </row>
    <row r="14" spans="1:10" s="105" customFormat="1" ht="55.5" customHeight="1">
      <c r="A14" s="1263" t="s">
        <v>268</v>
      </c>
      <c r="B14" s="2544"/>
      <c r="C14" s="2544"/>
      <c r="D14" s="1248" t="s">
        <v>145</v>
      </c>
      <c r="E14" s="1248" t="s">
        <v>276</v>
      </c>
      <c r="F14" s="1248">
        <v>7</v>
      </c>
      <c r="G14" s="1248">
        <v>0.01</v>
      </c>
      <c r="H14" s="1247">
        <v>985</v>
      </c>
      <c r="I14" s="1155">
        <v>1045</v>
      </c>
    </row>
    <row r="15" spans="1:10" s="105" customFormat="1" ht="105.75" customHeight="1">
      <c r="A15" s="1263" t="s">
        <v>269</v>
      </c>
      <c r="B15" s="2544"/>
      <c r="C15" s="2544"/>
      <c r="D15" s="1248" t="s">
        <v>145</v>
      </c>
      <c r="E15" s="1248" t="s">
        <v>277</v>
      </c>
      <c r="F15" s="1248">
        <v>0.4</v>
      </c>
      <c r="G15" s="1248">
        <v>1E-3</v>
      </c>
      <c r="H15" s="1247">
        <v>270</v>
      </c>
      <c r="I15" s="1155">
        <v>285</v>
      </c>
    </row>
    <row r="16" spans="1:10" s="108" customFormat="1" ht="123" customHeight="1">
      <c r="A16" s="1263" t="s">
        <v>270</v>
      </c>
      <c r="B16" s="2544"/>
      <c r="C16" s="2792"/>
      <c r="D16" s="1248" t="s">
        <v>274</v>
      </c>
      <c r="E16" s="1248" t="s">
        <v>278</v>
      </c>
      <c r="F16" s="1248">
        <v>28</v>
      </c>
      <c r="G16" s="1248">
        <v>2.86E-2</v>
      </c>
      <c r="H16" s="1247">
        <v>2165</v>
      </c>
      <c r="I16" s="1155">
        <v>2295</v>
      </c>
    </row>
    <row r="17" spans="1:9" s="108" customFormat="1" ht="63.75" customHeight="1">
      <c r="A17" s="1263" t="s">
        <v>271</v>
      </c>
      <c r="B17" s="2544"/>
      <c r="C17" s="2544"/>
      <c r="D17" s="1248" t="s">
        <v>274</v>
      </c>
      <c r="E17" s="1248" t="s">
        <v>281</v>
      </c>
      <c r="F17" s="1248"/>
      <c r="G17" s="1248">
        <v>8.8000000000000005E-3</v>
      </c>
      <c r="H17" s="1247">
        <v>1055</v>
      </c>
      <c r="I17" s="1155">
        <v>1115</v>
      </c>
    </row>
    <row r="18" spans="1:9" s="108" customFormat="1" ht="139.5" customHeight="1">
      <c r="A18" s="1263" t="s">
        <v>272</v>
      </c>
      <c r="B18" s="2544"/>
      <c r="C18" s="2544"/>
      <c r="D18" s="1248" t="s">
        <v>275</v>
      </c>
      <c r="E18" s="1248" t="s">
        <v>282</v>
      </c>
      <c r="F18" s="1248"/>
      <c r="G18" s="1248">
        <v>2.8E-3</v>
      </c>
      <c r="H18" s="1247">
        <v>1725</v>
      </c>
      <c r="I18" s="1155">
        <v>1830</v>
      </c>
    </row>
    <row r="19" spans="1:9" s="108" customFormat="1" ht="135.75" customHeight="1">
      <c r="A19" s="1263" t="s">
        <v>273</v>
      </c>
      <c r="B19" s="2544"/>
      <c r="C19" s="2544"/>
      <c r="D19" s="1248" t="s">
        <v>275</v>
      </c>
      <c r="E19" s="1248" t="s">
        <v>282</v>
      </c>
      <c r="F19" s="1248"/>
      <c r="G19" s="1248">
        <v>2.8E-3</v>
      </c>
      <c r="H19" s="1247">
        <v>1830</v>
      </c>
      <c r="I19" s="1155">
        <v>1940</v>
      </c>
    </row>
    <row r="20" spans="1:9" s="108" customFormat="1" ht="49.5" customHeight="1">
      <c r="A20" s="1259" t="s">
        <v>279</v>
      </c>
      <c r="B20" s="2551"/>
      <c r="C20" s="2793"/>
      <c r="D20" s="1242" t="s">
        <v>145</v>
      </c>
      <c r="E20" s="1242" t="s">
        <v>280</v>
      </c>
      <c r="F20" s="1242">
        <v>4.7</v>
      </c>
      <c r="G20" s="1242">
        <v>5.4000000000000003E-3</v>
      </c>
      <c r="H20" s="1247">
        <v>985</v>
      </c>
      <c r="I20" s="1155">
        <v>1045</v>
      </c>
    </row>
    <row r="21" spans="1:9" s="118" customFormat="1" ht="15" customHeight="1">
      <c r="A21" s="2783" t="s">
        <v>404</v>
      </c>
      <c r="B21" s="2784"/>
      <c r="C21" s="2784"/>
      <c r="D21" s="2784"/>
      <c r="E21" s="2784"/>
      <c r="F21" s="2784"/>
      <c r="G21" s="2784"/>
      <c r="H21" s="2784"/>
      <c r="I21" s="2785"/>
    </row>
    <row r="22" spans="1:9" s="108" customFormat="1" ht="11.25">
      <c r="A22" s="129"/>
      <c r="B22" s="158"/>
      <c r="C22" s="158"/>
      <c r="D22" s="109"/>
      <c r="E22" s="109"/>
      <c r="F22" s="109"/>
      <c r="G22" s="109"/>
      <c r="H22" s="109"/>
      <c r="I22" s="109"/>
    </row>
    <row r="23" spans="1:9" s="108" customFormat="1" ht="11.25">
      <c r="A23" s="129"/>
      <c r="B23" s="158"/>
      <c r="C23" s="158"/>
      <c r="D23" s="109"/>
      <c r="E23" s="109"/>
      <c r="F23" s="109"/>
      <c r="G23" s="109"/>
      <c r="H23" s="109"/>
      <c r="I23" s="109"/>
    </row>
    <row r="24" spans="1:9" s="108" customFormat="1" ht="11.25">
      <c r="A24" s="129"/>
      <c r="B24" s="158"/>
      <c r="C24" s="158"/>
      <c r="D24" s="109"/>
      <c r="E24" s="109"/>
      <c r="F24" s="109"/>
      <c r="G24" s="109"/>
      <c r="H24" s="109"/>
      <c r="I24" s="109"/>
    </row>
    <row r="25" spans="1:9" s="108" customFormat="1" ht="11.25">
      <c r="A25" s="129"/>
      <c r="B25" s="158"/>
      <c r="C25" s="158"/>
      <c r="D25" s="109"/>
      <c r="E25" s="109"/>
      <c r="F25" s="109"/>
      <c r="G25" s="109"/>
      <c r="H25" s="109"/>
      <c r="I25" s="109"/>
    </row>
    <row r="26" spans="1:9" s="108" customFormat="1" ht="11.25">
      <c r="A26" s="129"/>
      <c r="B26" s="158"/>
      <c r="C26" s="158"/>
      <c r="D26" s="109"/>
      <c r="E26" s="109"/>
      <c r="F26" s="109"/>
      <c r="G26" s="109"/>
      <c r="H26" s="109"/>
      <c r="I26" s="109"/>
    </row>
    <row r="27" spans="1:9" s="108" customFormat="1" ht="11.25">
      <c r="A27" s="129"/>
      <c r="B27" s="158"/>
      <c r="C27" s="158"/>
      <c r="D27" s="109"/>
      <c r="E27" s="109"/>
      <c r="F27" s="109"/>
      <c r="G27" s="109"/>
      <c r="H27" s="109"/>
      <c r="I27" s="109"/>
    </row>
    <row r="28" spans="1:9" s="120" customFormat="1" ht="11.25">
      <c r="A28" s="129"/>
      <c r="B28" s="158"/>
      <c r="C28" s="158"/>
      <c r="D28" s="109"/>
      <c r="E28" s="109"/>
      <c r="F28" s="109"/>
      <c r="G28" s="109"/>
      <c r="H28" s="109"/>
      <c r="I28" s="109"/>
    </row>
    <row r="29" spans="1:9" s="120" customFormat="1" ht="11.25">
      <c r="A29" s="129"/>
      <c r="B29" s="158"/>
      <c r="C29" s="158"/>
      <c r="D29" s="109"/>
      <c r="E29" s="109"/>
      <c r="F29" s="109"/>
      <c r="G29" s="109"/>
      <c r="H29" s="109"/>
      <c r="I29" s="109"/>
    </row>
    <row r="30" spans="1:9" s="120" customFormat="1" ht="11.25">
      <c r="A30" s="129"/>
      <c r="B30" s="158"/>
      <c r="C30" s="158"/>
      <c r="D30" s="109"/>
      <c r="E30" s="109"/>
      <c r="F30" s="109"/>
      <c r="G30" s="109"/>
      <c r="H30" s="109"/>
      <c r="I30" s="109"/>
    </row>
    <row r="31" spans="1:9" s="120" customFormat="1" ht="11.25">
      <c r="A31" s="129"/>
      <c r="B31" s="158"/>
      <c r="C31" s="158"/>
      <c r="D31" s="109"/>
      <c r="E31" s="109"/>
      <c r="F31" s="109"/>
      <c r="G31" s="109"/>
      <c r="H31" s="109"/>
      <c r="I31" s="109"/>
    </row>
    <row r="32" spans="1:9" s="120" customFormat="1" ht="11.25">
      <c r="A32" s="129"/>
      <c r="B32" s="158"/>
      <c r="C32" s="158"/>
      <c r="D32" s="109"/>
      <c r="E32" s="109"/>
      <c r="F32" s="109"/>
      <c r="G32" s="109"/>
      <c r="H32" s="109"/>
      <c r="I32" s="109"/>
    </row>
    <row r="33" spans="1:9" s="120" customFormat="1" ht="11.25">
      <c r="A33" s="129"/>
      <c r="B33" s="158"/>
      <c r="C33" s="158"/>
      <c r="D33" s="109"/>
      <c r="E33" s="109"/>
      <c r="F33" s="109"/>
      <c r="G33" s="109"/>
      <c r="H33" s="109"/>
      <c r="I33" s="109"/>
    </row>
    <row r="34" spans="1:9" s="120" customFormat="1" ht="11.25">
      <c r="A34" s="129"/>
      <c r="B34" s="158"/>
      <c r="C34" s="158"/>
      <c r="D34" s="109"/>
      <c r="E34" s="109"/>
      <c r="F34" s="109"/>
      <c r="G34" s="109"/>
      <c r="H34" s="109"/>
      <c r="I34" s="109"/>
    </row>
    <row r="35" spans="1:9" s="120" customFormat="1" ht="11.25">
      <c r="A35" s="129"/>
      <c r="B35" s="158"/>
      <c r="C35" s="158"/>
      <c r="D35" s="109"/>
      <c r="E35" s="109"/>
      <c r="F35" s="109"/>
      <c r="G35" s="109"/>
      <c r="H35" s="109"/>
      <c r="I35" s="109"/>
    </row>
    <row r="36" spans="1:9" s="120" customFormat="1" ht="11.25">
      <c r="A36" s="129"/>
      <c r="B36" s="158"/>
      <c r="C36" s="158"/>
      <c r="D36" s="109"/>
      <c r="E36" s="109"/>
      <c r="F36" s="109"/>
      <c r="G36" s="109"/>
      <c r="H36" s="109"/>
      <c r="I36" s="109"/>
    </row>
    <row r="37" spans="1:9" s="120" customFormat="1" ht="11.25">
      <c r="A37" s="129"/>
      <c r="B37" s="158"/>
      <c r="C37" s="158"/>
      <c r="D37" s="109"/>
      <c r="E37" s="109"/>
      <c r="F37" s="109"/>
      <c r="G37" s="109"/>
      <c r="H37" s="109"/>
      <c r="I37" s="109"/>
    </row>
    <row r="38" spans="1:9" s="120" customFormat="1" ht="11.25">
      <c r="A38" s="129"/>
      <c r="B38" s="158"/>
      <c r="C38" s="158"/>
      <c r="D38" s="109"/>
      <c r="E38" s="109"/>
      <c r="F38" s="109"/>
      <c r="G38" s="109"/>
      <c r="H38" s="109"/>
      <c r="I38" s="109"/>
    </row>
    <row r="39" spans="1:9" s="120" customFormat="1" ht="11.25">
      <c r="A39" s="129"/>
      <c r="B39" s="158"/>
      <c r="C39" s="158"/>
      <c r="D39" s="109"/>
      <c r="E39" s="109"/>
      <c r="F39" s="109"/>
      <c r="G39" s="109"/>
      <c r="H39" s="109"/>
      <c r="I39" s="109"/>
    </row>
    <row r="40" spans="1:9" s="120" customFormat="1" ht="11.25">
      <c r="A40" s="129"/>
      <c r="B40" s="158"/>
      <c r="C40" s="158"/>
      <c r="D40" s="109"/>
      <c r="E40" s="109"/>
      <c r="F40" s="109"/>
      <c r="G40" s="109"/>
      <c r="H40" s="137"/>
      <c r="I40" s="109"/>
    </row>
    <row r="41" spans="1:9" s="120" customFormat="1" ht="11.25">
      <c r="A41" s="129"/>
      <c r="B41" s="158"/>
      <c r="C41" s="158"/>
      <c r="D41" s="109"/>
      <c r="E41" s="109"/>
      <c r="F41" s="109"/>
      <c r="G41" s="109"/>
      <c r="H41" s="109"/>
      <c r="I41" s="109"/>
    </row>
    <row r="42" spans="1:9" s="120" customFormat="1" ht="11.25">
      <c r="A42" s="129"/>
      <c r="B42" s="158"/>
      <c r="C42" s="158"/>
      <c r="D42" s="109"/>
      <c r="E42" s="109"/>
      <c r="F42" s="109"/>
      <c r="G42" s="109"/>
      <c r="H42" s="109"/>
      <c r="I42" s="109"/>
    </row>
    <row r="43" spans="1:9" s="120" customFormat="1" ht="11.25">
      <c r="A43" s="129"/>
      <c r="B43" s="158"/>
      <c r="C43" s="158"/>
      <c r="D43" s="109"/>
      <c r="E43" s="109"/>
      <c r="F43" s="109"/>
      <c r="G43" s="109"/>
      <c r="H43" s="109"/>
      <c r="I43" s="109"/>
    </row>
    <row r="44" spans="1:9" s="120" customFormat="1" ht="11.25">
      <c r="A44" s="129"/>
      <c r="B44" s="158"/>
      <c r="C44" s="158"/>
      <c r="D44" s="109"/>
      <c r="E44" s="109"/>
      <c r="F44" s="109"/>
      <c r="G44" s="109"/>
      <c r="H44" s="109"/>
      <c r="I44" s="109"/>
    </row>
    <row r="45" spans="1:9" s="118" customFormat="1" ht="11.25">
      <c r="A45" s="129"/>
      <c r="B45" s="158"/>
      <c r="C45" s="158"/>
      <c r="D45" s="109"/>
      <c r="E45" s="109"/>
      <c r="F45" s="109"/>
      <c r="G45" s="109"/>
      <c r="H45" s="109"/>
      <c r="I45" s="109"/>
    </row>
    <row r="46" spans="1:9" s="118" customFormat="1" ht="11.25">
      <c r="A46" s="129"/>
      <c r="B46" s="158"/>
      <c r="C46" s="158"/>
      <c r="D46" s="109"/>
      <c r="E46" s="109"/>
      <c r="F46" s="109"/>
      <c r="G46" s="109"/>
      <c r="H46" s="109"/>
      <c r="I46" s="109"/>
    </row>
    <row r="47" spans="1:9" s="118" customFormat="1" ht="11.25">
      <c r="A47" s="129"/>
      <c r="B47" s="158"/>
      <c r="C47" s="158"/>
      <c r="D47" s="109"/>
      <c r="E47" s="109"/>
      <c r="F47" s="109"/>
      <c r="G47" s="109"/>
      <c r="H47" s="109"/>
      <c r="I47" s="109"/>
    </row>
    <row r="48" spans="1:9" s="118" customFormat="1" ht="11.25">
      <c r="A48" s="129"/>
      <c r="B48" s="158"/>
      <c r="C48" s="158"/>
      <c r="D48" s="109"/>
      <c r="E48" s="109"/>
      <c r="F48" s="109"/>
      <c r="G48" s="109"/>
      <c r="H48" s="109"/>
      <c r="I48" s="109"/>
    </row>
    <row r="49" spans="1:9" s="118" customFormat="1" ht="11.25">
      <c r="A49" s="129"/>
      <c r="B49" s="158"/>
      <c r="C49" s="158"/>
      <c r="D49" s="109"/>
      <c r="E49" s="109"/>
      <c r="F49" s="109"/>
      <c r="G49" s="109"/>
      <c r="H49" s="109"/>
      <c r="I49" s="109"/>
    </row>
    <row r="50" spans="1:9" s="118" customFormat="1" ht="11.25">
      <c r="A50" s="129"/>
      <c r="B50" s="158"/>
      <c r="C50" s="158"/>
      <c r="D50" s="109"/>
      <c r="E50" s="109"/>
      <c r="F50" s="109"/>
      <c r="G50" s="109"/>
      <c r="H50" s="109"/>
      <c r="I50" s="109"/>
    </row>
    <row r="51" spans="1:9" s="118" customFormat="1" ht="11.25">
      <c r="A51" s="129"/>
      <c r="B51" s="158"/>
      <c r="C51" s="158"/>
      <c r="D51" s="109"/>
      <c r="E51" s="109"/>
      <c r="F51" s="109"/>
      <c r="G51" s="109"/>
      <c r="H51" s="109"/>
      <c r="I51" s="109"/>
    </row>
    <row r="52" spans="1:9" s="118" customFormat="1" ht="11.25">
      <c r="A52" s="129"/>
      <c r="B52" s="158"/>
      <c r="C52" s="158"/>
      <c r="D52" s="109"/>
      <c r="E52" s="109"/>
      <c r="F52" s="109"/>
      <c r="G52" s="109"/>
      <c r="H52" s="109"/>
      <c r="I52" s="109"/>
    </row>
    <row r="53" spans="1:9" s="118" customFormat="1" ht="11.25">
      <c r="A53" s="129"/>
      <c r="B53" s="158"/>
      <c r="C53" s="158"/>
      <c r="D53" s="109"/>
      <c r="E53" s="109"/>
      <c r="F53" s="109"/>
      <c r="G53" s="109"/>
      <c r="H53" s="109"/>
      <c r="I53" s="109"/>
    </row>
    <row r="54" spans="1:9" s="118" customFormat="1" ht="11.25">
      <c r="A54" s="129"/>
      <c r="B54" s="158"/>
      <c r="C54" s="158"/>
      <c r="D54" s="109"/>
      <c r="E54" s="109"/>
      <c r="F54" s="109"/>
      <c r="G54" s="109"/>
      <c r="H54" s="109"/>
      <c r="I54" s="109"/>
    </row>
    <row r="55" spans="1:9" s="118" customFormat="1" ht="11.25">
      <c r="A55" s="129"/>
      <c r="B55" s="158"/>
      <c r="C55" s="158"/>
      <c r="D55" s="109"/>
      <c r="E55" s="109"/>
      <c r="F55" s="109"/>
      <c r="G55" s="109"/>
      <c r="H55" s="109"/>
      <c r="I55" s="109"/>
    </row>
    <row r="56" spans="1:9" s="118" customFormat="1" ht="11.25">
      <c r="A56" s="129"/>
      <c r="B56" s="158"/>
      <c r="C56" s="158"/>
      <c r="D56" s="109"/>
      <c r="E56" s="109"/>
      <c r="F56" s="109"/>
      <c r="G56" s="109"/>
      <c r="H56" s="109"/>
      <c r="I56" s="109"/>
    </row>
    <row r="57" spans="1:9" s="118" customFormat="1" ht="11.25">
      <c r="A57" s="129"/>
      <c r="B57" s="158"/>
      <c r="C57" s="158"/>
      <c r="D57" s="109"/>
      <c r="E57" s="109"/>
      <c r="F57" s="109"/>
      <c r="G57" s="109"/>
      <c r="H57" s="109"/>
      <c r="I57" s="109"/>
    </row>
    <row r="58" spans="1:9" s="118" customFormat="1" ht="11.25">
      <c r="A58" s="129"/>
      <c r="B58" s="158"/>
      <c r="C58" s="158"/>
      <c r="D58" s="109"/>
      <c r="E58" s="109"/>
      <c r="F58" s="109"/>
      <c r="G58" s="109"/>
      <c r="H58" s="109"/>
      <c r="I58" s="109"/>
    </row>
    <row r="59" spans="1:9" s="118" customFormat="1" ht="11.25">
      <c r="A59" s="129"/>
      <c r="B59" s="158"/>
      <c r="C59" s="158"/>
      <c r="D59" s="109"/>
      <c r="E59" s="109"/>
      <c r="F59" s="109"/>
      <c r="G59" s="109"/>
      <c r="H59" s="109"/>
      <c r="I59" s="109"/>
    </row>
    <row r="60" spans="1:9">
      <c r="A60" s="16"/>
      <c r="B60" s="17"/>
      <c r="C60" s="17"/>
      <c r="D60" s="18"/>
      <c r="E60" s="18"/>
      <c r="F60" s="18"/>
      <c r="G60" s="18"/>
      <c r="H60" s="18"/>
      <c r="I60" s="18"/>
    </row>
    <row r="61" spans="1:9">
      <c r="A61" s="16"/>
      <c r="B61" s="17"/>
      <c r="C61" s="17"/>
      <c r="D61" s="18"/>
      <c r="E61" s="18"/>
      <c r="F61" s="18"/>
      <c r="G61" s="18"/>
      <c r="H61" s="18"/>
      <c r="I61" s="18"/>
    </row>
    <row r="62" spans="1:9">
      <c r="A62" s="16"/>
      <c r="B62" s="17"/>
      <c r="C62" s="17"/>
      <c r="D62" s="18"/>
      <c r="E62" s="18"/>
      <c r="F62" s="18"/>
      <c r="G62" s="18"/>
      <c r="H62" s="18"/>
      <c r="I62" s="18"/>
    </row>
    <row r="63" spans="1:9">
      <c r="A63" s="16"/>
      <c r="B63" s="17"/>
      <c r="C63" s="17"/>
      <c r="D63" s="18"/>
      <c r="E63" s="18"/>
      <c r="F63" s="18"/>
      <c r="G63" s="18"/>
      <c r="H63" s="18"/>
      <c r="I63" s="18"/>
    </row>
    <row r="64" spans="1:9">
      <c r="A64" s="16"/>
      <c r="B64" s="17"/>
      <c r="C64" s="17"/>
      <c r="D64" s="18"/>
      <c r="E64" s="18"/>
      <c r="F64" s="18"/>
      <c r="G64" s="18"/>
      <c r="H64" s="18"/>
      <c r="I64" s="18"/>
    </row>
    <row r="65" spans="1:9">
      <c r="A65" s="16"/>
      <c r="B65" s="17"/>
      <c r="C65" s="17"/>
      <c r="D65" s="18"/>
      <c r="E65" s="18"/>
      <c r="F65" s="18"/>
      <c r="G65" s="18"/>
      <c r="H65" s="18"/>
      <c r="I65" s="18"/>
    </row>
    <row r="66" spans="1:9">
      <c r="A66" s="16"/>
      <c r="B66" s="17"/>
      <c r="C66" s="17"/>
      <c r="D66" s="18"/>
      <c r="E66" s="18"/>
      <c r="F66" s="18"/>
      <c r="G66" s="18"/>
      <c r="H66" s="18"/>
      <c r="I66" s="18"/>
    </row>
    <row r="67" spans="1:9">
      <c r="A67" s="16"/>
      <c r="B67" s="17"/>
      <c r="C67" s="17"/>
      <c r="D67" s="18"/>
      <c r="E67" s="18"/>
      <c r="F67" s="18"/>
      <c r="G67" s="18"/>
      <c r="H67" s="18"/>
      <c r="I67" s="18"/>
    </row>
    <row r="68" spans="1:9">
      <c r="A68" s="16"/>
      <c r="B68" s="17"/>
      <c r="C68" s="17"/>
      <c r="D68" s="18"/>
      <c r="E68" s="18"/>
      <c r="F68" s="18"/>
      <c r="G68" s="18"/>
      <c r="H68" s="18"/>
      <c r="I68" s="18"/>
    </row>
    <row r="69" spans="1:9">
      <c r="A69" s="16"/>
      <c r="B69" s="17"/>
      <c r="C69" s="17"/>
      <c r="D69" s="18"/>
      <c r="E69" s="18"/>
      <c r="F69" s="18"/>
      <c r="G69" s="18"/>
      <c r="H69" s="18"/>
      <c r="I69" s="18"/>
    </row>
    <row r="70" spans="1:9">
      <c r="A70" s="16"/>
      <c r="B70" s="17"/>
      <c r="C70" s="17"/>
      <c r="D70" s="18"/>
      <c r="E70" s="18"/>
      <c r="F70" s="18"/>
      <c r="G70" s="18"/>
      <c r="H70" s="18"/>
      <c r="I70" s="18"/>
    </row>
    <row r="71" spans="1:9">
      <c r="A71" s="16"/>
      <c r="B71" s="17"/>
      <c r="C71" s="17"/>
      <c r="D71" s="18"/>
      <c r="E71" s="18"/>
      <c r="F71" s="18"/>
      <c r="G71" s="18"/>
      <c r="H71" s="18"/>
      <c r="I71" s="18"/>
    </row>
    <row r="72" spans="1:9">
      <c r="A72" s="16"/>
      <c r="B72" s="17"/>
      <c r="C72" s="17"/>
      <c r="D72" s="18"/>
      <c r="E72" s="18"/>
      <c r="F72" s="18"/>
      <c r="G72" s="18"/>
      <c r="H72" s="18"/>
      <c r="I72" s="18"/>
    </row>
    <row r="73" spans="1:9">
      <c r="A73" s="16"/>
      <c r="B73" s="17"/>
      <c r="C73" s="17"/>
      <c r="D73" s="18"/>
      <c r="E73" s="18"/>
      <c r="F73" s="18"/>
      <c r="G73" s="18"/>
      <c r="H73" s="18"/>
      <c r="I73" s="18"/>
    </row>
    <row r="74" spans="1:9">
      <c r="A74" s="16"/>
      <c r="B74" s="17"/>
      <c r="C74" s="17"/>
      <c r="D74" s="18"/>
      <c r="E74" s="18"/>
      <c r="F74" s="18"/>
      <c r="G74" s="18"/>
      <c r="H74" s="18"/>
      <c r="I74" s="18"/>
    </row>
    <row r="75" spans="1:9">
      <c r="A75" s="16"/>
      <c r="B75" s="17"/>
      <c r="C75" s="17"/>
      <c r="D75" s="18"/>
      <c r="E75" s="18"/>
      <c r="F75" s="18"/>
      <c r="G75" s="18"/>
      <c r="H75" s="18"/>
      <c r="I75" s="18"/>
    </row>
    <row r="76" spans="1:9">
      <c r="A76" s="16"/>
      <c r="B76" s="17"/>
      <c r="C76" s="17"/>
      <c r="D76" s="18"/>
      <c r="E76" s="18"/>
      <c r="F76" s="18"/>
      <c r="G76" s="18"/>
      <c r="H76" s="18"/>
      <c r="I76" s="18"/>
    </row>
    <row r="77" spans="1:9">
      <c r="A77" s="16"/>
      <c r="B77" s="17"/>
      <c r="C77" s="17"/>
      <c r="D77" s="18"/>
      <c r="E77" s="18"/>
      <c r="F77" s="18"/>
      <c r="G77" s="18"/>
      <c r="H77" s="18"/>
      <c r="I77" s="18"/>
    </row>
    <row r="78" spans="1:9">
      <c r="A78" s="16"/>
      <c r="B78" s="17"/>
      <c r="C78" s="17"/>
      <c r="D78" s="18"/>
      <c r="E78" s="18"/>
      <c r="F78" s="18"/>
      <c r="G78" s="18"/>
      <c r="H78" s="18"/>
      <c r="I78" s="18"/>
    </row>
    <row r="79" spans="1:9">
      <c r="A79" s="16"/>
      <c r="B79" s="17"/>
      <c r="C79" s="17"/>
      <c r="D79" s="18"/>
      <c r="E79" s="18"/>
      <c r="F79" s="18"/>
      <c r="G79" s="18"/>
      <c r="H79" s="18"/>
      <c r="I79" s="18"/>
    </row>
    <row r="80" spans="1:9">
      <c r="A80" s="16"/>
      <c r="B80" s="17"/>
      <c r="C80" s="17"/>
      <c r="D80" s="18"/>
      <c r="E80" s="18"/>
      <c r="F80" s="18"/>
      <c r="G80" s="18"/>
      <c r="H80" s="18"/>
      <c r="I80" s="18"/>
    </row>
    <row r="81" spans="1:9">
      <c r="A81" s="16"/>
      <c r="B81" s="17"/>
      <c r="C81" s="17"/>
      <c r="D81" s="18"/>
      <c r="E81" s="18"/>
      <c r="F81" s="18"/>
      <c r="G81" s="18"/>
      <c r="H81" s="18"/>
      <c r="I81" s="18"/>
    </row>
    <row r="82" spans="1:9">
      <c r="A82" s="16"/>
      <c r="B82" s="17"/>
      <c r="C82" s="17"/>
      <c r="D82" s="18"/>
      <c r="E82" s="18"/>
      <c r="F82" s="18"/>
      <c r="G82" s="18"/>
      <c r="H82" s="18"/>
      <c r="I82" s="18"/>
    </row>
    <row r="83" spans="1:9">
      <c r="A83" s="16"/>
      <c r="B83" s="17"/>
      <c r="C83" s="17"/>
      <c r="D83" s="18"/>
      <c r="E83" s="18"/>
      <c r="F83" s="18"/>
      <c r="G83" s="18"/>
      <c r="H83" s="18"/>
      <c r="I83" s="18"/>
    </row>
    <row r="84" spans="1:9">
      <c r="A84" s="16"/>
      <c r="B84" s="17"/>
      <c r="C84" s="17"/>
      <c r="D84" s="18"/>
      <c r="E84" s="18"/>
      <c r="F84" s="18"/>
      <c r="G84" s="18"/>
      <c r="H84" s="18"/>
      <c r="I84" s="18"/>
    </row>
    <row r="85" spans="1:9">
      <c r="A85" s="16"/>
      <c r="B85" s="17"/>
      <c r="C85" s="17"/>
      <c r="D85" s="18"/>
      <c r="E85" s="18"/>
      <c r="F85" s="18"/>
      <c r="G85" s="18"/>
      <c r="H85" s="18"/>
      <c r="I85" s="18"/>
    </row>
    <row r="86" spans="1:9">
      <c r="A86" s="16"/>
      <c r="B86" s="17"/>
      <c r="C86" s="17"/>
      <c r="D86" s="18"/>
      <c r="E86" s="18"/>
      <c r="F86" s="18"/>
      <c r="G86" s="18"/>
      <c r="H86" s="18"/>
      <c r="I86" s="18"/>
    </row>
    <row r="87" spans="1:9">
      <c r="A87" s="16"/>
      <c r="B87" s="17"/>
      <c r="C87" s="17"/>
      <c r="D87" s="18"/>
      <c r="E87" s="18"/>
      <c r="F87" s="18"/>
      <c r="G87" s="18"/>
      <c r="H87" s="18"/>
      <c r="I87" s="18"/>
    </row>
    <row r="88" spans="1:9">
      <c r="A88" s="16"/>
      <c r="B88" s="17"/>
      <c r="C88" s="17"/>
      <c r="D88" s="18"/>
      <c r="E88" s="18"/>
      <c r="F88" s="18"/>
      <c r="G88" s="18"/>
      <c r="H88" s="18"/>
      <c r="I88" s="18"/>
    </row>
    <row r="89" spans="1:9">
      <c r="A89" s="16"/>
      <c r="B89" s="17"/>
      <c r="C89" s="17"/>
      <c r="D89" s="18"/>
      <c r="E89" s="18"/>
      <c r="F89" s="18"/>
      <c r="G89" s="18"/>
      <c r="H89" s="18"/>
      <c r="I89" s="18"/>
    </row>
    <row r="90" spans="1:9">
      <c r="A90" s="16"/>
      <c r="B90" s="17"/>
      <c r="C90" s="17"/>
      <c r="D90" s="18"/>
      <c r="E90" s="18"/>
      <c r="F90" s="18"/>
      <c r="G90" s="18"/>
      <c r="H90" s="18"/>
      <c r="I90" s="18"/>
    </row>
  </sheetData>
  <mergeCells count="17">
    <mergeCell ref="B18:C18"/>
    <mergeCell ref="B19:C19"/>
    <mergeCell ref="A21:I21"/>
    <mergeCell ref="B20:C20"/>
    <mergeCell ref="B13:C13"/>
    <mergeCell ref="B12:C12"/>
    <mergeCell ref="B15:C15"/>
    <mergeCell ref="B14:C14"/>
    <mergeCell ref="B17:C17"/>
    <mergeCell ref="B16:C16"/>
    <mergeCell ref="A1:H1"/>
    <mergeCell ref="A8:I8"/>
    <mergeCell ref="A10:A11"/>
    <mergeCell ref="B10:C11"/>
    <mergeCell ref="D10:G10"/>
    <mergeCell ref="H10:H11"/>
    <mergeCell ref="I10:I11"/>
  </mergeCells>
  <hyperlinks>
    <hyperlink ref="G3" r:id="rId1"/>
    <hyperlink ref="G2" r:id="rId2"/>
  </hyperlinks>
  <pageMargins left="0.7" right="0.7" top="0.75" bottom="0.75" header="0.3" footer="0.3"/>
  <pageSetup paperSize="9" orientation="portrait" horizontalDpi="300" verticalDpi="300" r:id="rId3"/>
  <drawing r:id="rId4"/>
</worksheet>
</file>

<file path=xl/worksheets/sheet36.xml><?xml version="1.0" encoding="utf-8"?>
<worksheet xmlns="http://schemas.openxmlformats.org/spreadsheetml/2006/main" xmlns:r="http://schemas.openxmlformats.org/officeDocument/2006/relationships">
  <dimension ref="A1:N158"/>
  <sheetViews>
    <sheetView workbookViewId="0">
      <selection activeCell="B33" sqref="B33"/>
    </sheetView>
  </sheetViews>
  <sheetFormatPr defaultRowHeight="12.75"/>
  <cols>
    <col min="1" max="1" width="8.28515625" style="203" customWidth="1"/>
    <col min="2" max="2" width="14.140625" style="203" customWidth="1"/>
    <col min="3" max="3" width="0.140625" style="203" hidden="1" customWidth="1"/>
    <col min="4" max="4" width="7.140625" style="203" customWidth="1"/>
    <col min="5" max="5" width="9.5703125" style="203" customWidth="1"/>
    <col min="6" max="6" width="7.28515625" style="203" customWidth="1"/>
    <col min="7" max="7" width="7.42578125" style="203" customWidth="1"/>
    <col min="8" max="8" width="7.28515625" style="203" customWidth="1"/>
    <col min="9" max="9" width="6.85546875" style="203" customWidth="1"/>
    <col min="10" max="16384" width="9.140625" style="203"/>
  </cols>
  <sheetData>
    <row r="1" spans="1:14" s="200" customFormat="1" ht="31.5" customHeight="1">
      <c r="A1" s="2526"/>
      <c r="B1" s="2526"/>
      <c r="C1" s="2526"/>
      <c r="D1" s="2526"/>
      <c r="E1" s="2526"/>
      <c r="F1" s="2526"/>
      <c r="G1" s="2526"/>
      <c r="H1" s="2526"/>
      <c r="I1" s="2526"/>
    </row>
    <row r="2" spans="1:14">
      <c r="A2" s="204" t="s">
        <v>0</v>
      </c>
      <c r="B2" s="116"/>
      <c r="C2" s="204"/>
      <c r="F2" s="205" t="s">
        <v>474</v>
      </c>
      <c r="G2" s="206" t="s">
        <v>1</v>
      </c>
      <c r="I2" s="206"/>
      <c r="K2" s="206"/>
      <c r="M2" s="202"/>
      <c r="N2" s="202"/>
    </row>
    <row r="3" spans="1:14" ht="15.75" customHeight="1">
      <c r="A3" s="207" t="s">
        <v>467</v>
      </c>
      <c r="B3" s="117"/>
      <c r="C3" s="207"/>
      <c r="F3" s="205" t="s">
        <v>475</v>
      </c>
      <c r="G3" s="208" t="s">
        <v>2</v>
      </c>
      <c r="I3" s="208"/>
      <c r="K3" s="208"/>
      <c r="L3" s="208"/>
      <c r="M3" s="114"/>
      <c r="N3" s="114"/>
    </row>
    <row r="4" spans="1:14" ht="15.75" customHeight="1">
      <c r="A4" s="204" t="s">
        <v>2241</v>
      </c>
      <c r="B4" s="116"/>
      <c r="C4" s="204"/>
      <c r="F4" s="375"/>
      <c r="K4" s="212"/>
      <c r="L4" s="202"/>
      <c r="M4" s="202"/>
      <c r="N4" s="202"/>
    </row>
    <row r="5" spans="1:14" ht="15.75" customHeight="1">
      <c r="A5" s="207" t="s">
        <v>467</v>
      </c>
      <c r="B5" s="117"/>
      <c r="C5" s="207"/>
      <c r="F5" s="204" t="s">
        <v>2238</v>
      </c>
      <c r="K5" s="207"/>
      <c r="L5" s="202"/>
      <c r="M5" s="202"/>
      <c r="N5" s="202"/>
    </row>
    <row r="6" spans="1:14" ht="15.75" customHeight="1">
      <c r="A6" s="207" t="s">
        <v>468</v>
      </c>
      <c r="B6" s="117"/>
      <c r="C6" s="207"/>
      <c r="F6" s="204" t="s">
        <v>2240</v>
      </c>
      <c r="K6" s="207"/>
      <c r="L6" s="202"/>
      <c r="M6" s="202"/>
      <c r="N6" s="202"/>
    </row>
    <row r="7" spans="1:14" ht="15" customHeight="1">
      <c r="A7" s="210" t="s">
        <v>2536</v>
      </c>
      <c r="B7" s="213"/>
      <c r="C7" s="210"/>
      <c r="F7" s="379" t="s">
        <v>2239</v>
      </c>
      <c r="K7" s="211"/>
      <c r="L7" s="211"/>
    </row>
    <row r="8" spans="1:14" ht="6" customHeight="1">
      <c r="A8" s="210"/>
      <c r="B8" s="213"/>
      <c r="C8" s="210"/>
      <c r="F8" s="379"/>
      <c r="K8" s="211"/>
      <c r="L8" s="211"/>
    </row>
    <row r="9" spans="1:14">
      <c r="A9" s="2525" t="s">
        <v>2210</v>
      </c>
      <c r="B9" s="2525"/>
      <c r="C9" s="2525"/>
      <c r="D9" s="2525"/>
      <c r="E9" s="2525"/>
      <c r="F9" s="2525"/>
      <c r="G9" s="2525"/>
      <c r="H9" s="2525"/>
      <c r="I9" s="2525"/>
    </row>
    <row r="10" spans="1:14" ht="4.5" customHeight="1"/>
    <row r="11" spans="1:14" s="106" customFormat="1" ht="11.25">
      <c r="A11" s="2584" t="s">
        <v>20</v>
      </c>
      <c r="B11" s="2677" t="s">
        <v>16</v>
      </c>
      <c r="C11" s="2746"/>
      <c r="D11" s="2521" t="s">
        <v>17</v>
      </c>
      <c r="E11" s="2521"/>
      <c r="F11" s="2520" t="s">
        <v>2300</v>
      </c>
      <c r="G11" s="2520" t="s">
        <v>2301</v>
      </c>
      <c r="H11" s="2520" t="s">
        <v>2302</v>
      </c>
      <c r="I11" s="2520" t="s">
        <v>476</v>
      </c>
    </row>
    <row r="12" spans="1:14" s="106" customFormat="1" ht="33.75">
      <c r="A12" s="2684"/>
      <c r="B12" s="2686"/>
      <c r="C12" s="2750"/>
      <c r="D12" s="368" t="s">
        <v>19</v>
      </c>
      <c r="E12" s="368" t="s">
        <v>40</v>
      </c>
      <c r="F12" s="2577"/>
      <c r="G12" s="2577"/>
      <c r="H12" s="2577"/>
      <c r="I12" s="2577"/>
    </row>
    <row r="13" spans="1:14" s="217" customFormat="1" ht="93" customHeight="1">
      <c r="A13" s="812" t="s">
        <v>2675</v>
      </c>
      <c r="B13" s="2787"/>
      <c r="C13" s="2787"/>
      <c r="D13" s="680">
        <v>30</v>
      </c>
      <c r="E13" s="680"/>
      <c r="F13" s="680">
        <v>350</v>
      </c>
      <c r="G13" s="825">
        <v>365</v>
      </c>
      <c r="H13" s="825">
        <v>400</v>
      </c>
      <c r="I13" s="681">
        <v>430</v>
      </c>
      <c r="J13" s="370"/>
    </row>
    <row r="14" spans="1:14" s="369" customFormat="1" ht="37.5" customHeight="1">
      <c r="A14" s="2773" t="s">
        <v>2303</v>
      </c>
      <c r="B14" s="2773"/>
      <c r="C14" s="2773"/>
      <c r="D14" s="2773"/>
      <c r="E14" s="2773"/>
      <c r="F14" s="2773"/>
      <c r="G14" s="2773"/>
      <c r="H14" s="2773"/>
      <c r="I14" s="2773"/>
    </row>
    <row r="15" spans="1:14" s="201" customFormat="1">
      <c r="A15" s="215"/>
      <c r="B15" s="215"/>
      <c r="C15" s="215"/>
      <c r="D15" s="216"/>
      <c r="E15" s="216"/>
      <c r="F15" s="216"/>
      <c r="G15" s="216"/>
      <c r="H15" s="216"/>
      <c r="I15" s="216"/>
      <c r="J15" s="157"/>
    </row>
    <row r="16" spans="1:14" s="201" customFormat="1">
      <c r="A16" s="215"/>
      <c r="B16" s="215"/>
      <c r="C16" s="215"/>
      <c r="D16" s="216"/>
      <c r="E16" s="216"/>
      <c r="F16" s="216"/>
      <c r="G16" s="216"/>
      <c r="H16" s="216"/>
      <c r="I16" s="216"/>
      <c r="J16" s="157"/>
    </row>
    <row r="17" spans="1:10" s="201" customFormat="1">
      <c r="A17" s="215"/>
      <c r="B17" s="215"/>
      <c r="C17" s="215"/>
      <c r="D17" s="216"/>
      <c r="E17" s="216"/>
      <c r="F17" s="216"/>
      <c r="G17" s="216"/>
      <c r="H17" s="216"/>
      <c r="I17" s="216"/>
      <c r="J17" s="157"/>
    </row>
    <row r="18" spans="1:10" s="201" customFormat="1">
      <c r="A18" s="215"/>
      <c r="B18" s="215"/>
      <c r="C18" s="215"/>
      <c r="D18" s="216"/>
      <c r="E18" s="216"/>
      <c r="F18" s="216"/>
      <c r="G18" s="216"/>
      <c r="H18" s="216"/>
      <c r="I18" s="216"/>
      <c r="J18" s="157"/>
    </row>
    <row r="19" spans="1:10" s="201" customFormat="1">
      <c r="A19" s="215"/>
      <c r="B19" s="215"/>
      <c r="C19" s="215"/>
      <c r="D19" s="216"/>
      <c r="E19" s="216"/>
      <c r="F19" s="216"/>
      <c r="G19" s="216"/>
      <c r="H19" s="216"/>
      <c r="I19" s="216"/>
      <c r="J19" s="157"/>
    </row>
    <row r="20" spans="1:10" s="201" customFormat="1" ht="12.75" customHeight="1">
      <c r="A20" s="215"/>
      <c r="B20" s="215"/>
      <c r="C20" s="215"/>
      <c r="D20" s="216"/>
      <c r="E20" s="216"/>
      <c r="F20" s="216"/>
      <c r="G20" s="216"/>
      <c r="H20" s="216"/>
      <c r="I20" s="216"/>
      <c r="J20" s="157"/>
    </row>
    <row r="21" spans="1:10" s="201" customFormat="1" ht="12.75" customHeight="1">
      <c r="A21" s="215"/>
      <c r="B21" s="215"/>
      <c r="C21" s="215"/>
      <c r="D21" s="216"/>
      <c r="E21" s="216"/>
      <c r="F21" s="216"/>
      <c r="G21" s="216"/>
      <c r="H21" s="216"/>
      <c r="I21" s="216"/>
      <c r="J21" s="157"/>
    </row>
    <row r="22" spans="1:10" s="201" customFormat="1" ht="12.75" customHeight="1">
      <c r="A22" s="215"/>
      <c r="B22" s="215"/>
      <c r="C22" s="215"/>
      <c r="D22" s="216"/>
      <c r="E22" s="216"/>
      <c r="F22" s="216"/>
      <c r="G22" s="216"/>
      <c r="H22" s="216"/>
      <c r="I22" s="216"/>
      <c r="J22" s="157"/>
    </row>
    <row r="23" spans="1:10" s="201" customFormat="1" ht="12.75" customHeight="1">
      <c r="A23" s="215"/>
      <c r="B23" s="215"/>
      <c r="C23" s="215"/>
      <c r="D23" s="216"/>
      <c r="E23" s="216"/>
      <c r="F23" s="216"/>
      <c r="G23" s="216"/>
      <c r="H23" s="216"/>
      <c r="I23" s="216"/>
      <c r="J23" s="157"/>
    </row>
    <row r="24" spans="1:10" s="201" customFormat="1" ht="12.75" customHeight="1">
      <c r="A24" s="215"/>
      <c r="B24" s="215"/>
      <c r="C24" s="215"/>
      <c r="D24" s="216"/>
      <c r="E24" s="216"/>
      <c r="F24" s="216"/>
      <c r="G24" s="216"/>
      <c r="H24" s="216"/>
      <c r="I24" s="216"/>
      <c r="J24" s="157"/>
    </row>
    <row r="25" spans="1:10" s="201" customFormat="1" ht="12.75" customHeight="1">
      <c r="A25" s="215"/>
      <c r="B25" s="215"/>
      <c r="C25" s="215"/>
      <c r="D25" s="216"/>
      <c r="E25" s="216"/>
      <c r="F25" s="216"/>
      <c r="G25" s="216"/>
      <c r="H25" s="216"/>
      <c r="I25" s="216"/>
      <c r="J25" s="157"/>
    </row>
    <row r="26" spans="1:10" s="201" customFormat="1" ht="12.75" customHeight="1">
      <c r="A26" s="215"/>
      <c r="B26" s="215"/>
      <c r="C26" s="215"/>
      <c r="D26" s="216"/>
      <c r="E26" s="216"/>
      <c r="F26" s="216"/>
      <c r="G26" s="216"/>
      <c r="H26" s="216"/>
      <c r="I26" s="216"/>
      <c r="J26" s="157"/>
    </row>
    <row r="27" spans="1:10" s="201" customFormat="1" ht="14.25" customHeight="1">
      <c r="A27" s="215"/>
      <c r="B27" s="215"/>
      <c r="C27" s="215"/>
      <c r="D27" s="216"/>
      <c r="E27" s="216"/>
      <c r="F27" s="216"/>
      <c r="G27" s="216"/>
      <c r="H27" s="216"/>
      <c r="I27" s="216"/>
    </row>
    <row r="28" spans="1:10" s="201" customFormat="1" ht="14.25" customHeight="1">
      <c r="A28" s="215"/>
      <c r="B28" s="215"/>
      <c r="C28" s="215"/>
      <c r="D28" s="216"/>
      <c r="E28" s="216"/>
      <c r="F28" s="216"/>
      <c r="G28" s="216"/>
      <c r="H28" s="216"/>
      <c r="I28" s="216"/>
    </row>
    <row r="29" spans="1:10" s="201" customFormat="1" ht="14.25" customHeight="1">
      <c r="A29" s="215"/>
      <c r="B29" s="215"/>
      <c r="C29" s="215"/>
      <c r="D29" s="216"/>
      <c r="E29" s="216"/>
      <c r="F29" s="216"/>
      <c r="G29" s="216"/>
      <c r="H29" s="216"/>
      <c r="I29" s="216"/>
    </row>
    <row r="30" spans="1:10" s="201" customFormat="1" ht="14.25" customHeight="1">
      <c r="A30" s="215"/>
      <c r="B30" s="215"/>
      <c r="C30" s="215"/>
      <c r="D30" s="216"/>
      <c r="E30" s="216"/>
      <c r="F30" s="216"/>
      <c r="G30" s="216"/>
      <c r="H30" s="216"/>
      <c r="I30" s="216"/>
    </row>
    <row r="31" spans="1:10" s="201" customFormat="1" ht="14.25" customHeight="1">
      <c r="A31" s="215"/>
      <c r="B31" s="215"/>
      <c r="C31" s="215"/>
      <c r="D31" s="216"/>
      <c r="E31" s="216"/>
      <c r="F31" s="216"/>
      <c r="G31" s="216"/>
      <c r="H31" s="216"/>
      <c r="I31" s="216"/>
    </row>
    <row r="32" spans="1:10" s="201" customFormat="1" ht="14.25" customHeight="1">
      <c r="A32" s="215"/>
      <c r="B32" s="215"/>
      <c r="C32" s="215"/>
      <c r="D32" s="216"/>
      <c r="E32" s="216"/>
      <c r="F32" s="216"/>
      <c r="G32" s="216"/>
      <c r="H32" s="216"/>
      <c r="I32" s="216"/>
    </row>
    <row r="33" spans="1:14" s="201" customFormat="1" ht="14.25" customHeight="1">
      <c r="A33" s="215"/>
      <c r="B33" s="215"/>
      <c r="C33" s="215"/>
      <c r="D33" s="216"/>
      <c r="E33" s="216"/>
      <c r="F33" s="216"/>
      <c r="G33" s="216"/>
      <c r="H33" s="216"/>
      <c r="I33" s="216"/>
    </row>
    <row r="34" spans="1:14" s="201" customFormat="1" ht="14.25" customHeight="1">
      <c r="A34" s="215"/>
      <c r="B34" s="215"/>
      <c r="C34" s="215"/>
      <c r="D34" s="216"/>
      <c r="E34" s="216"/>
      <c r="F34" s="216"/>
      <c r="G34" s="216"/>
      <c r="H34" s="216"/>
      <c r="I34" s="216"/>
    </row>
    <row r="35" spans="1:14" s="201" customFormat="1" ht="14.25" customHeight="1">
      <c r="A35" s="215"/>
      <c r="B35" s="215"/>
      <c r="C35" s="215"/>
      <c r="D35" s="216"/>
      <c r="E35" s="216"/>
      <c r="F35" s="216"/>
      <c r="G35" s="216"/>
      <c r="H35" s="216"/>
      <c r="I35" s="216"/>
      <c r="N35" s="157"/>
    </row>
    <row r="36" spans="1:14" s="201" customFormat="1">
      <c r="A36" s="215"/>
      <c r="B36" s="215"/>
      <c r="C36" s="215"/>
      <c r="D36" s="216"/>
      <c r="E36" s="216"/>
      <c r="F36" s="216"/>
      <c r="G36" s="216"/>
      <c r="H36" s="216"/>
      <c r="I36" s="216"/>
    </row>
    <row r="37" spans="1:14" s="201" customFormat="1">
      <c r="A37" s="215"/>
      <c r="B37" s="215"/>
      <c r="C37" s="215"/>
      <c r="D37" s="216"/>
      <c r="E37" s="216"/>
      <c r="F37" s="216"/>
      <c r="G37" s="216"/>
      <c r="H37" s="216"/>
      <c r="I37" s="216"/>
    </row>
    <row r="38" spans="1:14" s="201" customFormat="1">
      <c r="A38" s="215"/>
      <c r="B38" s="215"/>
      <c r="C38" s="215"/>
      <c r="D38" s="216"/>
      <c r="E38" s="216"/>
      <c r="F38" s="216"/>
      <c r="G38" s="216"/>
      <c r="H38" s="216"/>
      <c r="I38" s="216"/>
    </row>
    <row r="39" spans="1:14" s="201" customFormat="1">
      <c r="A39" s="215"/>
      <c r="B39" s="215"/>
      <c r="C39" s="215"/>
      <c r="D39" s="216"/>
      <c r="E39" s="216"/>
      <c r="F39" s="216"/>
      <c r="G39" s="216"/>
      <c r="H39" s="216"/>
      <c r="I39" s="216"/>
    </row>
    <row r="40" spans="1:14" s="201" customFormat="1">
      <c r="A40" s="215"/>
      <c r="B40" s="215"/>
      <c r="C40" s="215"/>
      <c r="D40" s="216"/>
      <c r="E40" s="216"/>
      <c r="F40" s="216"/>
      <c r="G40" s="216"/>
      <c r="H40" s="216"/>
      <c r="I40" s="216"/>
    </row>
    <row r="41" spans="1:14" s="201" customFormat="1">
      <c r="A41" s="215"/>
      <c r="B41" s="215"/>
      <c r="C41" s="215"/>
      <c r="D41" s="216"/>
      <c r="E41" s="216"/>
      <c r="F41" s="216"/>
      <c r="G41" s="216"/>
      <c r="H41" s="216"/>
      <c r="I41" s="216"/>
    </row>
    <row r="42" spans="1:14" s="201" customFormat="1">
      <c r="A42" s="215"/>
      <c r="B42" s="215"/>
      <c r="C42" s="215"/>
      <c r="D42" s="216"/>
      <c r="E42" s="216"/>
      <c r="F42" s="216"/>
      <c r="G42" s="216"/>
      <c r="H42" s="216"/>
      <c r="I42" s="216"/>
    </row>
    <row r="43" spans="1:14" s="201" customFormat="1">
      <c r="A43" s="215"/>
      <c r="B43" s="215"/>
      <c r="C43" s="215"/>
      <c r="D43" s="216"/>
      <c r="E43" s="216"/>
      <c r="F43" s="216"/>
      <c r="G43" s="216"/>
      <c r="H43" s="216"/>
      <c r="I43" s="216"/>
    </row>
    <row r="44" spans="1:14" s="201" customFormat="1">
      <c r="A44" s="215"/>
      <c r="B44" s="215"/>
      <c r="C44" s="215"/>
      <c r="D44" s="216"/>
      <c r="E44" s="216"/>
      <c r="F44" s="216"/>
      <c r="G44" s="216"/>
      <c r="H44" s="216"/>
      <c r="I44" s="216"/>
    </row>
    <row r="45" spans="1:14" s="201" customFormat="1">
      <c r="A45" s="215"/>
      <c r="B45" s="215"/>
      <c r="C45" s="215"/>
      <c r="D45" s="216"/>
      <c r="E45" s="216"/>
      <c r="F45" s="216"/>
      <c r="G45" s="216"/>
      <c r="H45" s="216"/>
      <c r="I45" s="216"/>
    </row>
    <row r="46" spans="1:14" s="201" customFormat="1">
      <c r="A46" s="215"/>
      <c r="B46" s="215"/>
      <c r="C46" s="215"/>
      <c r="D46" s="216"/>
      <c r="E46" s="216"/>
      <c r="F46" s="216"/>
      <c r="G46" s="216"/>
      <c r="H46" s="216"/>
      <c r="I46" s="216"/>
    </row>
    <row r="47" spans="1:14" s="201" customFormat="1">
      <c r="A47" s="215"/>
      <c r="B47" s="215"/>
      <c r="C47" s="215"/>
      <c r="D47" s="216"/>
      <c r="E47" s="216"/>
      <c r="F47" s="216"/>
      <c r="G47" s="216"/>
      <c r="H47" s="216"/>
      <c r="I47" s="216"/>
    </row>
    <row r="48" spans="1:14" s="201" customFormat="1">
      <c r="A48" s="215"/>
      <c r="B48" s="215"/>
      <c r="C48" s="215"/>
      <c r="D48" s="216"/>
      <c r="E48" s="216"/>
      <c r="F48" s="216"/>
      <c r="G48" s="216"/>
      <c r="H48" s="216"/>
      <c r="I48" s="216"/>
    </row>
    <row r="49" spans="1:9" s="201" customFormat="1">
      <c r="A49" s="215"/>
      <c r="B49" s="215"/>
      <c r="C49" s="215"/>
      <c r="D49" s="216"/>
      <c r="E49" s="216"/>
      <c r="F49" s="216"/>
      <c r="G49" s="216"/>
      <c r="H49" s="216"/>
      <c r="I49" s="216"/>
    </row>
    <row r="50" spans="1:9" s="201" customFormat="1">
      <c r="A50" s="215"/>
      <c r="B50" s="215"/>
      <c r="C50" s="215"/>
      <c r="D50" s="216"/>
      <c r="E50" s="216"/>
      <c r="F50" s="216"/>
      <c r="G50" s="216"/>
      <c r="H50" s="216"/>
      <c r="I50" s="216"/>
    </row>
    <row r="51" spans="1:9" s="201" customFormat="1">
      <c r="A51" s="215"/>
      <c r="B51" s="215"/>
      <c r="C51" s="215"/>
      <c r="D51" s="216"/>
      <c r="E51" s="216"/>
      <c r="F51" s="216"/>
      <c r="G51" s="216"/>
      <c r="H51" s="216"/>
      <c r="I51" s="216"/>
    </row>
    <row r="52" spans="1:9" s="201" customFormat="1">
      <c r="A52" s="215"/>
      <c r="B52" s="215"/>
      <c r="C52" s="215"/>
      <c r="D52" s="216"/>
      <c r="E52" s="216"/>
      <c r="F52" s="216"/>
      <c r="G52" s="216"/>
      <c r="H52" s="216"/>
      <c r="I52" s="216"/>
    </row>
    <row r="53" spans="1:9" s="201" customFormat="1">
      <c r="A53" s="215"/>
      <c r="B53" s="215"/>
      <c r="C53" s="215"/>
      <c r="D53" s="216"/>
      <c r="E53" s="216"/>
      <c r="F53" s="216"/>
      <c r="G53" s="216"/>
      <c r="H53" s="216"/>
      <c r="I53" s="216"/>
    </row>
    <row r="54" spans="1:9" s="201" customFormat="1">
      <c r="A54" s="215"/>
      <c r="B54" s="215"/>
      <c r="C54" s="215"/>
      <c r="D54" s="216"/>
      <c r="E54" s="216"/>
      <c r="F54" s="216"/>
      <c r="G54" s="216"/>
      <c r="H54" s="216"/>
      <c r="I54" s="216"/>
    </row>
    <row r="55" spans="1:9" s="201" customFormat="1">
      <c r="A55" s="215"/>
      <c r="B55" s="215"/>
      <c r="C55" s="215"/>
      <c r="D55" s="216"/>
      <c r="E55" s="216"/>
      <c r="F55" s="216"/>
      <c r="G55" s="216"/>
      <c r="H55" s="216"/>
      <c r="I55" s="216"/>
    </row>
    <row r="56" spans="1:9" s="201" customFormat="1">
      <c r="A56" s="215"/>
      <c r="B56" s="215"/>
      <c r="C56" s="215"/>
      <c r="D56" s="216"/>
      <c r="E56" s="216"/>
      <c r="F56" s="216"/>
      <c r="G56" s="216"/>
      <c r="H56" s="216"/>
      <c r="I56" s="216"/>
    </row>
    <row r="57" spans="1:9" s="201" customFormat="1">
      <c r="A57" s="215"/>
      <c r="B57" s="215"/>
      <c r="C57" s="215"/>
      <c r="D57" s="216"/>
      <c r="E57" s="216"/>
      <c r="F57" s="216"/>
      <c r="G57" s="216"/>
      <c r="H57" s="216"/>
      <c r="I57" s="216"/>
    </row>
    <row r="58" spans="1:9" s="201" customFormat="1">
      <c r="A58" s="215"/>
      <c r="B58" s="215"/>
      <c r="C58" s="215"/>
      <c r="D58" s="216"/>
      <c r="E58" s="216"/>
      <c r="F58" s="216"/>
      <c r="G58" s="216"/>
      <c r="H58" s="216"/>
      <c r="I58" s="216"/>
    </row>
    <row r="59" spans="1:9" s="201" customFormat="1">
      <c r="A59" s="215"/>
      <c r="B59" s="215"/>
      <c r="C59" s="215"/>
      <c r="D59" s="216"/>
      <c r="E59" s="216"/>
      <c r="F59" s="216"/>
      <c r="G59" s="216"/>
      <c r="H59" s="216"/>
      <c r="I59" s="216"/>
    </row>
    <row r="60" spans="1:9" s="201" customFormat="1">
      <c r="A60" s="215"/>
      <c r="B60" s="215"/>
      <c r="C60" s="215"/>
      <c r="D60" s="216"/>
      <c r="E60" s="216"/>
      <c r="F60" s="216"/>
      <c r="G60" s="216"/>
      <c r="H60" s="216"/>
      <c r="I60" s="216"/>
    </row>
    <row r="61" spans="1:9" s="201" customFormat="1">
      <c r="A61" s="215"/>
      <c r="B61" s="215"/>
      <c r="C61" s="215"/>
      <c r="D61" s="216"/>
      <c r="E61" s="216"/>
      <c r="F61" s="216"/>
      <c r="G61" s="216"/>
      <c r="H61" s="216"/>
      <c r="I61" s="216"/>
    </row>
    <row r="62" spans="1:9" s="201" customFormat="1">
      <c r="A62" s="215"/>
      <c r="B62" s="215"/>
      <c r="C62" s="215"/>
      <c r="D62" s="216"/>
      <c r="E62" s="216"/>
      <c r="F62" s="216"/>
      <c r="G62" s="216"/>
      <c r="H62" s="216"/>
      <c r="I62" s="216"/>
    </row>
    <row r="63" spans="1:9" s="201" customFormat="1">
      <c r="A63" s="215"/>
      <c r="B63" s="215"/>
      <c r="C63" s="215"/>
      <c r="D63" s="216"/>
      <c r="E63" s="216"/>
      <c r="F63" s="216"/>
      <c r="G63" s="216"/>
      <c r="H63" s="216"/>
      <c r="I63" s="216"/>
    </row>
    <row r="64" spans="1:9" s="201" customFormat="1">
      <c r="A64" s="215"/>
      <c r="B64" s="215"/>
      <c r="C64" s="215"/>
      <c r="D64" s="216"/>
      <c r="E64" s="216"/>
      <c r="F64" s="216"/>
      <c r="G64" s="216"/>
      <c r="H64" s="216"/>
      <c r="I64" s="216"/>
    </row>
    <row r="65" spans="1:9" s="201" customFormat="1">
      <c r="A65" s="215"/>
      <c r="B65" s="215"/>
      <c r="C65" s="215"/>
      <c r="D65" s="216"/>
      <c r="E65" s="216"/>
      <c r="F65" s="216"/>
      <c r="G65" s="216"/>
      <c r="H65" s="216"/>
      <c r="I65" s="216"/>
    </row>
    <row r="66" spans="1:9" s="201" customFormat="1">
      <c r="A66" s="215"/>
      <c r="B66" s="215"/>
      <c r="C66" s="215"/>
      <c r="D66" s="216"/>
      <c r="E66" s="216"/>
      <c r="F66" s="216"/>
      <c r="G66" s="216"/>
      <c r="H66" s="216"/>
      <c r="I66" s="216"/>
    </row>
    <row r="67" spans="1:9" s="201" customFormat="1">
      <c r="A67" s="215"/>
      <c r="B67" s="215"/>
      <c r="C67" s="215"/>
      <c r="D67" s="216"/>
      <c r="E67" s="216"/>
      <c r="F67" s="216"/>
      <c r="G67" s="216"/>
      <c r="H67" s="216"/>
      <c r="I67" s="216"/>
    </row>
    <row r="68" spans="1:9" s="201" customFormat="1">
      <c r="A68" s="215"/>
      <c r="B68" s="215"/>
      <c r="C68" s="215"/>
      <c r="D68" s="216"/>
      <c r="E68" s="216"/>
      <c r="F68" s="216"/>
      <c r="G68" s="216"/>
      <c r="H68" s="216"/>
      <c r="I68" s="216"/>
    </row>
    <row r="69" spans="1:9" s="201" customFormat="1">
      <c r="A69" s="215"/>
      <c r="B69" s="215"/>
      <c r="C69" s="215"/>
      <c r="D69" s="216"/>
      <c r="E69" s="216"/>
      <c r="F69" s="216"/>
      <c r="G69" s="216"/>
      <c r="H69" s="216"/>
      <c r="I69" s="216"/>
    </row>
    <row r="70" spans="1:9" s="201" customFormat="1">
      <c r="A70" s="215"/>
      <c r="B70" s="215"/>
      <c r="C70" s="215"/>
      <c r="D70" s="216"/>
      <c r="E70" s="216"/>
      <c r="F70" s="216"/>
      <c r="G70" s="216"/>
      <c r="H70" s="216"/>
      <c r="I70" s="216"/>
    </row>
    <row r="71" spans="1:9" s="201" customFormat="1">
      <c r="A71" s="215"/>
      <c r="B71" s="215"/>
      <c r="C71" s="215"/>
      <c r="D71" s="216"/>
      <c r="E71" s="216"/>
      <c r="F71" s="216"/>
      <c r="G71" s="216"/>
      <c r="H71" s="216"/>
      <c r="I71" s="216"/>
    </row>
    <row r="72" spans="1:9" s="201" customFormat="1">
      <c r="A72" s="215"/>
      <c r="B72" s="215"/>
      <c r="C72" s="215"/>
      <c r="D72" s="216"/>
      <c r="E72" s="216"/>
      <c r="F72" s="216"/>
      <c r="G72" s="216"/>
      <c r="H72" s="216"/>
      <c r="I72" s="216"/>
    </row>
    <row r="73" spans="1:9" s="201" customFormat="1">
      <c r="A73" s="215"/>
      <c r="B73" s="215"/>
      <c r="C73" s="215"/>
      <c r="D73" s="216"/>
      <c r="E73" s="216"/>
      <c r="F73" s="216"/>
      <c r="G73" s="216"/>
      <c r="H73" s="216"/>
      <c r="I73" s="216"/>
    </row>
    <row r="74" spans="1:9" s="201" customFormat="1">
      <c r="A74" s="215"/>
      <c r="B74" s="215"/>
      <c r="C74" s="215"/>
      <c r="D74" s="216"/>
      <c r="E74" s="216"/>
      <c r="F74" s="216"/>
      <c r="G74" s="216"/>
      <c r="H74" s="216"/>
      <c r="I74" s="216"/>
    </row>
    <row r="75" spans="1:9" s="201" customFormat="1">
      <c r="A75" s="215"/>
      <c r="B75" s="215"/>
      <c r="C75" s="215"/>
      <c r="D75" s="216"/>
      <c r="E75" s="216"/>
      <c r="F75" s="216"/>
      <c r="G75" s="216"/>
      <c r="H75" s="216"/>
      <c r="I75" s="216"/>
    </row>
    <row r="76" spans="1:9" s="201" customFormat="1">
      <c r="A76" s="215"/>
      <c r="B76" s="215"/>
      <c r="C76" s="215"/>
      <c r="D76" s="216"/>
      <c r="E76" s="216"/>
      <c r="F76" s="216"/>
      <c r="G76" s="216"/>
      <c r="H76" s="216"/>
      <c r="I76" s="216"/>
    </row>
    <row r="77" spans="1:9" s="201" customFormat="1">
      <c r="A77" s="215"/>
      <c r="B77" s="215"/>
      <c r="C77" s="215"/>
      <c r="D77" s="216"/>
      <c r="E77" s="216"/>
      <c r="F77" s="216"/>
      <c r="G77" s="216"/>
      <c r="H77" s="216"/>
      <c r="I77" s="216"/>
    </row>
    <row r="78" spans="1:9" s="201" customFormat="1">
      <c r="A78" s="215"/>
      <c r="B78" s="215"/>
      <c r="C78" s="215"/>
      <c r="D78" s="216"/>
      <c r="E78" s="216"/>
      <c r="F78" s="216"/>
      <c r="G78" s="216"/>
      <c r="H78" s="216"/>
      <c r="I78" s="216"/>
    </row>
    <row r="79" spans="1:9" s="201" customFormat="1">
      <c r="A79" s="75"/>
      <c r="B79" s="75"/>
      <c r="C79" s="75"/>
      <c r="D79" s="20"/>
      <c r="E79" s="21"/>
      <c r="F79" s="20"/>
      <c r="G79" s="396"/>
      <c r="H79" s="396"/>
      <c r="I79" s="20"/>
    </row>
    <row r="80" spans="1:9" s="201" customFormat="1">
      <c r="A80" s="75"/>
      <c r="B80" s="75"/>
      <c r="C80" s="75"/>
      <c r="D80" s="20"/>
      <c r="E80" s="21"/>
      <c r="F80" s="20"/>
      <c r="G80" s="396"/>
      <c r="H80" s="396"/>
      <c r="I80" s="20"/>
    </row>
    <row r="81" spans="1:9" s="201" customFormat="1">
      <c r="A81" s="75"/>
      <c r="B81" s="75"/>
      <c r="C81" s="75"/>
      <c r="D81" s="20"/>
      <c r="E81" s="21"/>
      <c r="F81" s="20"/>
      <c r="G81" s="396"/>
      <c r="H81" s="396"/>
      <c r="I81" s="20"/>
    </row>
    <row r="82" spans="1:9" s="157" customFormat="1">
      <c r="A82" s="75"/>
      <c r="B82" s="75"/>
      <c r="C82" s="75"/>
      <c r="D82" s="20"/>
      <c r="E82" s="21"/>
      <c r="F82" s="20"/>
      <c r="G82" s="396"/>
      <c r="H82" s="396"/>
      <c r="I82" s="20"/>
    </row>
    <row r="83" spans="1:9" s="157" customFormat="1">
      <c r="A83" s="75"/>
      <c r="B83" s="75"/>
      <c r="C83" s="75"/>
      <c r="D83" s="20"/>
      <c r="E83" s="21"/>
      <c r="F83" s="20"/>
      <c r="G83" s="396"/>
      <c r="H83" s="396"/>
      <c r="I83" s="20"/>
    </row>
    <row r="84" spans="1:9" s="157" customFormat="1">
      <c r="A84" s="75"/>
      <c r="B84" s="75"/>
      <c r="C84" s="75"/>
      <c r="D84" s="20"/>
      <c r="E84" s="21"/>
      <c r="F84" s="20"/>
      <c r="G84" s="396"/>
      <c r="H84" s="396"/>
      <c r="I84" s="20"/>
    </row>
    <row r="85" spans="1:9" s="157" customFormat="1">
      <c r="A85" s="75"/>
      <c r="B85" s="75"/>
      <c r="C85" s="75"/>
      <c r="D85" s="20"/>
      <c r="E85" s="21"/>
      <c r="F85" s="20"/>
      <c r="G85" s="396"/>
      <c r="H85" s="396"/>
      <c r="I85" s="20"/>
    </row>
    <row r="86" spans="1:9" s="157" customFormat="1">
      <c r="A86" s="75"/>
      <c r="B86" s="75"/>
      <c r="C86" s="75"/>
      <c r="D86" s="20"/>
      <c r="E86" s="21"/>
      <c r="F86" s="20"/>
      <c r="G86" s="396"/>
      <c r="H86" s="396"/>
      <c r="I86" s="20"/>
    </row>
    <row r="87" spans="1:9" s="157" customFormat="1">
      <c r="A87" s="75"/>
      <c r="B87" s="75"/>
      <c r="C87" s="75"/>
      <c r="D87" s="20"/>
      <c r="E87" s="21"/>
      <c r="F87" s="20"/>
      <c r="G87" s="396"/>
      <c r="H87" s="396"/>
      <c r="I87" s="20"/>
    </row>
    <row r="88" spans="1:9" s="157" customFormat="1">
      <c r="A88" s="75"/>
      <c r="B88" s="75"/>
      <c r="C88" s="75"/>
      <c r="D88" s="20"/>
      <c r="E88" s="21"/>
      <c r="F88" s="20"/>
      <c r="G88" s="396"/>
      <c r="H88" s="396"/>
      <c r="I88" s="20"/>
    </row>
    <row r="89" spans="1:9" s="157" customFormat="1">
      <c r="A89" s="75"/>
      <c r="B89" s="75"/>
      <c r="C89" s="75"/>
      <c r="D89" s="20"/>
      <c r="E89" s="21"/>
      <c r="F89" s="20"/>
      <c r="G89" s="396"/>
      <c r="H89" s="396"/>
      <c r="I89" s="20"/>
    </row>
    <row r="90" spans="1:9" s="157" customFormat="1">
      <c r="A90" s="75"/>
      <c r="B90" s="75"/>
      <c r="C90" s="75"/>
      <c r="D90" s="20"/>
      <c r="E90" s="21"/>
      <c r="F90" s="20"/>
      <c r="G90" s="396"/>
      <c r="H90" s="396"/>
      <c r="I90" s="20"/>
    </row>
    <row r="91" spans="1:9" s="157" customFormat="1">
      <c r="A91" s="75"/>
      <c r="B91" s="75"/>
      <c r="C91" s="75"/>
      <c r="D91" s="20"/>
      <c r="E91" s="21"/>
      <c r="F91" s="20"/>
      <c r="G91" s="396"/>
      <c r="H91" s="396"/>
      <c r="I91" s="20"/>
    </row>
    <row r="92" spans="1:9" s="157" customFormat="1">
      <c r="A92" s="75"/>
      <c r="B92" s="75"/>
      <c r="C92" s="75"/>
      <c r="D92" s="20"/>
      <c r="E92" s="21"/>
      <c r="F92" s="20"/>
      <c r="G92" s="396"/>
      <c r="H92" s="396"/>
      <c r="I92" s="20"/>
    </row>
    <row r="93" spans="1:9" s="157" customFormat="1">
      <c r="A93" s="75"/>
      <c r="B93" s="75"/>
      <c r="C93" s="75"/>
      <c r="D93" s="20"/>
      <c r="E93" s="21"/>
      <c r="F93" s="20"/>
      <c r="G93" s="396"/>
      <c r="H93" s="396"/>
      <c r="I93" s="20"/>
    </row>
    <row r="94" spans="1:9" s="157" customFormat="1">
      <c r="A94" s="75"/>
      <c r="B94" s="75"/>
      <c r="C94" s="75"/>
      <c r="D94" s="20"/>
      <c r="E94" s="21"/>
      <c r="F94" s="20"/>
      <c r="G94" s="396"/>
      <c r="H94" s="396"/>
      <c r="I94" s="20"/>
    </row>
    <row r="95" spans="1:9" s="157" customFormat="1">
      <c r="A95" s="75"/>
      <c r="B95" s="75"/>
      <c r="C95" s="75"/>
      <c r="D95" s="20"/>
      <c r="E95" s="21"/>
      <c r="F95" s="20"/>
      <c r="G95" s="396"/>
      <c r="H95" s="396"/>
      <c r="I95" s="20"/>
    </row>
    <row r="96" spans="1:9" s="157" customFormat="1">
      <c r="A96" s="75"/>
      <c r="B96" s="75"/>
      <c r="C96" s="75"/>
      <c r="D96" s="20"/>
      <c r="E96" s="21"/>
      <c r="F96" s="20"/>
      <c r="G96" s="396"/>
      <c r="H96" s="396"/>
      <c r="I96" s="20"/>
    </row>
    <row r="97" spans="1:9" s="157" customFormat="1">
      <c r="A97" s="75"/>
      <c r="B97" s="75"/>
      <c r="C97" s="75"/>
      <c r="D97" s="20"/>
      <c r="E97" s="21"/>
      <c r="F97" s="20"/>
      <c r="G97" s="396"/>
      <c r="H97" s="396"/>
      <c r="I97" s="20"/>
    </row>
    <row r="98" spans="1:9" s="157" customFormat="1">
      <c r="A98" s="75"/>
      <c r="B98" s="75"/>
      <c r="C98" s="75"/>
      <c r="D98" s="20"/>
      <c r="E98" s="21"/>
      <c r="F98" s="20"/>
      <c r="G98" s="396"/>
      <c r="H98" s="396"/>
      <c r="I98" s="20"/>
    </row>
    <row r="99" spans="1:9" s="157" customFormat="1">
      <c r="A99" s="75"/>
      <c r="B99" s="75"/>
      <c r="C99" s="75"/>
      <c r="D99" s="20"/>
      <c r="E99" s="21"/>
      <c r="F99" s="20"/>
      <c r="G99" s="396"/>
      <c r="H99" s="396"/>
      <c r="I99" s="20"/>
    </row>
    <row r="100" spans="1:9" s="157" customFormat="1">
      <c r="A100" s="75"/>
      <c r="B100" s="75"/>
      <c r="C100" s="75"/>
      <c r="D100" s="20"/>
      <c r="E100" s="21"/>
      <c r="F100" s="20"/>
      <c r="G100" s="396"/>
      <c r="H100" s="396"/>
      <c r="I100" s="20"/>
    </row>
    <row r="101" spans="1:9" s="157" customFormat="1">
      <c r="A101" s="111"/>
      <c r="B101" s="20"/>
      <c r="C101" s="75"/>
      <c r="D101" s="20"/>
      <c r="E101" s="21"/>
      <c r="F101" s="20"/>
      <c r="G101" s="396"/>
      <c r="H101" s="396"/>
      <c r="I101" s="20"/>
    </row>
    <row r="102" spans="1:9" s="157" customFormat="1">
      <c r="A102" s="75"/>
      <c r="B102" s="75"/>
      <c r="C102" s="75"/>
      <c r="D102" s="20"/>
      <c r="E102" s="21"/>
      <c r="F102" s="20"/>
      <c r="G102" s="396"/>
      <c r="H102" s="396"/>
      <c r="I102" s="20"/>
    </row>
    <row r="103" spans="1:9" s="157" customFormat="1">
      <c r="A103" s="75"/>
      <c r="B103" s="75"/>
      <c r="C103" s="75"/>
      <c r="D103" s="20"/>
      <c r="E103" s="21"/>
      <c r="F103" s="20"/>
      <c r="G103" s="396"/>
      <c r="H103" s="396"/>
      <c r="I103" s="20"/>
    </row>
    <row r="104" spans="1:9" s="157" customFormat="1">
      <c r="A104" s="75"/>
      <c r="B104" s="75"/>
      <c r="C104" s="75"/>
      <c r="D104" s="20"/>
      <c r="E104" s="21"/>
      <c r="F104" s="20"/>
      <c r="G104" s="396"/>
      <c r="H104" s="396"/>
      <c r="I104" s="20"/>
    </row>
    <row r="105" spans="1:9" s="157" customFormat="1">
      <c r="A105" s="75"/>
      <c r="B105" s="75"/>
      <c r="C105" s="75"/>
      <c r="D105" s="20"/>
      <c r="E105" s="21"/>
      <c r="F105" s="20"/>
      <c r="G105" s="396"/>
      <c r="H105" s="396"/>
      <c r="I105" s="20"/>
    </row>
    <row r="106" spans="1:9" s="157" customFormat="1">
      <c r="A106" s="75"/>
      <c r="B106" s="75"/>
      <c r="C106" s="75"/>
      <c r="D106" s="20"/>
      <c r="E106" s="21"/>
      <c r="F106" s="20"/>
      <c r="G106" s="396"/>
      <c r="H106" s="396"/>
      <c r="I106" s="20"/>
    </row>
    <row r="107" spans="1:9" s="157" customFormat="1">
      <c r="A107" s="75"/>
      <c r="B107" s="75"/>
      <c r="C107" s="75"/>
      <c r="D107" s="20"/>
      <c r="E107" s="21"/>
      <c r="F107" s="20"/>
      <c r="G107" s="396"/>
      <c r="H107" s="396"/>
      <c r="I107" s="20"/>
    </row>
    <row r="108" spans="1:9" s="157" customFormat="1">
      <c r="A108" s="75"/>
      <c r="B108" s="75"/>
      <c r="C108" s="75"/>
      <c r="D108" s="20"/>
      <c r="E108" s="21"/>
      <c r="F108" s="20"/>
      <c r="G108" s="396"/>
      <c r="H108" s="396"/>
      <c r="I108" s="20"/>
    </row>
    <row r="109" spans="1:9" s="157" customFormat="1">
      <c r="A109" s="75"/>
      <c r="B109" s="75"/>
      <c r="C109" s="75"/>
      <c r="D109" s="20"/>
      <c r="E109" s="21"/>
      <c r="F109" s="20"/>
      <c r="G109" s="396"/>
      <c r="H109" s="396"/>
      <c r="I109" s="20"/>
    </row>
    <row r="110" spans="1:9" s="157" customFormat="1">
      <c r="A110" s="75"/>
      <c r="B110" s="75"/>
      <c r="C110" s="75"/>
      <c r="D110" s="20"/>
      <c r="E110" s="21"/>
      <c r="F110" s="20"/>
      <c r="G110" s="396"/>
      <c r="H110" s="396"/>
      <c r="I110" s="20"/>
    </row>
    <row r="111" spans="1:9" s="157" customFormat="1">
      <c r="A111" s="75"/>
      <c r="B111" s="75"/>
      <c r="C111" s="75"/>
      <c r="D111" s="20"/>
      <c r="E111" s="21"/>
      <c r="F111" s="20"/>
      <c r="G111" s="396"/>
      <c r="H111" s="396"/>
      <c r="I111" s="20"/>
    </row>
    <row r="112" spans="1:9" s="157" customFormat="1">
      <c r="A112" s="111"/>
      <c r="B112" s="27"/>
      <c r="C112" s="75"/>
      <c r="D112" s="20"/>
      <c r="E112" s="21"/>
      <c r="F112" s="20"/>
      <c r="G112" s="396"/>
      <c r="H112" s="396"/>
      <c r="I112" s="20"/>
    </row>
    <row r="113" spans="1:9" s="157" customFormat="1">
      <c r="A113" s="111"/>
      <c r="B113" s="27"/>
      <c r="C113" s="75"/>
      <c r="D113" s="20"/>
      <c r="E113" s="21"/>
      <c r="F113" s="20"/>
      <c r="G113" s="396"/>
      <c r="H113" s="396"/>
      <c r="I113" s="20"/>
    </row>
    <row r="114" spans="1:9" s="157" customFormat="1">
      <c r="A114" s="111"/>
      <c r="B114" s="27"/>
      <c r="C114" s="75"/>
      <c r="D114" s="20"/>
      <c r="E114" s="21"/>
      <c r="F114" s="20"/>
      <c r="G114" s="396"/>
      <c r="H114" s="396"/>
      <c r="I114" s="20"/>
    </row>
    <row r="115" spans="1:9" s="157" customFormat="1">
      <c r="A115" s="111"/>
      <c r="B115" s="27"/>
      <c r="C115" s="75"/>
      <c r="D115" s="20"/>
      <c r="E115" s="21"/>
      <c r="F115" s="20"/>
      <c r="G115" s="396"/>
      <c r="H115" s="396"/>
      <c r="I115" s="20"/>
    </row>
    <row r="116" spans="1:9" s="157" customFormat="1">
      <c r="A116" s="111"/>
      <c r="B116" s="22"/>
      <c r="C116" s="27"/>
      <c r="D116" s="20"/>
      <c r="E116" s="21"/>
      <c r="F116" s="20"/>
      <c r="G116" s="396"/>
      <c r="H116" s="396"/>
      <c r="I116" s="20"/>
    </row>
    <row r="117" spans="1:9" s="157" customFormat="1">
      <c r="A117" s="75"/>
      <c r="B117" s="75"/>
      <c r="C117" s="75"/>
      <c r="D117" s="20"/>
      <c r="E117" s="21"/>
      <c r="F117" s="20"/>
      <c r="G117" s="396"/>
      <c r="H117" s="396"/>
      <c r="I117" s="20"/>
    </row>
    <row r="118" spans="1:9" s="157" customFormat="1">
      <c r="A118" s="111"/>
      <c r="B118" s="22"/>
      <c r="C118" s="75"/>
      <c r="D118" s="20"/>
      <c r="E118" s="21"/>
      <c r="F118" s="20"/>
      <c r="G118" s="396"/>
      <c r="H118" s="396"/>
      <c r="I118" s="20"/>
    </row>
    <row r="119" spans="1:9" s="157" customFormat="1">
      <c r="A119" s="111"/>
      <c r="B119" s="22"/>
      <c r="C119" s="75"/>
      <c r="D119" s="20"/>
      <c r="E119" s="21"/>
      <c r="F119" s="20"/>
      <c r="G119" s="396"/>
      <c r="H119" s="396"/>
      <c r="I119" s="20"/>
    </row>
    <row r="120" spans="1:9" s="157" customFormat="1">
      <c r="A120" s="75"/>
      <c r="B120" s="75"/>
      <c r="C120" s="75"/>
      <c r="D120" s="20"/>
      <c r="E120" s="21"/>
      <c r="F120" s="20"/>
      <c r="G120" s="396"/>
      <c r="H120" s="396"/>
      <c r="I120" s="20"/>
    </row>
    <row r="121" spans="1:9" s="157" customFormat="1">
      <c r="A121" s="75"/>
      <c r="B121" s="75"/>
      <c r="C121" s="75"/>
      <c r="D121" s="20"/>
      <c r="E121" s="21"/>
      <c r="F121" s="20"/>
      <c r="G121" s="396"/>
      <c r="H121" s="396"/>
      <c r="I121" s="20"/>
    </row>
    <row r="122" spans="1:9" s="157" customFormat="1">
      <c r="A122" s="75"/>
      <c r="B122" s="75"/>
      <c r="C122" s="75"/>
      <c r="D122" s="20"/>
      <c r="E122" s="21"/>
      <c r="F122" s="20"/>
      <c r="G122" s="396"/>
      <c r="H122" s="396"/>
      <c r="I122" s="20"/>
    </row>
    <row r="123" spans="1:9" s="157" customFormat="1">
      <c r="A123" s="75"/>
      <c r="B123" s="75"/>
      <c r="C123" s="75"/>
      <c r="D123" s="20"/>
      <c r="E123" s="21"/>
      <c r="F123" s="20"/>
      <c r="G123" s="396"/>
      <c r="H123" s="396"/>
      <c r="I123" s="20"/>
    </row>
    <row r="124" spans="1:9" s="157" customFormat="1">
      <c r="A124" s="75"/>
      <c r="B124" s="75"/>
      <c r="C124" s="75"/>
      <c r="D124" s="20"/>
      <c r="E124" s="21"/>
      <c r="F124" s="20"/>
      <c r="G124" s="396"/>
      <c r="H124" s="396"/>
      <c r="I124" s="20"/>
    </row>
    <row r="125" spans="1:9" s="157" customFormat="1">
      <c r="A125" s="75"/>
      <c r="B125" s="75"/>
      <c r="C125" s="75"/>
      <c r="D125" s="20"/>
      <c r="E125" s="21"/>
      <c r="F125" s="20"/>
      <c r="G125" s="396"/>
      <c r="H125" s="396"/>
      <c r="I125" s="20"/>
    </row>
    <row r="126" spans="1:9" s="157" customFormat="1">
      <c r="A126" s="111"/>
      <c r="B126" s="22"/>
      <c r="C126" s="75"/>
      <c r="D126" s="20"/>
      <c r="E126" s="21"/>
      <c r="F126" s="20"/>
      <c r="G126" s="396"/>
      <c r="H126" s="396"/>
      <c r="I126" s="20"/>
    </row>
    <row r="127" spans="1:9" s="157" customFormat="1">
      <c r="A127" s="75"/>
      <c r="B127" s="75"/>
      <c r="C127" s="75"/>
      <c r="D127" s="20"/>
      <c r="E127" s="21"/>
      <c r="F127" s="20"/>
      <c r="G127" s="396"/>
      <c r="H127" s="396"/>
      <c r="I127" s="20"/>
    </row>
    <row r="128" spans="1:9" s="157" customFormat="1">
      <c r="A128" s="75"/>
      <c r="B128" s="75"/>
      <c r="C128" s="75"/>
      <c r="D128" s="20"/>
      <c r="E128" s="21"/>
      <c r="F128" s="20"/>
      <c r="G128" s="396"/>
      <c r="H128" s="396"/>
      <c r="I128" s="20"/>
    </row>
    <row r="129" spans="1:9" s="157" customFormat="1">
      <c r="A129" s="75"/>
      <c r="B129" s="75"/>
      <c r="C129" s="75"/>
      <c r="D129" s="20"/>
      <c r="E129" s="21"/>
      <c r="F129" s="20"/>
      <c r="G129" s="396"/>
      <c r="H129" s="396"/>
      <c r="I129" s="20"/>
    </row>
    <row r="130" spans="1:9" s="157" customFormat="1">
      <c r="A130" s="75"/>
      <c r="B130" s="75"/>
      <c r="C130" s="75"/>
      <c r="D130" s="20"/>
      <c r="E130" s="21"/>
      <c r="F130" s="20"/>
      <c r="G130" s="396"/>
      <c r="H130" s="396"/>
      <c r="I130" s="20"/>
    </row>
    <row r="131" spans="1:9" s="157" customFormat="1">
      <c r="A131" s="75"/>
      <c r="B131" s="75"/>
      <c r="C131" s="75"/>
      <c r="D131" s="20"/>
      <c r="E131" s="21"/>
      <c r="F131" s="20"/>
      <c r="G131" s="396"/>
      <c r="H131" s="396"/>
      <c r="I131" s="20"/>
    </row>
    <row r="132" spans="1:9" s="157" customFormat="1">
      <c r="A132" s="75"/>
      <c r="B132" s="75"/>
      <c r="C132" s="75"/>
      <c r="D132" s="20"/>
      <c r="E132" s="21"/>
      <c r="F132" s="20"/>
      <c r="G132" s="396"/>
      <c r="H132" s="396"/>
      <c r="I132" s="20"/>
    </row>
    <row r="133" spans="1:9" s="157" customFormat="1">
      <c r="A133" s="75"/>
      <c r="B133" s="75"/>
      <c r="C133" s="75"/>
      <c r="D133" s="20"/>
      <c r="E133" s="21"/>
      <c r="F133" s="20"/>
      <c r="G133" s="396"/>
      <c r="H133" s="396"/>
      <c r="I133" s="20"/>
    </row>
    <row r="134" spans="1:9" s="157" customFormat="1">
      <c r="A134" s="75"/>
      <c r="B134" s="75"/>
      <c r="C134" s="75"/>
      <c r="D134" s="20"/>
      <c r="E134" s="21"/>
      <c r="F134" s="20"/>
      <c r="G134" s="396"/>
      <c r="H134" s="396"/>
      <c r="I134" s="20"/>
    </row>
    <row r="135" spans="1:9" s="157" customFormat="1">
      <c r="A135" s="75"/>
      <c r="B135" s="75"/>
      <c r="C135" s="75"/>
      <c r="D135" s="20"/>
      <c r="E135" s="21"/>
      <c r="F135" s="20"/>
      <c r="G135" s="396"/>
      <c r="H135" s="396"/>
      <c r="I135" s="20"/>
    </row>
    <row r="136" spans="1:9" s="157" customFormat="1">
      <c r="A136" s="75"/>
      <c r="B136" s="75"/>
      <c r="C136" s="75"/>
      <c r="D136" s="20"/>
      <c r="E136" s="21"/>
      <c r="F136" s="20"/>
      <c r="G136" s="396"/>
      <c r="H136" s="396"/>
      <c r="I136" s="20"/>
    </row>
    <row r="137" spans="1:9" s="157" customFormat="1">
      <c r="A137" s="75"/>
      <c r="B137" s="75"/>
      <c r="C137" s="75"/>
      <c r="D137" s="20"/>
      <c r="E137" s="21"/>
      <c r="F137" s="20"/>
      <c r="G137" s="396"/>
      <c r="H137" s="396"/>
      <c r="I137" s="20"/>
    </row>
    <row r="138" spans="1:9" s="157" customFormat="1">
      <c r="A138" s="75"/>
      <c r="B138" s="75"/>
      <c r="C138" s="75"/>
      <c r="D138" s="20"/>
      <c r="E138" s="21"/>
      <c r="F138" s="20"/>
      <c r="G138" s="396"/>
      <c r="H138" s="396"/>
      <c r="I138" s="20"/>
    </row>
    <row r="139" spans="1:9" s="157" customFormat="1">
      <c r="A139" s="75"/>
      <c r="B139" s="75"/>
      <c r="C139" s="75"/>
      <c r="D139" s="20"/>
      <c r="E139" s="21"/>
      <c r="F139" s="20"/>
      <c r="G139" s="396"/>
      <c r="H139" s="396"/>
      <c r="I139" s="20"/>
    </row>
    <row r="140" spans="1:9" s="111" customFormat="1">
      <c r="B140" s="215"/>
      <c r="C140" s="215"/>
    </row>
    <row r="141" spans="1:9" s="111" customFormat="1">
      <c r="B141" s="215"/>
      <c r="C141" s="27"/>
    </row>
    <row r="142" spans="1:9" s="111" customFormat="1">
      <c r="B142" s="215"/>
      <c r="C142" s="27"/>
    </row>
    <row r="143" spans="1:9" s="111" customFormat="1">
      <c r="B143" s="22"/>
      <c r="C143" s="27"/>
    </row>
    <row r="144" spans="1:9" s="111" customFormat="1">
      <c r="B144" s="22"/>
      <c r="C144" s="27"/>
    </row>
    <row r="145" spans="2:3" s="111" customFormat="1">
      <c r="B145" s="22"/>
      <c r="C145" s="27"/>
    </row>
    <row r="146" spans="2:3" s="111" customFormat="1">
      <c r="B146" s="22"/>
      <c r="C146" s="27"/>
    </row>
    <row r="147" spans="2:3" s="111" customFormat="1">
      <c r="B147" s="22"/>
    </row>
    <row r="148" spans="2:3" s="111" customFormat="1">
      <c r="B148" s="22"/>
    </row>
    <row r="149" spans="2:3" s="111" customFormat="1">
      <c r="B149" s="22"/>
    </row>
    <row r="150" spans="2:3" s="111" customFormat="1">
      <c r="B150" s="22"/>
      <c r="C150" s="27"/>
    </row>
    <row r="151" spans="2:3" s="111" customFormat="1">
      <c r="B151" s="27"/>
      <c r="C151" s="27"/>
    </row>
    <row r="152" spans="2:3" s="111" customFormat="1">
      <c r="B152" s="27"/>
      <c r="C152" s="22"/>
    </row>
    <row r="153" spans="2:3" s="111" customFormat="1">
      <c r="B153" s="27"/>
      <c r="C153" s="27"/>
    </row>
    <row r="154" spans="2:3" s="111" customFormat="1">
      <c r="B154" s="27"/>
      <c r="C154" s="27"/>
    </row>
    <row r="155" spans="2:3" s="111" customFormat="1">
      <c r="B155" s="27"/>
      <c r="C155" s="27"/>
    </row>
    <row r="156" spans="2:3" s="111" customFormat="1">
      <c r="B156" s="22"/>
      <c r="C156" s="27"/>
    </row>
    <row r="157" spans="2:3" s="111" customFormat="1">
      <c r="B157" s="22"/>
      <c r="C157" s="27"/>
    </row>
    <row r="158" spans="2:3" s="111" customFormat="1"/>
  </sheetData>
  <mergeCells count="11">
    <mergeCell ref="A1:I1"/>
    <mergeCell ref="A14:I14"/>
    <mergeCell ref="B13:C13"/>
    <mergeCell ref="A9:I9"/>
    <mergeCell ref="A11:A12"/>
    <mergeCell ref="B11:C12"/>
    <mergeCell ref="D11:E11"/>
    <mergeCell ref="F11:F12"/>
    <mergeCell ref="I11:I12"/>
    <mergeCell ref="H11:H12"/>
    <mergeCell ref="G11:G12"/>
  </mergeCells>
  <hyperlinks>
    <hyperlink ref="G3" r:id="rId1"/>
    <hyperlink ref="G2" r:id="rId2"/>
  </hyperlinks>
  <pageMargins left="0.7" right="0.7" top="0.75" bottom="0.75" header="0.3" footer="0.3"/>
  <drawing r:id="rId3"/>
</worksheet>
</file>

<file path=xl/worksheets/sheet37.xml><?xml version="1.0" encoding="utf-8"?>
<worksheet xmlns="http://schemas.openxmlformats.org/spreadsheetml/2006/main" xmlns:r="http://schemas.openxmlformats.org/officeDocument/2006/relationships">
  <dimension ref="A1:L22"/>
  <sheetViews>
    <sheetView zoomScale="85" zoomScaleNormal="85" workbookViewId="0">
      <selection activeCell="K17" sqref="K17"/>
    </sheetView>
  </sheetViews>
  <sheetFormatPr defaultRowHeight="12.75"/>
  <cols>
    <col min="1" max="1" width="14.28515625" style="203" customWidth="1"/>
    <col min="2" max="2" width="23.7109375" style="203" customWidth="1"/>
    <col min="3" max="3" width="6.28515625" style="213" customWidth="1"/>
    <col min="4" max="4" width="0.140625" style="203" hidden="1" customWidth="1"/>
    <col min="5" max="5" width="3.7109375" style="203" customWidth="1"/>
    <col min="6" max="6" width="11.7109375" style="203" customWidth="1"/>
    <col min="7" max="7" width="13.5703125" style="203" customWidth="1"/>
    <col min="8" max="8" width="7.140625" style="203" customWidth="1"/>
    <col min="9" max="9" width="9.5703125" style="203" customWidth="1"/>
    <col min="10" max="10" width="7.42578125" style="203" customWidth="1"/>
    <col min="11" max="11" width="6.140625" style="203" bestFit="1" customWidth="1"/>
    <col min="12" max="16384" width="9.140625" style="203"/>
  </cols>
  <sheetData>
    <row r="1" spans="1:12" s="200" customFormat="1" ht="31.5" customHeight="1">
      <c r="A1" s="2526"/>
      <c r="B1" s="2526"/>
      <c r="C1" s="2526"/>
      <c r="D1" s="2526"/>
      <c r="E1" s="2526"/>
      <c r="F1" s="2526"/>
      <c r="G1" s="2526"/>
    </row>
    <row r="2" spans="1:12">
      <c r="A2" s="204" t="s">
        <v>0</v>
      </c>
      <c r="B2" s="116"/>
      <c r="C2" s="203"/>
      <c r="D2" s="205" t="s">
        <v>474</v>
      </c>
      <c r="G2" s="205" t="s">
        <v>474</v>
      </c>
      <c r="H2" s="206" t="s">
        <v>1</v>
      </c>
      <c r="I2" s="206"/>
      <c r="K2" s="202"/>
      <c r="L2" s="202"/>
    </row>
    <row r="3" spans="1:12" ht="15.75" customHeight="1">
      <c r="A3" s="207" t="s">
        <v>467</v>
      </c>
      <c r="B3" s="117"/>
      <c r="C3" s="203"/>
      <c r="D3" s="205" t="s">
        <v>475</v>
      </c>
      <c r="G3" s="205" t="s">
        <v>475</v>
      </c>
      <c r="H3" s="208" t="s">
        <v>2</v>
      </c>
      <c r="I3" s="208"/>
      <c r="J3" s="208"/>
      <c r="K3" s="114"/>
      <c r="L3" s="114"/>
    </row>
    <row r="4" spans="1:12" ht="15.75" customHeight="1">
      <c r="A4" s="204" t="s">
        <v>2241</v>
      </c>
      <c r="B4" s="116"/>
      <c r="C4" s="203"/>
      <c r="D4" s="546"/>
      <c r="G4" s="597"/>
      <c r="I4" s="212"/>
      <c r="J4" s="202"/>
      <c r="K4" s="202"/>
      <c r="L4" s="202"/>
    </row>
    <row r="5" spans="1:12" ht="15.75" customHeight="1">
      <c r="A5" s="207" t="s">
        <v>467</v>
      </c>
      <c r="B5" s="117"/>
      <c r="C5" s="203"/>
      <c r="D5" s="204" t="s">
        <v>2238</v>
      </c>
      <c r="G5" s="204" t="s">
        <v>2238</v>
      </c>
      <c r="I5" s="207"/>
      <c r="J5" s="202"/>
      <c r="K5" s="202"/>
      <c r="L5" s="202"/>
    </row>
    <row r="6" spans="1:12" ht="15.75" customHeight="1">
      <c r="A6" s="207" t="s">
        <v>468</v>
      </c>
      <c r="B6" s="117"/>
      <c r="C6" s="203"/>
      <c r="D6" s="204" t="s">
        <v>2240</v>
      </c>
      <c r="G6" s="204" t="s">
        <v>2240</v>
      </c>
      <c r="I6" s="207"/>
      <c r="J6" s="202"/>
      <c r="K6" s="202"/>
      <c r="L6" s="202"/>
    </row>
    <row r="7" spans="1:12" ht="15" customHeight="1">
      <c r="A7" s="210" t="s">
        <v>2536</v>
      </c>
      <c r="B7" s="213"/>
      <c r="C7" s="203"/>
      <c r="D7" s="379" t="s">
        <v>2239</v>
      </c>
      <c r="G7" s="379" t="s">
        <v>2239</v>
      </c>
      <c r="I7" s="211"/>
      <c r="J7" s="211"/>
    </row>
    <row r="8" spans="1:12">
      <c r="A8" s="210"/>
      <c r="B8" s="213"/>
      <c r="C8" s="203"/>
      <c r="D8" s="379"/>
      <c r="G8" s="379"/>
      <c r="I8" s="211"/>
      <c r="J8" s="211"/>
    </row>
    <row r="9" spans="1:12">
      <c r="A9" s="2525" t="s">
        <v>2676</v>
      </c>
      <c r="B9" s="2525"/>
      <c r="C9" s="2525"/>
      <c r="D9" s="2525"/>
      <c r="E9" s="2525"/>
      <c r="F9" s="2525"/>
      <c r="G9" s="2525"/>
      <c r="H9" s="2525"/>
      <c r="I9" s="2525"/>
      <c r="J9" s="2525"/>
      <c r="K9" s="2525"/>
    </row>
    <row r="11" spans="1:12" s="106" customFormat="1" ht="15" customHeight="1">
      <c r="A11" s="2584" t="s">
        <v>20</v>
      </c>
      <c r="B11" s="2584" t="s">
        <v>16</v>
      </c>
      <c r="C11" s="2678" t="s">
        <v>17</v>
      </c>
      <c r="D11" s="2678"/>
      <c r="E11" s="2678"/>
      <c r="F11" s="2678"/>
      <c r="G11" s="2678"/>
      <c r="H11" s="2678"/>
      <c r="I11" s="2600"/>
      <c r="J11" s="2520" t="s">
        <v>120</v>
      </c>
      <c r="K11" s="2520" t="s">
        <v>476</v>
      </c>
    </row>
    <row r="12" spans="1:12" s="106" customFormat="1" ht="46.5" customHeight="1">
      <c r="A12" s="2585"/>
      <c r="B12" s="2585"/>
      <c r="C12" s="750" t="s">
        <v>93</v>
      </c>
      <c r="D12" s="756"/>
      <c r="E12" s="816" t="s">
        <v>138</v>
      </c>
      <c r="F12" s="740" t="s">
        <v>55</v>
      </c>
      <c r="G12" s="740" t="s">
        <v>56</v>
      </c>
      <c r="H12" s="740" t="s">
        <v>19</v>
      </c>
      <c r="I12" s="740" t="s">
        <v>40</v>
      </c>
      <c r="J12" s="2520"/>
      <c r="K12" s="2520"/>
    </row>
    <row r="13" spans="1:12" s="405" customFormat="1" ht="32.25" customHeight="1">
      <c r="A13" s="2788" t="s">
        <v>3137</v>
      </c>
      <c r="B13" s="2794"/>
      <c r="C13" s="2574" t="s">
        <v>486</v>
      </c>
      <c r="D13" s="2560"/>
      <c r="E13" s="2561"/>
      <c r="F13" s="2539" t="s">
        <v>257</v>
      </c>
      <c r="G13" s="1247" t="s">
        <v>394</v>
      </c>
      <c r="H13" s="1247">
        <v>9</v>
      </c>
      <c r="I13" s="1247">
        <v>0.35</v>
      </c>
      <c r="J13" s="1961">
        <v>2225</v>
      </c>
      <c r="K13" s="789">
        <v>2360</v>
      </c>
      <c r="L13" s="217"/>
    </row>
    <row r="14" spans="1:12" s="405" customFormat="1" ht="32.25" customHeight="1">
      <c r="A14" s="2771"/>
      <c r="B14" s="2795"/>
      <c r="C14" s="2575"/>
      <c r="D14" s="2563"/>
      <c r="E14" s="2564"/>
      <c r="F14" s="2539"/>
      <c r="G14" s="1248" t="s">
        <v>395</v>
      </c>
      <c r="H14" s="1248">
        <v>13</v>
      </c>
      <c r="I14" s="1248">
        <v>0.6</v>
      </c>
      <c r="J14" s="1962">
        <v>3275</v>
      </c>
      <c r="K14" s="1963">
        <v>3475</v>
      </c>
      <c r="L14" s="217"/>
    </row>
    <row r="15" spans="1:12" s="405" customFormat="1" ht="28.5" customHeight="1">
      <c r="A15" s="2796" t="s">
        <v>3138</v>
      </c>
      <c r="B15" s="2797"/>
      <c r="C15" s="2580" t="s">
        <v>486</v>
      </c>
      <c r="D15" s="2580"/>
      <c r="E15" s="2580"/>
      <c r="F15" s="2539"/>
      <c r="G15" s="1248" t="s">
        <v>394</v>
      </c>
      <c r="H15" s="1248"/>
      <c r="I15" s="1248">
        <v>0.12</v>
      </c>
      <c r="J15" s="1248">
        <v>2110</v>
      </c>
      <c r="K15" s="1251">
        <v>2240</v>
      </c>
      <c r="L15" s="217"/>
    </row>
    <row r="16" spans="1:12" s="405" customFormat="1" ht="28.5" customHeight="1">
      <c r="A16" s="2796"/>
      <c r="B16" s="2797"/>
      <c r="C16" s="2580"/>
      <c r="D16" s="2580"/>
      <c r="E16" s="2580"/>
      <c r="F16" s="2539"/>
      <c r="G16" s="1248" t="s">
        <v>396</v>
      </c>
      <c r="H16" s="1248"/>
      <c r="I16" s="1248">
        <v>0.15</v>
      </c>
      <c r="J16" s="1248">
        <v>2560</v>
      </c>
      <c r="K16" s="1251">
        <v>2710</v>
      </c>
      <c r="L16" s="217"/>
    </row>
    <row r="17" spans="1:12" s="405" customFormat="1" ht="28.5" customHeight="1">
      <c r="A17" s="2796"/>
      <c r="B17" s="2797"/>
      <c r="C17" s="2580"/>
      <c r="D17" s="2580"/>
      <c r="E17" s="2580"/>
      <c r="F17" s="2539"/>
      <c r="G17" s="1248" t="s">
        <v>397</v>
      </c>
      <c r="H17" s="1248"/>
      <c r="I17" s="1248">
        <v>0.2</v>
      </c>
      <c r="J17" s="1248">
        <v>3220</v>
      </c>
      <c r="K17" s="1251">
        <v>3415</v>
      </c>
      <c r="L17" s="217"/>
    </row>
    <row r="18" spans="1:12" s="405" customFormat="1" ht="63" customHeight="1">
      <c r="A18" s="1263" t="s">
        <v>3384</v>
      </c>
      <c r="B18" s="1261"/>
      <c r="C18" s="2580" t="s">
        <v>2413</v>
      </c>
      <c r="D18" s="2580"/>
      <c r="E18" s="2580"/>
      <c r="F18" s="2539"/>
      <c r="G18" s="1248" t="s">
        <v>398</v>
      </c>
      <c r="H18" s="1248"/>
      <c r="I18" s="1248">
        <v>1.5</v>
      </c>
      <c r="J18" s="1248">
        <v>8325</v>
      </c>
      <c r="K18" s="1251">
        <v>8825</v>
      </c>
      <c r="L18" s="217"/>
    </row>
    <row r="19" spans="1:12" s="405" customFormat="1" ht="57" customHeight="1">
      <c r="A19" s="1263" t="s">
        <v>399</v>
      </c>
      <c r="B19" s="1261"/>
      <c r="C19" s="2580" t="s">
        <v>2413</v>
      </c>
      <c r="D19" s="2580"/>
      <c r="E19" s="2580"/>
      <c r="F19" s="2579"/>
      <c r="G19" s="1248" t="s">
        <v>3139</v>
      </c>
      <c r="H19" s="1248"/>
      <c r="I19" s="1248">
        <v>2.5</v>
      </c>
      <c r="J19" s="1248">
        <v>13320</v>
      </c>
      <c r="K19" s="1251">
        <v>14120</v>
      </c>
      <c r="L19" s="217"/>
    </row>
    <row r="20" spans="1:12" s="405" customFormat="1" ht="63" customHeight="1">
      <c r="A20" s="1263" t="s">
        <v>400</v>
      </c>
      <c r="B20" s="1261"/>
      <c r="C20" s="2580"/>
      <c r="D20" s="2580"/>
      <c r="E20" s="2580"/>
      <c r="F20" s="1248" t="s">
        <v>2551</v>
      </c>
      <c r="G20" s="1248" t="s">
        <v>401</v>
      </c>
      <c r="H20" s="1248"/>
      <c r="I20" s="1248"/>
      <c r="J20" s="1248">
        <v>2150</v>
      </c>
      <c r="K20" s="1251">
        <v>2280</v>
      </c>
      <c r="L20" s="217"/>
    </row>
    <row r="21" spans="1:12" s="405" customFormat="1" ht="14.25" hidden="1" customHeight="1">
      <c r="A21" s="554"/>
      <c r="B21" s="755"/>
      <c r="C21" s="2799"/>
      <c r="D21" s="2799"/>
      <c r="E21" s="2799"/>
      <c r="F21" s="549"/>
      <c r="G21" s="549"/>
      <c r="H21" s="549"/>
      <c r="I21" s="549"/>
      <c r="J21" s="549"/>
      <c r="K21" s="551"/>
      <c r="L21" s="217"/>
    </row>
    <row r="22" spans="1:12" s="405" customFormat="1" ht="11.25">
      <c r="A22" s="2798" t="s">
        <v>404</v>
      </c>
      <c r="B22" s="2798"/>
      <c r="C22" s="2798"/>
      <c r="D22" s="2798"/>
      <c r="E22" s="2798"/>
      <c r="F22" s="2798"/>
      <c r="G22" s="2798"/>
      <c r="H22" s="2798"/>
      <c r="I22" s="2798"/>
      <c r="J22" s="2798"/>
      <c r="K22" s="2798"/>
    </row>
  </sheetData>
  <mergeCells count="19">
    <mergeCell ref="C20:E20"/>
    <mergeCell ref="C19:E19"/>
    <mergeCell ref="C18:E18"/>
    <mergeCell ref="A22:K22"/>
    <mergeCell ref="C21:E21"/>
    <mergeCell ref="B13:B14"/>
    <mergeCell ref="A13:A14"/>
    <mergeCell ref="C13:E14"/>
    <mergeCell ref="F13:F19"/>
    <mergeCell ref="A15:A17"/>
    <mergeCell ref="B15:B17"/>
    <mergeCell ref="C15:E17"/>
    <mergeCell ref="A1:G1"/>
    <mergeCell ref="A9:K9"/>
    <mergeCell ref="A11:A12"/>
    <mergeCell ref="B11:B12"/>
    <mergeCell ref="C11:I11"/>
    <mergeCell ref="J11:J12"/>
    <mergeCell ref="K11:K12"/>
  </mergeCells>
  <hyperlinks>
    <hyperlink ref="H3" r:id="rId1"/>
    <hyperlink ref="H2" r:id="rId2"/>
  </hyperlinks>
  <pageMargins left="0.17" right="0.17" top="0.17" bottom="0.17" header="0.3" footer="0.3"/>
  <pageSetup paperSize="9" orientation="portrait" horizontalDpi="300" verticalDpi="300" r:id="rId3"/>
  <drawing r:id="rId4"/>
</worksheet>
</file>

<file path=xl/worksheets/sheet38.xml><?xml version="1.0" encoding="utf-8"?>
<worksheet xmlns="http://schemas.openxmlformats.org/spreadsheetml/2006/main" xmlns:r="http://schemas.openxmlformats.org/officeDocument/2006/relationships">
  <dimension ref="A1:K16"/>
  <sheetViews>
    <sheetView zoomScaleNormal="100" workbookViewId="0">
      <selection activeCell="A8" sqref="A8:J8"/>
    </sheetView>
  </sheetViews>
  <sheetFormatPr defaultRowHeight="12.75"/>
  <cols>
    <col min="1" max="1" width="9.5703125" style="203" customWidth="1"/>
    <col min="2" max="2" width="9.140625" style="203" customWidth="1"/>
    <col min="3" max="3" width="12.140625" style="203" customWidth="1"/>
    <col min="4" max="4" width="8.28515625" style="203" customWidth="1"/>
    <col min="5" max="5" width="9.5703125" style="203" customWidth="1"/>
    <col min="6" max="6" width="9.85546875" style="203" customWidth="1"/>
    <col min="7" max="7" width="7.140625" style="203" customWidth="1"/>
    <col min="8" max="8" width="8.7109375" style="203" customWidth="1"/>
    <col min="9" max="9" width="7.42578125" style="203" customWidth="1"/>
    <col min="10" max="10" width="6.140625" style="203" bestFit="1" customWidth="1"/>
    <col min="11" max="16384" width="9.140625" style="203"/>
  </cols>
  <sheetData>
    <row r="1" spans="1:11" s="200" customFormat="1" ht="31.5" customHeight="1">
      <c r="A1" s="2526"/>
      <c r="B1" s="2526"/>
      <c r="C1" s="2526"/>
      <c r="D1" s="2526"/>
      <c r="E1" s="2526"/>
      <c r="F1" s="2526"/>
    </row>
    <row r="2" spans="1:11">
      <c r="A2" s="204" t="s">
        <v>0</v>
      </c>
      <c r="B2" s="116"/>
      <c r="H2" s="205" t="s">
        <v>474</v>
      </c>
      <c r="I2" s="206" t="s">
        <v>1</v>
      </c>
    </row>
    <row r="3" spans="1:11" ht="15.75" customHeight="1">
      <c r="A3" s="207" t="s">
        <v>467</v>
      </c>
      <c r="B3" s="117"/>
      <c r="H3" s="205" t="s">
        <v>475</v>
      </c>
      <c r="I3" s="208" t="s">
        <v>2</v>
      </c>
    </row>
    <row r="4" spans="1:11" ht="15.75" customHeight="1">
      <c r="A4" s="204" t="s">
        <v>2241</v>
      </c>
      <c r="B4" s="116"/>
      <c r="H4" s="546"/>
    </row>
    <row r="5" spans="1:11" ht="15.75" customHeight="1">
      <c r="A5" s="207" t="s">
        <v>467</v>
      </c>
      <c r="B5" s="117"/>
      <c r="H5" s="204" t="s">
        <v>2238</v>
      </c>
    </row>
    <row r="6" spans="1:11" ht="15.75" customHeight="1">
      <c r="A6" s="207" t="s">
        <v>468</v>
      </c>
      <c r="B6" s="117"/>
      <c r="H6" s="204" t="s">
        <v>2240</v>
      </c>
    </row>
    <row r="7" spans="1:11" ht="15" customHeight="1">
      <c r="A7" s="210" t="s">
        <v>2536</v>
      </c>
      <c r="B7" s="213"/>
      <c r="H7" s="379" t="s">
        <v>2239</v>
      </c>
    </row>
    <row r="8" spans="1:11" ht="23.25" customHeight="1">
      <c r="A8" s="2525" t="s">
        <v>2513</v>
      </c>
      <c r="B8" s="2525"/>
      <c r="C8" s="2525"/>
      <c r="D8" s="2525"/>
      <c r="E8" s="2525"/>
      <c r="F8" s="2525"/>
      <c r="G8" s="2525"/>
      <c r="H8" s="2525"/>
      <c r="I8" s="2525"/>
      <c r="J8" s="2525"/>
    </row>
    <row r="9" spans="1:11" ht="8.25" customHeight="1"/>
    <row r="10" spans="1:11" s="106" customFormat="1" ht="15" customHeight="1">
      <c r="A10" s="2584" t="s">
        <v>20</v>
      </c>
      <c r="B10" s="2677" t="s">
        <v>16</v>
      </c>
      <c r="C10" s="2678"/>
      <c r="D10" s="2571" t="s">
        <v>17</v>
      </c>
      <c r="E10" s="2572"/>
      <c r="F10" s="2572"/>
      <c r="G10" s="2572"/>
      <c r="H10" s="2573"/>
      <c r="I10" s="2520" t="s">
        <v>120</v>
      </c>
      <c r="J10" s="2520" t="s">
        <v>476</v>
      </c>
    </row>
    <row r="11" spans="1:11" s="106" customFormat="1" ht="46.5" customHeight="1">
      <c r="A11" s="2585"/>
      <c r="B11" s="2781"/>
      <c r="C11" s="2802"/>
      <c r="D11" s="624" t="s">
        <v>2781</v>
      </c>
      <c r="E11" s="624" t="s">
        <v>2692</v>
      </c>
      <c r="F11" s="624" t="s">
        <v>55</v>
      </c>
      <c r="G11" s="624" t="s">
        <v>19</v>
      </c>
      <c r="H11" s="624" t="s">
        <v>40</v>
      </c>
      <c r="I11" s="2520"/>
      <c r="J11" s="2520"/>
    </row>
    <row r="12" spans="1:11" s="217" customFormat="1" ht="24" customHeight="1">
      <c r="A12" s="817" t="s">
        <v>2778</v>
      </c>
      <c r="B12" s="2800"/>
      <c r="C12" s="2800"/>
      <c r="D12" s="680">
        <v>2.5</v>
      </c>
      <c r="E12" s="2691" t="s">
        <v>2782</v>
      </c>
      <c r="F12" s="2691" t="s">
        <v>2783</v>
      </c>
      <c r="G12" s="745">
        <v>60</v>
      </c>
      <c r="H12" s="745">
        <v>0.4</v>
      </c>
      <c r="I12" s="745">
        <v>12060</v>
      </c>
      <c r="J12" s="789">
        <v>12775</v>
      </c>
    </row>
    <row r="13" spans="1:11" s="217" customFormat="1" ht="24" customHeight="1">
      <c r="A13" s="819" t="s">
        <v>2779</v>
      </c>
      <c r="B13" s="2797"/>
      <c r="C13" s="2797"/>
      <c r="D13" s="746">
        <v>3.5</v>
      </c>
      <c r="E13" s="2539"/>
      <c r="F13" s="2539"/>
      <c r="G13" s="746">
        <v>80</v>
      </c>
      <c r="H13" s="746">
        <v>0.45</v>
      </c>
      <c r="I13" s="746">
        <v>13225</v>
      </c>
      <c r="J13" s="683">
        <v>14015</v>
      </c>
    </row>
    <row r="14" spans="1:11" s="217" customFormat="1" ht="24" customHeight="1">
      <c r="A14" s="820" t="s">
        <v>2780</v>
      </c>
      <c r="B14" s="2797"/>
      <c r="C14" s="2797"/>
      <c r="D14" s="796">
        <v>4.5</v>
      </c>
      <c r="E14" s="2579"/>
      <c r="F14" s="2539"/>
      <c r="G14" s="2580">
        <v>100</v>
      </c>
      <c r="H14" s="2580">
        <v>0.5</v>
      </c>
      <c r="I14" s="2580">
        <v>14395</v>
      </c>
      <c r="J14" s="2689">
        <v>15260</v>
      </c>
    </row>
    <row r="15" spans="1:11" s="405" customFormat="1" ht="14.25" hidden="1" customHeight="1">
      <c r="A15" s="822"/>
      <c r="B15" s="2801"/>
      <c r="C15" s="2801"/>
      <c r="D15" s="823"/>
      <c r="E15" s="823"/>
      <c r="F15" s="823"/>
      <c r="G15" s="2693"/>
      <c r="H15" s="2693"/>
      <c r="I15" s="2693"/>
      <c r="J15" s="2690"/>
      <c r="K15" s="217"/>
    </row>
    <row r="16" spans="1:11" s="405" customFormat="1" ht="11.25">
      <c r="A16" s="2798" t="s">
        <v>482</v>
      </c>
      <c r="B16" s="2798"/>
      <c r="C16" s="2798"/>
      <c r="D16" s="2798"/>
      <c r="E16" s="2798"/>
      <c r="F16" s="2798"/>
      <c r="G16" s="2798"/>
      <c r="H16" s="2798"/>
      <c r="I16" s="2798"/>
      <c r="J16" s="2798"/>
    </row>
  </sheetData>
  <mergeCells count="15">
    <mergeCell ref="E12:E14"/>
    <mergeCell ref="F12:F14"/>
    <mergeCell ref="A16:J16"/>
    <mergeCell ref="B12:C15"/>
    <mergeCell ref="A1:F1"/>
    <mergeCell ref="A8:J8"/>
    <mergeCell ref="A10:A11"/>
    <mergeCell ref="B10:C11"/>
    <mergeCell ref="D10:H10"/>
    <mergeCell ref="I10:I11"/>
    <mergeCell ref="J10:J11"/>
    <mergeCell ref="G14:G15"/>
    <mergeCell ref="H14:H15"/>
    <mergeCell ref="I14:I15"/>
    <mergeCell ref="J14:J15"/>
  </mergeCells>
  <hyperlinks>
    <hyperlink ref="I3" r:id="rId1"/>
    <hyperlink ref="I2" r:id="rId2"/>
  </hyperlinks>
  <pageMargins left="0.17" right="0.17" top="0.17" bottom="0.17" header="0.3" footer="0.3"/>
  <pageSetup paperSize="9" orientation="portrait" horizontalDpi="300" verticalDpi="300" r:id="rId3"/>
  <drawing r:id="rId4"/>
</worksheet>
</file>

<file path=xl/worksheets/sheet39.xml><?xml version="1.0" encoding="utf-8"?>
<worksheet xmlns="http://schemas.openxmlformats.org/spreadsheetml/2006/main" xmlns:r="http://schemas.openxmlformats.org/officeDocument/2006/relationships">
  <dimension ref="A1:L30"/>
  <sheetViews>
    <sheetView zoomScaleNormal="100" workbookViewId="0">
      <selection sqref="A1:G1"/>
    </sheetView>
  </sheetViews>
  <sheetFormatPr defaultRowHeight="12.75"/>
  <cols>
    <col min="1" max="1" width="9.5703125" style="203" customWidth="1"/>
    <col min="2" max="2" width="12.140625" style="203" customWidth="1"/>
    <col min="3" max="3" width="9.7109375" style="213" customWidth="1"/>
    <col min="4" max="4" width="0.140625" style="203" hidden="1" customWidth="1"/>
    <col min="5" max="6" width="11.7109375" style="203" customWidth="1"/>
    <col min="7" max="7" width="13.5703125" style="203" customWidth="1"/>
    <col min="8" max="8" width="7.140625" style="203" customWidth="1"/>
    <col min="9" max="9" width="9.5703125" style="203" customWidth="1"/>
    <col min="10" max="10" width="7.42578125" style="203" customWidth="1"/>
    <col min="11" max="11" width="6.140625" style="203" bestFit="1" customWidth="1"/>
    <col min="12" max="16384" width="9.140625" style="203"/>
  </cols>
  <sheetData>
    <row r="1" spans="1:12" s="200" customFormat="1" ht="31.5" customHeight="1">
      <c r="A1" s="2526"/>
      <c r="B1" s="2526"/>
      <c r="C1" s="2526"/>
      <c r="D1" s="2526"/>
      <c r="E1" s="2526"/>
      <c r="F1" s="2526"/>
      <c r="G1" s="2526"/>
    </row>
    <row r="2" spans="1:12">
      <c r="A2" s="204" t="s">
        <v>0</v>
      </c>
      <c r="B2" s="116"/>
      <c r="C2" s="203"/>
      <c r="D2" s="205" t="s">
        <v>474</v>
      </c>
      <c r="G2" s="205" t="s">
        <v>474</v>
      </c>
      <c r="H2" s="206" t="s">
        <v>1</v>
      </c>
      <c r="I2" s="206"/>
      <c r="K2" s="202"/>
      <c r="L2" s="202"/>
    </row>
    <row r="3" spans="1:12" ht="15.75" customHeight="1">
      <c r="A3" s="207" t="s">
        <v>467</v>
      </c>
      <c r="B3" s="117"/>
      <c r="C3" s="203"/>
      <c r="D3" s="205" t="s">
        <v>475</v>
      </c>
      <c r="G3" s="205" t="s">
        <v>475</v>
      </c>
      <c r="H3" s="208" t="s">
        <v>2</v>
      </c>
      <c r="I3" s="208"/>
      <c r="J3" s="208"/>
      <c r="K3" s="114"/>
      <c r="L3" s="114"/>
    </row>
    <row r="4" spans="1:12" ht="15.75" customHeight="1">
      <c r="A4" s="204" t="s">
        <v>2241</v>
      </c>
      <c r="B4" s="116"/>
      <c r="C4" s="203"/>
      <c r="D4" s="741"/>
      <c r="G4" s="741"/>
      <c r="I4" s="212"/>
      <c r="J4" s="202"/>
      <c r="K4" s="202"/>
      <c r="L4" s="202"/>
    </row>
    <row r="5" spans="1:12" ht="15.75" customHeight="1">
      <c r="A5" s="207" t="s">
        <v>467</v>
      </c>
      <c r="B5" s="117"/>
      <c r="C5" s="203"/>
      <c r="D5" s="204" t="s">
        <v>2238</v>
      </c>
      <c r="G5" s="204" t="s">
        <v>2238</v>
      </c>
      <c r="I5" s="207"/>
      <c r="J5" s="202"/>
      <c r="K5" s="202"/>
      <c r="L5" s="202"/>
    </row>
    <row r="6" spans="1:12" ht="15.75" customHeight="1">
      <c r="A6" s="207" t="s">
        <v>468</v>
      </c>
      <c r="B6" s="117"/>
      <c r="C6" s="203"/>
      <c r="D6" s="204" t="s">
        <v>2240</v>
      </c>
      <c r="G6" s="204" t="s">
        <v>2240</v>
      </c>
      <c r="I6" s="207"/>
      <c r="J6" s="202"/>
      <c r="K6" s="202"/>
      <c r="L6" s="202"/>
    </row>
    <row r="7" spans="1:12" ht="15" customHeight="1">
      <c r="A7" s="210" t="s">
        <v>2536</v>
      </c>
      <c r="B7" s="213"/>
      <c r="C7" s="203"/>
      <c r="D7" s="379" t="s">
        <v>2239</v>
      </c>
      <c r="G7" s="379" t="s">
        <v>2239</v>
      </c>
      <c r="I7" s="211"/>
      <c r="J7" s="211"/>
    </row>
    <row r="8" spans="1:12">
      <c r="A8" s="210"/>
      <c r="B8" s="213"/>
      <c r="C8" s="203"/>
      <c r="D8" s="379"/>
      <c r="G8" s="379"/>
      <c r="I8" s="211"/>
      <c r="J8" s="211"/>
    </row>
    <row r="9" spans="1:12">
      <c r="A9" s="2525" t="s">
        <v>3097</v>
      </c>
      <c r="B9" s="2525"/>
      <c r="C9" s="2525"/>
      <c r="D9" s="2525"/>
      <c r="E9" s="2525"/>
      <c r="F9" s="2525"/>
      <c r="G9" s="2525"/>
      <c r="H9" s="2525"/>
      <c r="I9" s="2525"/>
      <c r="J9" s="2525"/>
      <c r="K9" s="2525"/>
    </row>
    <row r="10" spans="1:12">
      <c r="A10" s="811"/>
    </row>
    <row r="11" spans="1:12" s="106" customFormat="1" ht="15" customHeight="1">
      <c r="A11" s="2584" t="s">
        <v>20</v>
      </c>
      <c r="B11" s="2584" t="s">
        <v>16</v>
      </c>
      <c r="C11" s="2678" t="s">
        <v>17</v>
      </c>
      <c r="D11" s="2678"/>
      <c r="E11" s="2678"/>
      <c r="F11" s="2678"/>
      <c r="G11" s="2678"/>
      <c r="H11" s="2678"/>
      <c r="I11" s="2600"/>
      <c r="J11" s="2520" t="s">
        <v>120</v>
      </c>
      <c r="K11" s="2520" t="s">
        <v>476</v>
      </c>
    </row>
    <row r="12" spans="1:12" s="106" customFormat="1" ht="46.5" customHeight="1">
      <c r="A12" s="2585"/>
      <c r="B12" s="2585"/>
      <c r="C12" s="1239" t="s">
        <v>1141</v>
      </c>
      <c r="D12" s="184"/>
      <c r="E12" s="740" t="s">
        <v>55</v>
      </c>
      <c r="F12" s="1239" t="s">
        <v>1146</v>
      </c>
      <c r="G12" s="1239" t="s">
        <v>56</v>
      </c>
      <c r="H12" s="740" t="s">
        <v>19</v>
      </c>
      <c r="I12" s="740" t="s">
        <v>40</v>
      </c>
      <c r="J12" s="2520"/>
      <c r="K12" s="2520"/>
    </row>
    <row r="13" spans="1:12" s="405" customFormat="1" ht="11.25">
      <c r="A13" s="2806" t="s">
        <v>483</v>
      </c>
      <c r="B13" s="2807"/>
      <c r="C13" s="2574" t="s">
        <v>2718</v>
      </c>
      <c r="D13" s="2561"/>
      <c r="E13" s="2691" t="s">
        <v>257</v>
      </c>
      <c r="F13" s="1242">
        <v>45</v>
      </c>
      <c r="G13" s="1247">
        <v>1200</v>
      </c>
      <c r="H13" s="1247">
        <v>0.7</v>
      </c>
      <c r="I13" s="1248">
        <v>3.0000000000000001E-3</v>
      </c>
      <c r="J13" s="1461">
        <v>120</v>
      </c>
      <c r="K13" s="1466">
        <v>130</v>
      </c>
      <c r="L13" s="217"/>
    </row>
    <row r="14" spans="1:12" s="405" customFormat="1" ht="11.25">
      <c r="A14" s="2788"/>
      <c r="B14" s="2541"/>
      <c r="C14" s="2574"/>
      <c r="D14" s="2561"/>
      <c r="E14" s="2539"/>
      <c r="F14" s="1242">
        <v>45</v>
      </c>
      <c r="G14" s="1248">
        <v>1500</v>
      </c>
      <c r="H14" s="1248">
        <v>0.9</v>
      </c>
      <c r="I14" s="1248">
        <v>3.0000000000000001E-3</v>
      </c>
      <c r="J14" s="1463">
        <v>150</v>
      </c>
      <c r="K14" s="1464">
        <v>160</v>
      </c>
      <c r="L14" s="217"/>
    </row>
    <row r="15" spans="1:12" s="405" customFormat="1" ht="11.25">
      <c r="A15" s="2788"/>
      <c r="B15" s="2541"/>
      <c r="C15" s="2574"/>
      <c r="D15" s="2561"/>
      <c r="E15" s="2539"/>
      <c r="F15" s="1242">
        <v>45</v>
      </c>
      <c r="G15" s="1248">
        <v>1800</v>
      </c>
      <c r="H15" s="1248">
        <v>1</v>
      </c>
      <c r="I15" s="1248">
        <v>4.0000000000000001E-3</v>
      </c>
      <c r="J15" s="1463">
        <v>175</v>
      </c>
      <c r="K15" s="1464">
        <v>190</v>
      </c>
      <c r="L15" s="217"/>
    </row>
    <row r="16" spans="1:12" s="405" customFormat="1" ht="11.25">
      <c r="A16" s="2788"/>
      <c r="B16" s="2541"/>
      <c r="C16" s="2574"/>
      <c r="D16" s="2561"/>
      <c r="E16" s="2539"/>
      <c r="F16" s="1242">
        <v>45</v>
      </c>
      <c r="G16" s="1248">
        <v>2000</v>
      </c>
      <c r="H16" s="1248">
        <v>1.2</v>
      </c>
      <c r="I16" s="1248">
        <v>4.0000000000000001E-3</v>
      </c>
      <c r="J16" s="1463">
        <v>195</v>
      </c>
      <c r="K16" s="1464">
        <v>210</v>
      </c>
      <c r="L16" s="217"/>
    </row>
    <row r="17" spans="1:12" s="405" customFormat="1" ht="11.25">
      <c r="A17" s="2788"/>
      <c r="B17" s="2541"/>
      <c r="C17" s="2574"/>
      <c r="D17" s="2561"/>
      <c r="E17" s="2539"/>
      <c r="F17" s="1242">
        <v>25</v>
      </c>
      <c r="G17" s="1248">
        <v>1200</v>
      </c>
      <c r="H17" s="1248">
        <v>0.18</v>
      </c>
      <c r="I17" s="1248">
        <v>1E-3</v>
      </c>
      <c r="J17" s="1463">
        <v>80</v>
      </c>
      <c r="K17" s="1464">
        <v>85</v>
      </c>
      <c r="L17" s="217"/>
    </row>
    <row r="18" spans="1:12" s="405" customFormat="1" ht="11.25">
      <c r="A18" s="2788"/>
      <c r="B18" s="2541"/>
      <c r="C18" s="2574"/>
      <c r="D18" s="2561"/>
      <c r="E18" s="2539"/>
      <c r="F18" s="1242">
        <v>25</v>
      </c>
      <c r="G18" s="1248">
        <v>1500</v>
      </c>
      <c r="H18" s="1248">
        <v>0.22500000000000001</v>
      </c>
      <c r="I18" s="1248">
        <v>1E-3</v>
      </c>
      <c r="J18" s="1463">
        <v>95</v>
      </c>
      <c r="K18" s="1464">
        <v>100</v>
      </c>
      <c r="L18" s="217"/>
    </row>
    <row r="19" spans="1:12" s="405" customFormat="1" ht="11.25">
      <c r="A19" s="2788"/>
      <c r="B19" s="2541"/>
      <c r="C19" s="2574"/>
      <c r="D19" s="2561"/>
      <c r="E19" s="2539"/>
      <c r="F19" s="1242">
        <v>25</v>
      </c>
      <c r="G19" s="1248">
        <v>1800</v>
      </c>
      <c r="H19" s="1248">
        <v>0.27</v>
      </c>
      <c r="I19" s="1248">
        <v>1E-3</v>
      </c>
      <c r="J19" s="1463">
        <v>110</v>
      </c>
      <c r="K19" s="1464">
        <v>120</v>
      </c>
      <c r="L19" s="217"/>
    </row>
    <row r="20" spans="1:12" s="405" customFormat="1" ht="11.25">
      <c r="A20" s="2771"/>
      <c r="B20" s="2800"/>
      <c r="C20" s="2575"/>
      <c r="D20" s="2564"/>
      <c r="E20" s="2579"/>
      <c r="F20" s="1247">
        <v>25</v>
      </c>
      <c r="G20" s="1248">
        <v>2000</v>
      </c>
      <c r="H20" s="1248">
        <v>0.3</v>
      </c>
      <c r="I20" s="1248">
        <v>2E-3</v>
      </c>
      <c r="J20" s="1463">
        <v>125</v>
      </c>
      <c r="K20" s="1464">
        <v>130</v>
      </c>
      <c r="L20" s="217"/>
    </row>
    <row r="21" spans="1:12" s="405" customFormat="1" ht="27" customHeight="1">
      <c r="A21" s="1263" t="s">
        <v>3388</v>
      </c>
      <c r="B21" s="1261"/>
      <c r="C21" s="799"/>
      <c r="D21" s="788"/>
      <c r="E21" s="1247" t="s">
        <v>3389</v>
      </c>
      <c r="F21" s="1247">
        <v>6</v>
      </c>
      <c r="G21" s="1248">
        <v>300</v>
      </c>
      <c r="H21" s="1248">
        <v>0.08</v>
      </c>
      <c r="I21" s="1248"/>
      <c r="J21" s="1248">
        <v>40</v>
      </c>
      <c r="K21" s="1251">
        <v>45</v>
      </c>
      <c r="L21" s="217"/>
    </row>
    <row r="22" spans="1:12" s="405" customFormat="1" ht="51.75" customHeight="1">
      <c r="A22" s="1257" t="s">
        <v>3385</v>
      </c>
      <c r="B22" s="1243"/>
      <c r="C22" s="799" t="s">
        <v>2718</v>
      </c>
      <c r="D22" s="788"/>
      <c r="E22" s="1247" t="s">
        <v>257</v>
      </c>
      <c r="F22" s="1247">
        <v>45</v>
      </c>
      <c r="G22" s="1248"/>
      <c r="H22" s="1248">
        <v>0.01</v>
      </c>
      <c r="I22" s="1248"/>
      <c r="J22" s="1248">
        <v>15</v>
      </c>
      <c r="K22" s="1251">
        <v>20</v>
      </c>
      <c r="L22" s="217"/>
    </row>
    <row r="23" spans="1:12" s="405" customFormat="1" ht="14.25" hidden="1" customHeight="1">
      <c r="A23" s="584"/>
      <c r="B23" s="757"/>
      <c r="C23" s="2799"/>
      <c r="D23" s="2799"/>
      <c r="E23" s="742"/>
      <c r="F23" s="1258"/>
      <c r="G23" s="742"/>
      <c r="H23" s="742"/>
      <c r="I23" s="742"/>
      <c r="J23" s="742"/>
      <c r="K23" s="749"/>
      <c r="L23" s="217"/>
    </row>
    <row r="24" spans="1:12" s="405" customFormat="1" ht="37.5" customHeight="1">
      <c r="A24" s="1300" t="s">
        <v>3096</v>
      </c>
      <c r="B24" s="1262"/>
      <c r="C24" s="1253" t="s">
        <v>1117</v>
      </c>
      <c r="D24" s="1240"/>
      <c r="E24" s="807" t="s">
        <v>3386</v>
      </c>
      <c r="F24" s="807">
        <v>45</v>
      </c>
      <c r="G24" s="1253" t="s">
        <v>3387</v>
      </c>
      <c r="H24" s="1253">
        <v>5</v>
      </c>
      <c r="I24" s="1253">
        <v>0.02</v>
      </c>
      <c r="J24" s="1253">
        <v>700</v>
      </c>
      <c r="K24" s="809">
        <v>745</v>
      </c>
      <c r="L24" s="217"/>
    </row>
    <row r="25" spans="1:12" s="405" customFormat="1" ht="11.25">
      <c r="A25" s="2803" t="s">
        <v>404</v>
      </c>
      <c r="B25" s="2804"/>
      <c r="C25" s="2804"/>
      <c r="D25" s="2804"/>
      <c r="E25" s="2804"/>
      <c r="F25" s="2804"/>
      <c r="G25" s="2804"/>
      <c r="H25" s="2804"/>
      <c r="I25" s="2804"/>
      <c r="J25" s="2804"/>
      <c r="K25" s="2805"/>
    </row>
    <row r="30" spans="1:12">
      <c r="C30" s="176"/>
    </row>
  </sheetData>
  <mergeCells count="13">
    <mergeCell ref="A1:G1"/>
    <mergeCell ref="A9:K9"/>
    <mergeCell ref="A11:A12"/>
    <mergeCell ref="B11:B12"/>
    <mergeCell ref="C11:I11"/>
    <mergeCell ref="J11:J12"/>
    <mergeCell ref="K11:K12"/>
    <mergeCell ref="C23:D23"/>
    <mergeCell ref="A25:K25"/>
    <mergeCell ref="A13:A20"/>
    <mergeCell ref="C13:D20"/>
    <mergeCell ref="B13:B20"/>
    <mergeCell ref="E13:E20"/>
  </mergeCells>
  <hyperlinks>
    <hyperlink ref="H3" r:id="rId1"/>
    <hyperlink ref="H2" r:id="rId2"/>
  </hyperlinks>
  <pageMargins left="0.17" right="0.17" top="0.17" bottom="0.17" header="0.3" footer="0.3"/>
  <pageSetup paperSize="9" orientation="portrait" horizontalDpi="300" verticalDpi="300" r:id="rId3"/>
  <drawing r:id="rId4"/>
</worksheet>
</file>

<file path=xl/worksheets/sheet40.xml><?xml version="1.0" encoding="utf-8"?>
<worksheet xmlns="http://schemas.openxmlformats.org/spreadsheetml/2006/main" xmlns:r="http://schemas.openxmlformats.org/officeDocument/2006/relationships">
  <dimension ref="A1:J135"/>
  <sheetViews>
    <sheetView zoomScaleNormal="100" workbookViewId="0">
      <selection activeCell="A9" sqref="A9:I9"/>
    </sheetView>
  </sheetViews>
  <sheetFormatPr defaultRowHeight="12.75"/>
  <cols>
    <col min="1" max="1" width="9.140625" style="12" customWidth="1"/>
    <col min="2" max="2" width="20.5703125" style="12" customWidth="1"/>
    <col min="3" max="3" width="0.140625" style="12" hidden="1" customWidth="1"/>
    <col min="4" max="4" width="11.7109375" style="12" customWidth="1"/>
    <col min="5" max="5" width="10.7109375" style="12" customWidth="1"/>
    <col min="6" max="6" width="7.140625" style="12" customWidth="1"/>
    <col min="7" max="7" width="9.5703125" style="12" customWidth="1"/>
    <col min="8" max="16384" width="9.140625" style="12"/>
  </cols>
  <sheetData>
    <row r="1" spans="1:10" s="200" customFormat="1" ht="31.5" customHeight="1">
      <c r="A1" s="2526"/>
      <c r="B1" s="2526"/>
      <c r="C1" s="2526"/>
      <c r="D1" s="2526"/>
      <c r="E1" s="2526"/>
      <c r="F1" s="2526"/>
    </row>
    <row r="2" spans="1:10" s="203" customFormat="1">
      <c r="A2" s="204" t="s">
        <v>0</v>
      </c>
      <c r="B2" s="116"/>
      <c r="F2" s="205" t="s">
        <v>474</v>
      </c>
      <c r="G2" s="206" t="s">
        <v>1</v>
      </c>
      <c r="J2" s="202"/>
    </row>
    <row r="3" spans="1:10" s="203" customFormat="1" ht="15.75" customHeight="1">
      <c r="A3" s="207" t="s">
        <v>467</v>
      </c>
      <c r="B3" s="117"/>
      <c r="F3" s="205" t="s">
        <v>475</v>
      </c>
      <c r="G3" s="208" t="s">
        <v>2</v>
      </c>
      <c r="I3" s="208"/>
      <c r="J3" s="114"/>
    </row>
    <row r="4" spans="1:10" s="203" customFormat="1" ht="15.75" customHeight="1">
      <c r="A4" s="204" t="s">
        <v>2241</v>
      </c>
      <c r="B4" s="116"/>
      <c r="F4" s="375"/>
      <c r="I4" s="202"/>
      <c r="J4" s="202"/>
    </row>
    <row r="5" spans="1:10" s="203" customFormat="1" ht="15.75" customHeight="1">
      <c r="A5" s="207" t="s">
        <v>467</v>
      </c>
      <c r="B5" s="117"/>
      <c r="F5" s="204" t="s">
        <v>2238</v>
      </c>
      <c r="I5" s="202"/>
      <c r="J5" s="202"/>
    </row>
    <row r="6" spans="1:10" s="203" customFormat="1" ht="15.75" customHeight="1">
      <c r="A6" s="207" t="s">
        <v>468</v>
      </c>
      <c r="B6" s="117"/>
      <c r="F6" s="204" t="s">
        <v>2240</v>
      </c>
      <c r="I6" s="202"/>
      <c r="J6" s="202"/>
    </row>
    <row r="7" spans="1:10" s="203" customFormat="1" ht="15" customHeight="1">
      <c r="A7" s="210" t="s">
        <v>2536</v>
      </c>
      <c r="B7" s="213"/>
      <c r="F7" s="379" t="s">
        <v>2239</v>
      </c>
      <c r="I7" s="211"/>
    </row>
    <row r="8" spans="1:10" s="203" customFormat="1">
      <c r="A8" s="210"/>
      <c r="B8" s="213"/>
      <c r="F8" s="379"/>
      <c r="I8" s="211"/>
    </row>
    <row r="9" spans="1:10">
      <c r="A9" s="2525" t="s">
        <v>65</v>
      </c>
      <c r="B9" s="2525"/>
      <c r="C9" s="2525"/>
      <c r="D9" s="2525"/>
      <c r="E9" s="2525"/>
      <c r="F9" s="2525"/>
      <c r="G9" s="2525"/>
      <c r="H9" s="2525"/>
      <c r="I9" s="2525"/>
      <c r="J9" s="14"/>
    </row>
    <row r="11" spans="1:10" s="106" customFormat="1" ht="12.75" customHeight="1">
      <c r="A11" s="2584" t="s">
        <v>2077</v>
      </c>
      <c r="B11" s="2677" t="s">
        <v>16</v>
      </c>
      <c r="C11" s="2746"/>
      <c r="D11" s="2521" t="s">
        <v>17</v>
      </c>
      <c r="E11" s="2521"/>
      <c r="F11" s="2521"/>
      <c r="G11" s="2521"/>
      <c r="H11" s="2520" t="s">
        <v>120</v>
      </c>
      <c r="I11" s="2520" t="s">
        <v>476</v>
      </c>
    </row>
    <row r="12" spans="1:10" s="106" customFormat="1" ht="46.5" customHeight="1">
      <c r="A12" s="2684"/>
      <c r="B12" s="2686"/>
      <c r="C12" s="2750"/>
      <c r="D12" s="148" t="s">
        <v>55</v>
      </c>
      <c r="E12" s="148" t="s">
        <v>56</v>
      </c>
      <c r="F12" s="148" t="s">
        <v>19</v>
      </c>
      <c r="G12" s="148" t="s">
        <v>40</v>
      </c>
      <c r="H12" s="2577"/>
      <c r="I12" s="2577"/>
    </row>
    <row r="13" spans="1:10" s="105" customFormat="1" ht="54" customHeight="1">
      <c r="A13" s="2811" t="s">
        <v>66</v>
      </c>
      <c r="B13" s="2787"/>
      <c r="C13" s="2787"/>
      <c r="D13" s="2688" t="s">
        <v>227</v>
      </c>
      <c r="E13" s="680" t="s">
        <v>233</v>
      </c>
      <c r="F13" s="680">
        <v>28</v>
      </c>
      <c r="G13" s="680">
        <v>0.63</v>
      </c>
      <c r="H13" s="680">
        <v>4565</v>
      </c>
      <c r="I13" s="681">
        <v>4840</v>
      </c>
    </row>
    <row r="14" spans="1:10" s="105" customFormat="1" ht="53.25" customHeight="1">
      <c r="A14" s="2796"/>
      <c r="B14" s="2544"/>
      <c r="C14" s="2544"/>
      <c r="D14" s="2580"/>
      <c r="E14" s="770" t="s">
        <v>352</v>
      </c>
      <c r="F14" s="770">
        <v>36</v>
      </c>
      <c r="G14" s="770">
        <v>0.84</v>
      </c>
      <c r="H14" s="770">
        <v>5620</v>
      </c>
      <c r="I14" s="821">
        <v>5955</v>
      </c>
    </row>
    <row r="15" spans="1:10" s="105" customFormat="1" ht="42" customHeight="1">
      <c r="A15" s="2796" t="s">
        <v>67</v>
      </c>
      <c r="B15" s="2544"/>
      <c r="C15" s="2544"/>
      <c r="D15" s="2580" t="s">
        <v>228</v>
      </c>
      <c r="E15" s="770" t="s">
        <v>232</v>
      </c>
      <c r="F15" s="770">
        <v>17</v>
      </c>
      <c r="G15" s="770">
        <v>0.23799999999999999</v>
      </c>
      <c r="H15" s="1714">
        <v>3455</v>
      </c>
      <c r="I15" s="1715">
        <v>3660</v>
      </c>
    </row>
    <row r="16" spans="1:10" s="105" customFormat="1" ht="42" customHeight="1">
      <c r="A16" s="2796"/>
      <c r="B16" s="2544"/>
      <c r="C16" s="2544"/>
      <c r="D16" s="2580"/>
      <c r="E16" s="770" t="s">
        <v>353</v>
      </c>
      <c r="F16" s="770">
        <v>21</v>
      </c>
      <c r="G16" s="770">
        <v>0.317</v>
      </c>
      <c r="H16" s="1714">
        <v>3745</v>
      </c>
      <c r="I16" s="1715">
        <v>3970</v>
      </c>
    </row>
    <row r="17" spans="1:9" s="105" customFormat="1" ht="43.5" customHeight="1">
      <c r="A17" s="2796" t="s">
        <v>68</v>
      </c>
      <c r="B17" s="2544"/>
      <c r="C17" s="2544"/>
      <c r="D17" s="2580" t="s">
        <v>230</v>
      </c>
      <c r="E17" s="770" t="s">
        <v>234</v>
      </c>
      <c r="F17" s="770">
        <v>23</v>
      </c>
      <c r="G17" s="770">
        <v>0.252</v>
      </c>
      <c r="H17" s="770">
        <v>2985</v>
      </c>
      <c r="I17" s="821">
        <v>3165</v>
      </c>
    </row>
    <row r="18" spans="1:9" s="105" customFormat="1" ht="43.5" customHeight="1">
      <c r="A18" s="2796"/>
      <c r="B18" s="2544"/>
      <c r="C18" s="2544"/>
      <c r="D18" s="2580"/>
      <c r="E18" s="770" t="s">
        <v>353</v>
      </c>
      <c r="F18" s="770">
        <v>26</v>
      </c>
      <c r="G18" s="770">
        <v>0.317</v>
      </c>
      <c r="H18" s="770">
        <v>3690</v>
      </c>
      <c r="I18" s="821">
        <v>3910</v>
      </c>
    </row>
    <row r="19" spans="1:9" s="105" customFormat="1" ht="48" customHeight="1">
      <c r="A19" s="2796" t="s">
        <v>69</v>
      </c>
      <c r="B19" s="2544"/>
      <c r="C19" s="2544"/>
      <c r="D19" s="2580" t="s">
        <v>229</v>
      </c>
      <c r="E19" s="770" t="s">
        <v>354</v>
      </c>
      <c r="F19" s="770">
        <v>30</v>
      </c>
      <c r="G19" s="770">
        <v>0.82</v>
      </c>
      <c r="H19" s="770">
        <v>9105</v>
      </c>
      <c r="I19" s="821">
        <v>9650</v>
      </c>
    </row>
    <row r="20" spans="1:9" s="105" customFormat="1" ht="43.5" customHeight="1">
      <c r="A20" s="2796"/>
      <c r="B20" s="2544"/>
      <c r="C20" s="2544"/>
      <c r="D20" s="2580"/>
      <c r="E20" s="770" t="s">
        <v>235</v>
      </c>
      <c r="F20" s="770">
        <v>38</v>
      </c>
      <c r="G20" s="770">
        <v>1.1000000000000001</v>
      </c>
      <c r="H20" s="770">
        <v>9480</v>
      </c>
      <c r="I20" s="821">
        <v>10045</v>
      </c>
    </row>
    <row r="21" spans="1:9" s="105" customFormat="1" ht="51" customHeight="1">
      <c r="A21" s="2796" t="s">
        <v>70</v>
      </c>
      <c r="B21" s="2544"/>
      <c r="C21" s="2544"/>
      <c r="D21" s="2580" t="s">
        <v>227</v>
      </c>
      <c r="E21" s="770" t="s">
        <v>236</v>
      </c>
      <c r="F21" s="770">
        <v>31</v>
      </c>
      <c r="G21" s="770">
        <v>0.77</v>
      </c>
      <c r="H21" s="770">
        <v>5570</v>
      </c>
      <c r="I21" s="821">
        <v>5905</v>
      </c>
    </row>
    <row r="22" spans="1:9" s="105" customFormat="1" ht="51" customHeight="1">
      <c r="A22" s="2796"/>
      <c r="B22" s="2544"/>
      <c r="C22" s="2544"/>
      <c r="D22" s="2580"/>
      <c r="E22" s="770" t="s">
        <v>355</v>
      </c>
      <c r="F22" s="770">
        <v>38</v>
      </c>
      <c r="G22" s="770">
        <v>1.03</v>
      </c>
      <c r="H22" s="770">
        <v>7000</v>
      </c>
      <c r="I22" s="821">
        <v>7420</v>
      </c>
    </row>
    <row r="23" spans="1:9" s="105" customFormat="1" ht="45" customHeight="1">
      <c r="A23" s="2796" t="s">
        <v>71</v>
      </c>
      <c r="B23" s="2544"/>
      <c r="C23" s="2544"/>
      <c r="D23" s="2580" t="s">
        <v>230</v>
      </c>
      <c r="E23" s="770" t="s">
        <v>234</v>
      </c>
      <c r="F23" s="770">
        <v>15</v>
      </c>
      <c r="G23" s="770">
        <v>0.23799999999999999</v>
      </c>
      <c r="H23" s="770">
        <v>2460</v>
      </c>
      <c r="I23" s="821">
        <v>2740</v>
      </c>
    </row>
    <row r="24" spans="1:9" s="105" customFormat="1" ht="45" customHeight="1">
      <c r="A24" s="2796"/>
      <c r="B24" s="2544"/>
      <c r="C24" s="2544"/>
      <c r="D24" s="2580"/>
      <c r="E24" s="770" t="s">
        <v>353</v>
      </c>
      <c r="F24" s="770">
        <v>17</v>
      </c>
      <c r="G24" s="770">
        <v>0.317</v>
      </c>
      <c r="H24" s="770">
        <v>2950</v>
      </c>
      <c r="I24" s="821">
        <v>3125</v>
      </c>
    </row>
    <row r="25" spans="1:9" s="105" customFormat="1" ht="45" customHeight="1">
      <c r="A25" s="2796" t="s">
        <v>72</v>
      </c>
      <c r="B25" s="2544"/>
      <c r="C25" s="2544"/>
      <c r="D25" s="2580" t="s">
        <v>2528</v>
      </c>
      <c r="E25" s="770" t="s">
        <v>242</v>
      </c>
      <c r="F25" s="770">
        <v>23</v>
      </c>
      <c r="G25" s="770">
        <v>0.42</v>
      </c>
      <c r="H25" s="770">
        <v>4755</v>
      </c>
      <c r="I25" s="821">
        <v>5035</v>
      </c>
    </row>
    <row r="26" spans="1:9" s="108" customFormat="1" ht="43.5" customHeight="1">
      <c r="A26" s="2796"/>
      <c r="B26" s="2544"/>
      <c r="C26" s="2544"/>
      <c r="D26" s="2580"/>
      <c r="E26" s="770" t="s">
        <v>356</v>
      </c>
      <c r="F26" s="770"/>
      <c r="G26" s="770">
        <v>0.55000000000000004</v>
      </c>
      <c r="H26" s="770">
        <v>5500</v>
      </c>
      <c r="I26" s="821">
        <v>5830</v>
      </c>
    </row>
    <row r="27" spans="1:9" s="108" customFormat="1" ht="53.25" customHeight="1">
      <c r="A27" s="2796" t="s">
        <v>73</v>
      </c>
      <c r="B27" s="2544"/>
      <c r="C27" s="2544"/>
      <c r="D27" s="2580" t="s">
        <v>2528</v>
      </c>
      <c r="E27" s="770" t="s">
        <v>231</v>
      </c>
      <c r="F27" s="770">
        <v>34</v>
      </c>
      <c r="G27" s="770">
        <v>0.85</v>
      </c>
      <c r="H27" s="770">
        <v>7340</v>
      </c>
      <c r="I27" s="821">
        <v>7775</v>
      </c>
    </row>
    <row r="28" spans="1:9" s="108" customFormat="1" ht="48.75" customHeight="1">
      <c r="A28" s="2796"/>
      <c r="B28" s="2544"/>
      <c r="C28" s="2544"/>
      <c r="D28" s="2580"/>
      <c r="E28" s="770" t="s">
        <v>357</v>
      </c>
      <c r="F28" s="770"/>
      <c r="G28" s="770">
        <v>1.1299999999999999</v>
      </c>
      <c r="H28" s="770">
        <v>8660</v>
      </c>
      <c r="I28" s="821">
        <v>9180</v>
      </c>
    </row>
    <row r="29" spans="1:9" s="444" customFormat="1" ht="72.75" customHeight="1">
      <c r="A29" s="443" t="s">
        <v>2351</v>
      </c>
      <c r="B29" s="2810"/>
      <c r="C29" s="2810"/>
      <c r="D29" s="442" t="s">
        <v>2352</v>
      </c>
      <c r="E29" s="442" t="s">
        <v>2353</v>
      </c>
      <c r="F29" s="442">
        <v>118</v>
      </c>
      <c r="G29" s="442">
        <v>0.17</v>
      </c>
      <c r="H29" s="566">
        <v>26505</v>
      </c>
      <c r="I29" s="567">
        <v>27900</v>
      </c>
    </row>
    <row r="30" spans="1:9" s="487" customFormat="1" ht="72.75" customHeight="1">
      <c r="A30" s="483" t="s">
        <v>2464</v>
      </c>
      <c r="B30" s="475"/>
      <c r="C30" s="475"/>
      <c r="D30" s="480" t="s">
        <v>2352</v>
      </c>
      <c r="E30" s="480" t="s">
        <v>2463</v>
      </c>
      <c r="F30" s="480">
        <v>65</v>
      </c>
      <c r="G30" s="480">
        <v>0.09</v>
      </c>
      <c r="H30" s="566">
        <v>15105</v>
      </c>
      <c r="I30" s="567">
        <v>15900</v>
      </c>
    </row>
    <row r="31" spans="1:9" s="466" customFormat="1" ht="72.75" customHeight="1">
      <c r="A31" s="464" t="s">
        <v>2356</v>
      </c>
      <c r="B31" s="2810"/>
      <c r="C31" s="2810"/>
      <c r="D31" s="458" t="s">
        <v>2357</v>
      </c>
      <c r="E31" s="458" t="s">
        <v>2358</v>
      </c>
      <c r="F31" s="458">
        <v>15</v>
      </c>
      <c r="G31" s="458">
        <v>0.05</v>
      </c>
      <c r="H31" s="458">
        <v>3510</v>
      </c>
      <c r="I31" s="463">
        <v>3900</v>
      </c>
    </row>
    <row r="32" spans="1:9" s="450" customFormat="1" ht="72.75" customHeight="1">
      <c r="A32" s="464" t="s">
        <v>2387</v>
      </c>
      <c r="B32" s="2810"/>
      <c r="C32" s="2810"/>
      <c r="D32" s="458" t="s">
        <v>2388</v>
      </c>
      <c r="E32" s="458" t="s">
        <v>2389</v>
      </c>
      <c r="F32" s="445">
        <v>36.5</v>
      </c>
      <c r="G32" s="445">
        <v>0.05</v>
      </c>
      <c r="H32" s="458">
        <v>11610</v>
      </c>
      <c r="I32" s="448">
        <v>12900</v>
      </c>
    </row>
    <row r="33" spans="1:9" s="487" customFormat="1" ht="72.75" customHeight="1">
      <c r="A33" s="563" t="s">
        <v>2460</v>
      </c>
      <c r="B33" s="2810"/>
      <c r="C33" s="2810"/>
      <c r="D33" s="561" t="s">
        <v>2461</v>
      </c>
      <c r="E33" s="561" t="s">
        <v>2462</v>
      </c>
      <c r="F33" s="561">
        <v>77</v>
      </c>
      <c r="G33" s="561">
        <v>1.7</v>
      </c>
      <c r="H33" s="561">
        <v>13200</v>
      </c>
      <c r="I33" s="562">
        <v>13900</v>
      </c>
    </row>
    <row r="34" spans="1:9" s="754" customFormat="1" ht="29.25" customHeight="1">
      <c r="A34" s="2812" t="s">
        <v>3882</v>
      </c>
      <c r="B34" s="2814"/>
      <c r="C34" s="2112"/>
      <c r="D34" s="2816"/>
      <c r="E34" s="649"/>
      <c r="F34" s="649"/>
      <c r="G34" s="649"/>
      <c r="H34" s="640"/>
      <c r="I34" s="2113"/>
    </row>
    <row r="35" spans="1:9" s="754" customFormat="1" ht="29.25" customHeight="1">
      <c r="A35" s="2813"/>
      <c r="B35" s="2815"/>
      <c r="C35" s="2112"/>
      <c r="D35" s="2817"/>
      <c r="E35" s="649"/>
      <c r="F35" s="649"/>
      <c r="G35" s="649"/>
      <c r="H35" s="640"/>
      <c r="I35" s="2113"/>
    </row>
    <row r="36" spans="1:9" s="754" customFormat="1" ht="32.25" customHeight="1">
      <c r="A36" s="2812" t="s">
        <v>3883</v>
      </c>
      <c r="B36" s="2814"/>
      <c r="C36" s="2112"/>
      <c r="D36" s="2816"/>
      <c r="E36" s="649"/>
      <c r="F36" s="649"/>
      <c r="G36" s="649"/>
      <c r="H36" s="640"/>
      <c r="I36" s="2113"/>
    </row>
    <row r="37" spans="1:9" s="754" customFormat="1" ht="32.25" customHeight="1">
      <c r="A37" s="2813"/>
      <c r="B37" s="2815"/>
      <c r="C37" s="2112"/>
      <c r="D37" s="2817"/>
      <c r="E37" s="649"/>
      <c r="F37" s="649"/>
      <c r="G37" s="649"/>
      <c r="H37" s="640"/>
      <c r="I37" s="2113"/>
    </row>
    <row r="38" spans="1:9" s="564" customFormat="1" ht="36.75" customHeight="1">
      <c r="A38" s="2770" t="s">
        <v>2530</v>
      </c>
      <c r="B38" s="2582"/>
      <c r="C38" s="1028"/>
      <c r="D38" s="2538" t="s">
        <v>2532</v>
      </c>
      <c r="E38" s="561"/>
      <c r="F38" s="561"/>
      <c r="G38" s="561"/>
      <c r="H38" s="1489">
        <v>5265</v>
      </c>
      <c r="I38" s="805">
        <v>5580</v>
      </c>
    </row>
    <row r="39" spans="1:9" s="564" customFormat="1" ht="36.75" customHeight="1">
      <c r="A39" s="2771"/>
      <c r="B39" s="2581"/>
      <c r="C39" s="1028"/>
      <c r="D39" s="2579"/>
      <c r="E39" s="561"/>
      <c r="F39" s="561"/>
      <c r="G39" s="561"/>
      <c r="H39" s="1489">
        <v>6085</v>
      </c>
      <c r="I39" s="805">
        <v>6450</v>
      </c>
    </row>
    <row r="40" spans="1:9" s="564" customFormat="1" ht="39" customHeight="1">
      <c r="A40" s="2770" t="s">
        <v>2531</v>
      </c>
      <c r="B40" s="2582"/>
      <c r="C40" s="1475"/>
      <c r="D40" s="2538" t="s">
        <v>2533</v>
      </c>
      <c r="E40" s="561"/>
      <c r="F40" s="561"/>
      <c r="G40" s="561"/>
      <c r="H40" s="1489">
        <v>6085</v>
      </c>
      <c r="I40" s="805">
        <v>6450</v>
      </c>
    </row>
    <row r="41" spans="1:9" s="564" customFormat="1" ht="39" customHeight="1">
      <c r="A41" s="2808"/>
      <c r="B41" s="2809"/>
      <c r="C41" s="1531"/>
      <c r="D41" s="2540"/>
      <c r="E41" s="560"/>
      <c r="F41" s="560"/>
      <c r="G41" s="560"/>
      <c r="H41" s="1499">
        <v>6730</v>
      </c>
      <c r="I41" s="809">
        <v>7130</v>
      </c>
    </row>
    <row r="42" spans="1:9" s="118" customFormat="1" ht="15" customHeight="1">
      <c r="A42" s="2773" t="s">
        <v>358</v>
      </c>
      <c r="B42" s="2773"/>
      <c r="C42" s="2773"/>
      <c r="D42" s="2773"/>
      <c r="E42" s="2773"/>
      <c r="F42" s="2773"/>
      <c r="G42" s="2773"/>
      <c r="H42" s="2773"/>
      <c r="I42" s="2773"/>
    </row>
    <row r="43" spans="1:9" s="108" customFormat="1" ht="14.25" customHeight="1">
      <c r="A43" s="129"/>
      <c r="B43" s="158"/>
      <c r="C43" s="158"/>
      <c r="D43" s="109"/>
      <c r="E43" s="109"/>
      <c r="F43" s="109"/>
      <c r="G43" s="109"/>
      <c r="H43" s="109"/>
      <c r="I43" s="109"/>
    </row>
    <row r="44" spans="1:9" s="108" customFormat="1" ht="14.25" customHeight="1">
      <c r="A44" s="129"/>
      <c r="B44" s="158"/>
      <c r="C44" s="158"/>
      <c r="D44" s="109"/>
      <c r="E44" s="109"/>
      <c r="F44" s="109"/>
      <c r="G44" s="109"/>
      <c r="H44" s="109"/>
      <c r="I44" s="109"/>
    </row>
    <row r="45" spans="1:9" s="108" customFormat="1" ht="14.25" customHeight="1">
      <c r="A45" s="129"/>
      <c r="B45" s="158"/>
      <c r="C45" s="158"/>
      <c r="D45" s="109"/>
      <c r="E45" s="109"/>
      <c r="F45" s="109"/>
      <c r="G45" s="109"/>
      <c r="H45" s="109"/>
      <c r="I45" s="109"/>
    </row>
    <row r="46" spans="1:9" s="3" customFormat="1" ht="14.25" customHeight="1">
      <c r="A46" s="16"/>
      <c r="B46" s="17"/>
      <c r="C46" s="17"/>
      <c r="D46" s="18"/>
      <c r="E46" s="18"/>
      <c r="F46" s="18"/>
      <c r="G46" s="18"/>
      <c r="H46" s="18"/>
      <c r="I46" s="18"/>
    </row>
    <row r="47" spans="1:9" s="3" customFormat="1" ht="14.25" customHeight="1">
      <c r="A47" s="16"/>
      <c r="B47" s="17"/>
      <c r="C47" s="17"/>
      <c r="D47" s="18"/>
      <c r="E47" s="18"/>
      <c r="F47" s="18"/>
      <c r="G47" s="18"/>
      <c r="H47" s="18"/>
      <c r="I47" s="18"/>
    </row>
    <row r="48" spans="1:9" s="3" customFormat="1" ht="14.25" customHeight="1">
      <c r="A48" s="16"/>
      <c r="B48" s="17"/>
      <c r="C48" s="17"/>
      <c r="D48" s="18"/>
      <c r="E48" s="18"/>
      <c r="F48" s="18"/>
      <c r="G48" s="18"/>
      <c r="H48" s="18"/>
      <c r="I48" s="18"/>
    </row>
    <row r="49" spans="1:9" s="3" customFormat="1" ht="14.25" customHeight="1">
      <c r="A49" s="16"/>
      <c r="B49" s="17"/>
      <c r="C49" s="17"/>
      <c r="D49" s="18"/>
      <c r="E49" s="18"/>
      <c r="F49" s="18"/>
      <c r="G49" s="18"/>
      <c r="H49" s="18"/>
      <c r="I49" s="18"/>
    </row>
    <row r="50" spans="1:9" s="3" customFormat="1" ht="14.25" customHeight="1">
      <c r="A50" s="16"/>
      <c r="B50" s="17"/>
      <c r="C50" s="17"/>
      <c r="D50" s="18"/>
      <c r="E50" s="18"/>
      <c r="F50" s="18"/>
      <c r="G50" s="18"/>
      <c r="H50" s="18"/>
      <c r="I50" s="18"/>
    </row>
    <row r="51" spans="1:9" s="3" customFormat="1" ht="14.25" customHeight="1">
      <c r="A51" s="16"/>
      <c r="B51" s="17"/>
      <c r="C51" s="17"/>
      <c r="D51" s="18"/>
      <c r="E51" s="18"/>
      <c r="F51" s="18"/>
      <c r="G51" s="18"/>
      <c r="H51" s="18"/>
      <c r="I51" s="18"/>
    </row>
    <row r="52" spans="1:9" s="3" customFormat="1" ht="14.25" customHeight="1">
      <c r="A52" s="16"/>
      <c r="B52" s="17"/>
      <c r="C52" s="17"/>
      <c r="D52" s="18"/>
      <c r="E52" s="18"/>
      <c r="F52" s="18"/>
      <c r="G52" s="18"/>
      <c r="H52" s="18"/>
      <c r="I52" s="18"/>
    </row>
    <row r="53" spans="1:9" s="3" customFormat="1" ht="14.25" customHeight="1">
      <c r="A53" s="16"/>
      <c r="B53" s="17"/>
      <c r="C53" s="17"/>
      <c r="D53" s="18"/>
      <c r="E53" s="18"/>
      <c r="F53" s="18"/>
      <c r="G53" s="18"/>
      <c r="H53" s="18"/>
      <c r="I53" s="18"/>
    </row>
    <row r="54" spans="1:9" s="3" customFormat="1" ht="14.25" customHeight="1">
      <c r="A54" s="16"/>
      <c r="B54" s="17"/>
      <c r="C54" s="17"/>
      <c r="D54" s="18"/>
      <c r="E54" s="18"/>
      <c r="F54" s="18"/>
      <c r="G54" s="18"/>
      <c r="H54" s="18"/>
      <c r="I54" s="18"/>
    </row>
    <row r="55" spans="1:9" s="3" customFormat="1" ht="14.25" customHeight="1">
      <c r="A55" s="16"/>
      <c r="B55" s="17"/>
      <c r="C55" s="17"/>
      <c r="D55" s="18"/>
      <c r="E55" s="18"/>
      <c r="F55" s="18"/>
      <c r="G55" s="18"/>
      <c r="H55" s="18"/>
      <c r="I55" s="18"/>
    </row>
    <row r="56" spans="1:9" s="3" customFormat="1" ht="14.25" customHeight="1">
      <c r="A56" s="16"/>
      <c r="B56" s="17"/>
      <c r="C56" s="17"/>
      <c r="D56" s="18"/>
      <c r="E56" s="18"/>
      <c r="F56" s="18"/>
      <c r="G56" s="18"/>
      <c r="H56" s="18"/>
      <c r="I56" s="18"/>
    </row>
    <row r="57" spans="1:9" s="3" customFormat="1" ht="14.25" customHeight="1">
      <c r="A57" s="16"/>
      <c r="B57" s="17"/>
      <c r="C57" s="17"/>
      <c r="D57" s="18"/>
      <c r="E57" s="18"/>
      <c r="F57" s="18"/>
      <c r="G57" s="18"/>
      <c r="H57" s="18"/>
      <c r="I57" s="18"/>
    </row>
    <row r="58" spans="1:9" s="3" customFormat="1" ht="14.25" customHeight="1">
      <c r="A58" s="16"/>
      <c r="B58" s="17"/>
      <c r="C58" s="17"/>
      <c r="D58" s="18"/>
      <c r="E58" s="18"/>
      <c r="F58" s="18"/>
      <c r="G58" s="18"/>
      <c r="H58" s="18"/>
      <c r="I58" s="18"/>
    </row>
    <row r="59" spans="1:9" s="3" customFormat="1" ht="14.25" customHeight="1">
      <c r="A59" s="16"/>
      <c r="B59" s="17"/>
      <c r="C59" s="17"/>
      <c r="D59" s="18"/>
      <c r="E59" s="18"/>
      <c r="F59" s="18"/>
      <c r="G59" s="18"/>
      <c r="H59" s="18"/>
      <c r="I59" s="18"/>
    </row>
    <row r="60" spans="1:9" s="3" customFormat="1" ht="14.25" customHeight="1">
      <c r="A60" s="16"/>
      <c r="B60" s="17"/>
      <c r="C60" s="17"/>
      <c r="D60" s="18"/>
      <c r="E60" s="18"/>
      <c r="F60" s="18"/>
      <c r="G60" s="18"/>
      <c r="H60" s="18"/>
      <c r="I60" s="18"/>
    </row>
    <row r="61" spans="1:9" s="3" customFormat="1" ht="14.25" customHeight="1">
      <c r="A61" s="16"/>
      <c r="B61" s="17"/>
      <c r="C61" s="17"/>
      <c r="D61" s="18"/>
      <c r="E61" s="18"/>
      <c r="F61" s="18"/>
      <c r="G61" s="18"/>
      <c r="H61" s="18"/>
      <c r="I61" s="18"/>
    </row>
    <row r="62" spans="1:9" s="3" customFormat="1" ht="14.25" customHeight="1">
      <c r="A62" s="16"/>
      <c r="B62" s="17"/>
      <c r="C62" s="17"/>
      <c r="D62" s="18"/>
      <c r="E62" s="18"/>
      <c r="F62" s="18"/>
      <c r="G62" s="18"/>
      <c r="H62" s="18"/>
      <c r="I62" s="18"/>
    </row>
    <row r="63" spans="1:9" s="3" customFormat="1" ht="14.25" customHeight="1">
      <c r="A63" s="16"/>
      <c r="B63" s="17"/>
      <c r="C63" s="17"/>
      <c r="D63" s="18"/>
      <c r="E63" s="18"/>
      <c r="F63" s="18"/>
      <c r="G63" s="18"/>
      <c r="H63" s="18"/>
      <c r="I63" s="18"/>
    </row>
    <row r="64" spans="1:9" s="3" customFormat="1" ht="14.25" customHeight="1">
      <c r="A64" s="16"/>
      <c r="B64" s="17"/>
      <c r="C64" s="17"/>
      <c r="D64" s="18"/>
      <c r="E64" s="18"/>
      <c r="F64" s="18"/>
      <c r="G64" s="18"/>
      <c r="H64" s="18"/>
      <c r="I64" s="18"/>
    </row>
    <row r="65" spans="1:9" s="3" customFormat="1" ht="14.25" customHeight="1">
      <c r="A65" s="16"/>
      <c r="B65" s="17"/>
      <c r="C65" s="17"/>
      <c r="D65" s="18"/>
      <c r="E65" s="18"/>
      <c r="F65" s="18"/>
      <c r="G65" s="18"/>
      <c r="H65" s="18"/>
      <c r="I65" s="18"/>
    </row>
    <row r="66" spans="1:9" s="3" customFormat="1" ht="14.25" customHeight="1">
      <c r="A66" s="16"/>
      <c r="B66" s="17"/>
      <c r="C66" s="17"/>
      <c r="D66" s="18"/>
      <c r="E66" s="18"/>
      <c r="F66" s="18"/>
      <c r="G66" s="18"/>
      <c r="H66" s="18"/>
      <c r="I66" s="18"/>
    </row>
    <row r="67" spans="1:9" s="3" customFormat="1" ht="14.25" customHeight="1">
      <c r="A67" s="16"/>
      <c r="B67" s="17"/>
      <c r="C67" s="17"/>
      <c r="D67" s="18"/>
      <c r="E67" s="18"/>
      <c r="F67" s="18"/>
      <c r="G67" s="18"/>
      <c r="H67" s="18"/>
      <c r="I67" s="18"/>
    </row>
    <row r="68" spans="1:9" s="3" customFormat="1" ht="14.25" customHeight="1">
      <c r="A68" s="16"/>
      <c r="B68" s="17"/>
      <c r="C68" s="17"/>
      <c r="D68" s="18"/>
      <c r="E68" s="18"/>
      <c r="F68" s="18"/>
      <c r="G68" s="18"/>
      <c r="H68" s="18"/>
      <c r="I68" s="18"/>
    </row>
    <row r="69" spans="1:9" s="3" customFormat="1" ht="14.25" customHeight="1">
      <c r="A69" s="16"/>
      <c r="B69" s="17"/>
      <c r="C69" s="17"/>
      <c r="D69" s="18"/>
      <c r="E69" s="18"/>
      <c r="F69" s="18"/>
      <c r="G69" s="18"/>
      <c r="H69" s="18"/>
      <c r="I69" s="18"/>
    </row>
    <row r="70" spans="1:9" s="3" customFormat="1" ht="14.25" customHeight="1">
      <c r="A70" s="16"/>
      <c r="B70" s="17"/>
      <c r="C70" s="17"/>
      <c r="D70" s="18"/>
      <c r="E70" s="18"/>
      <c r="F70" s="18"/>
      <c r="G70" s="18"/>
      <c r="H70" s="18"/>
      <c r="I70" s="18"/>
    </row>
    <row r="71" spans="1:9" s="3" customFormat="1" ht="14.25" customHeight="1">
      <c r="A71" s="16"/>
      <c r="B71" s="17"/>
      <c r="C71" s="17"/>
      <c r="D71" s="18"/>
      <c r="E71" s="18"/>
      <c r="F71" s="18"/>
      <c r="G71" s="18"/>
      <c r="H71" s="18"/>
      <c r="I71" s="18"/>
    </row>
    <row r="72" spans="1:9" s="3" customFormat="1" ht="14.25" customHeight="1">
      <c r="A72" s="16"/>
      <c r="B72" s="17"/>
      <c r="C72" s="17"/>
      <c r="D72" s="18"/>
      <c r="E72" s="18"/>
      <c r="F72" s="18"/>
      <c r="G72" s="18"/>
      <c r="H72" s="18"/>
      <c r="I72" s="18"/>
    </row>
    <row r="73" spans="1:9" s="8" customFormat="1" ht="14.25" customHeight="1">
      <c r="A73" s="16"/>
      <c r="B73" s="17"/>
      <c r="C73" s="17"/>
      <c r="D73" s="18"/>
      <c r="E73" s="18"/>
      <c r="F73" s="18"/>
      <c r="G73" s="18"/>
      <c r="H73" s="18"/>
      <c r="I73" s="18"/>
    </row>
    <row r="74" spans="1:9" s="8" customFormat="1" ht="14.25" customHeight="1">
      <c r="A74" s="16"/>
      <c r="B74" s="17"/>
      <c r="C74" s="17"/>
      <c r="D74" s="18"/>
      <c r="E74" s="18"/>
      <c r="F74" s="18"/>
      <c r="G74" s="18"/>
      <c r="H74" s="18"/>
      <c r="I74" s="18"/>
    </row>
    <row r="75" spans="1:9" s="8" customFormat="1" ht="14.25" customHeight="1">
      <c r="A75" s="16"/>
      <c r="B75" s="17"/>
      <c r="C75" s="17"/>
      <c r="D75" s="18"/>
      <c r="E75" s="18"/>
      <c r="F75" s="18"/>
      <c r="G75" s="18"/>
      <c r="H75" s="18"/>
      <c r="I75" s="18"/>
    </row>
    <row r="76" spans="1:9" s="8" customFormat="1" ht="14.25" customHeight="1">
      <c r="A76" s="16"/>
      <c r="B76" s="17"/>
      <c r="C76" s="17"/>
      <c r="D76" s="18"/>
      <c r="E76" s="18"/>
      <c r="F76" s="18"/>
      <c r="G76" s="18"/>
      <c r="H76" s="18"/>
      <c r="I76" s="18"/>
    </row>
    <row r="77" spans="1:9" s="8" customFormat="1" ht="14.25" customHeight="1">
      <c r="A77" s="16"/>
      <c r="B77" s="17"/>
      <c r="C77" s="17"/>
      <c r="D77" s="18"/>
      <c r="E77" s="18"/>
      <c r="F77" s="18"/>
      <c r="G77" s="18"/>
      <c r="H77" s="18"/>
      <c r="I77" s="18"/>
    </row>
    <row r="78" spans="1:9" s="8" customFormat="1" ht="14.25" customHeight="1">
      <c r="A78" s="16"/>
      <c r="B78" s="17"/>
      <c r="C78" s="17"/>
      <c r="D78" s="18"/>
      <c r="E78" s="18"/>
      <c r="F78" s="18"/>
      <c r="G78" s="18"/>
      <c r="H78" s="18"/>
      <c r="I78" s="18"/>
    </row>
    <row r="79" spans="1:9" s="8" customFormat="1" ht="14.25" customHeight="1">
      <c r="A79" s="16"/>
      <c r="B79" s="17"/>
      <c r="C79" s="17"/>
      <c r="D79" s="18"/>
      <c r="E79" s="18"/>
      <c r="F79" s="18"/>
      <c r="G79" s="18"/>
      <c r="H79" s="18"/>
      <c r="I79" s="18"/>
    </row>
    <row r="80" spans="1:9" s="8" customFormat="1" ht="14.25" customHeight="1">
      <c r="A80" s="16"/>
      <c r="B80" s="17"/>
      <c r="C80" s="17"/>
      <c r="D80" s="18"/>
      <c r="E80" s="18"/>
      <c r="F80" s="18"/>
      <c r="G80" s="18"/>
      <c r="H80" s="18"/>
      <c r="I80" s="18"/>
    </row>
    <row r="81" spans="1:9" s="8" customFormat="1" ht="14.25" customHeight="1">
      <c r="A81" s="16"/>
      <c r="B81" s="17"/>
      <c r="C81" s="17"/>
      <c r="D81" s="18"/>
      <c r="E81" s="18"/>
      <c r="F81" s="18"/>
      <c r="G81" s="18"/>
      <c r="H81" s="18"/>
      <c r="I81" s="18"/>
    </row>
    <row r="82" spans="1:9" s="8" customFormat="1" ht="14.25" customHeight="1">
      <c r="A82" s="16"/>
      <c r="B82" s="17"/>
      <c r="C82" s="17"/>
      <c r="D82" s="18"/>
      <c r="E82" s="18"/>
      <c r="F82" s="18"/>
      <c r="G82" s="18"/>
      <c r="H82" s="18"/>
      <c r="I82" s="18"/>
    </row>
    <row r="83" spans="1:9" s="8" customFormat="1" ht="14.25" customHeight="1">
      <c r="A83" s="16"/>
      <c r="B83" s="17"/>
      <c r="C83" s="17"/>
      <c r="D83" s="18"/>
      <c r="E83" s="18"/>
      <c r="F83" s="18"/>
      <c r="G83" s="18"/>
      <c r="H83" s="18"/>
      <c r="I83" s="18"/>
    </row>
    <row r="84" spans="1:9" s="8" customFormat="1" ht="14.25" customHeight="1">
      <c r="A84" s="16"/>
      <c r="B84" s="17"/>
      <c r="C84" s="17"/>
      <c r="D84" s="18"/>
      <c r="E84" s="18"/>
      <c r="F84" s="18"/>
      <c r="G84" s="18"/>
      <c r="H84" s="18"/>
      <c r="I84" s="18"/>
    </row>
    <row r="85" spans="1:9" s="8" customFormat="1" ht="14.25" customHeight="1">
      <c r="A85" s="16"/>
      <c r="B85" s="17"/>
      <c r="C85" s="17"/>
      <c r="D85" s="18"/>
      <c r="E85" s="18"/>
      <c r="F85" s="18"/>
      <c r="G85" s="18"/>
      <c r="H85" s="18"/>
      <c r="I85" s="18"/>
    </row>
    <row r="86" spans="1:9" s="8" customFormat="1" ht="14.25" customHeight="1">
      <c r="A86" s="16"/>
      <c r="B86" s="17"/>
      <c r="C86" s="17"/>
      <c r="D86" s="18"/>
      <c r="E86" s="18"/>
      <c r="F86" s="18"/>
      <c r="G86" s="18"/>
      <c r="H86" s="18"/>
      <c r="I86" s="18"/>
    </row>
    <row r="87" spans="1:9" s="8" customFormat="1" ht="14.25" customHeight="1">
      <c r="A87" s="16"/>
      <c r="B87" s="17"/>
      <c r="C87" s="17"/>
      <c r="D87" s="18"/>
      <c r="E87" s="18"/>
      <c r="F87" s="18"/>
      <c r="G87" s="18"/>
      <c r="H87" s="18"/>
      <c r="I87" s="18"/>
    </row>
    <row r="88" spans="1:9" s="8" customFormat="1" ht="14.25" customHeight="1">
      <c r="A88" s="16"/>
      <c r="B88" s="17"/>
      <c r="C88" s="17"/>
      <c r="D88" s="18"/>
      <c r="E88" s="18"/>
      <c r="F88" s="18"/>
      <c r="G88" s="18"/>
      <c r="H88" s="18"/>
      <c r="I88" s="18"/>
    </row>
    <row r="89" spans="1:9" s="8" customFormat="1" ht="14.25" customHeight="1">
      <c r="A89" s="16"/>
      <c r="B89" s="17"/>
      <c r="C89" s="17"/>
      <c r="D89" s="18"/>
      <c r="E89" s="18"/>
      <c r="F89" s="18"/>
      <c r="G89" s="18"/>
      <c r="H89" s="18"/>
      <c r="I89" s="18"/>
    </row>
    <row r="90" spans="1:9" ht="14.25" customHeight="1">
      <c r="A90" s="16"/>
      <c r="B90" s="17"/>
      <c r="C90" s="17"/>
      <c r="D90" s="18"/>
      <c r="E90" s="18"/>
      <c r="F90" s="18"/>
      <c r="G90" s="18"/>
      <c r="H90" s="18"/>
      <c r="I90" s="18"/>
    </row>
    <row r="91" spans="1:9" ht="14.25" customHeight="1">
      <c r="A91" s="16"/>
      <c r="B91" s="17"/>
      <c r="C91" s="17"/>
      <c r="D91" s="18"/>
      <c r="E91" s="18"/>
      <c r="F91" s="18"/>
      <c r="G91" s="18"/>
      <c r="H91" s="18"/>
      <c r="I91" s="18"/>
    </row>
    <row r="92" spans="1:9" ht="14.25" customHeight="1">
      <c r="A92" s="16"/>
      <c r="B92" s="17"/>
      <c r="C92" s="17"/>
      <c r="D92" s="18"/>
      <c r="E92" s="18"/>
      <c r="F92" s="18"/>
      <c r="G92" s="18"/>
      <c r="H92" s="18"/>
      <c r="I92" s="18"/>
    </row>
    <row r="93" spans="1:9" ht="14.25" customHeight="1">
      <c r="A93" s="16"/>
      <c r="B93" s="17"/>
      <c r="C93" s="17"/>
      <c r="D93" s="18"/>
      <c r="E93" s="18"/>
      <c r="F93" s="18"/>
      <c r="G93" s="18"/>
      <c r="H93" s="18"/>
      <c r="I93" s="18"/>
    </row>
    <row r="94" spans="1:9" ht="14.25" customHeight="1">
      <c r="A94" s="16"/>
      <c r="B94" s="17"/>
      <c r="C94" s="17"/>
      <c r="D94" s="18"/>
      <c r="E94" s="18"/>
      <c r="F94" s="18"/>
      <c r="G94" s="18"/>
      <c r="H94" s="18"/>
      <c r="I94" s="18"/>
    </row>
    <row r="95" spans="1:9" ht="14.25" customHeight="1">
      <c r="A95" s="16"/>
      <c r="B95" s="17"/>
      <c r="C95" s="17"/>
      <c r="D95" s="18"/>
      <c r="E95" s="18"/>
      <c r="F95" s="18"/>
      <c r="G95" s="18"/>
      <c r="H95" s="18"/>
      <c r="I95" s="18"/>
    </row>
    <row r="96" spans="1:9" ht="14.25" customHeight="1">
      <c r="A96" s="16"/>
      <c r="B96" s="17"/>
      <c r="C96" s="17"/>
      <c r="D96" s="18"/>
      <c r="E96" s="18"/>
      <c r="F96" s="18"/>
      <c r="G96" s="18"/>
      <c r="H96" s="18"/>
      <c r="I96" s="18"/>
    </row>
    <row r="97" spans="1:9" ht="14.25" customHeight="1">
      <c r="A97" s="16"/>
      <c r="B97" s="17"/>
      <c r="C97" s="17"/>
      <c r="D97" s="18"/>
      <c r="E97" s="18"/>
      <c r="F97" s="18"/>
      <c r="G97" s="18"/>
      <c r="H97" s="18"/>
      <c r="I97" s="18"/>
    </row>
    <row r="98" spans="1:9" ht="14.25" customHeight="1">
      <c r="A98" s="16"/>
      <c r="B98" s="17"/>
      <c r="C98" s="17"/>
      <c r="D98" s="18"/>
      <c r="E98" s="18"/>
      <c r="F98" s="18"/>
      <c r="G98" s="18"/>
      <c r="H98" s="18"/>
      <c r="I98" s="18"/>
    </row>
    <row r="99" spans="1:9" ht="14.25" customHeight="1">
      <c r="A99" s="16"/>
      <c r="B99" s="17"/>
      <c r="C99" s="17"/>
      <c r="D99" s="18"/>
      <c r="E99" s="18"/>
      <c r="F99" s="18"/>
      <c r="G99" s="18"/>
      <c r="H99" s="18"/>
      <c r="I99" s="18"/>
    </row>
    <row r="100" spans="1:9" ht="14.25" customHeight="1">
      <c r="A100" s="16"/>
      <c r="B100" s="17"/>
      <c r="C100" s="17"/>
      <c r="D100" s="18"/>
      <c r="E100" s="18"/>
      <c r="F100" s="18"/>
      <c r="G100" s="18"/>
      <c r="H100" s="18"/>
      <c r="I100" s="18"/>
    </row>
    <row r="101" spans="1:9" ht="14.25" customHeight="1">
      <c r="A101" s="16"/>
      <c r="B101" s="17"/>
      <c r="C101" s="17"/>
      <c r="D101" s="18"/>
      <c r="E101" s="18"/>
      <c r="F101" s="18"/>
      <c r="G101" s="18"/>
      <c r="H101" s="18"/>
      <c r="I101" s="18"/>
    </row>
    <row r="102" spans="1:9" ht="14.25" customHeight="1">
      <c r="A102" s="16"/>
      <c r="B102" s="17"/>
      <c r="C102" s="17"/>
      <c r="D102" s="18"/>
      <c r="E102" s="18"/>
      <c r="F102" s="18"/>
      <c r="G102" s="18"/>
      <c r="H102" s="18"/>
      <c r="I102" s="18"/>
    </row>
    <row r="103" spans="1:9" ht="14.25" customHeight="1">
      <c r="A103" s="16"/>
      <c r="B103" s="17"/>
      <c r="C103" s="17"/>
      <c r="D103" s="18"/>
      <c r="E103" s="18"/>
      <c r="F103" s="18"/>
      <c r="G103" s="18"/>
      <c r="H103" s="18"/>
      <c r="I103" s="18"/>
    </row>
    <row r="104" spans="1:9" ht="14.25" customHeight="1">
      <c r="A104" s="16"/>
      <c r="B104" s="17"/>
      <c r="C104" s="17"/>
      <c r="D104" s="18"/>
      <c r="E104" s="18"/>
      <c r="F104" s="18"/>
      <c r="G104" s="18"/>
      <c r="H104" s="18"/>
      <c r="I104" s="18"/>
    </row>
    <row r="105" spans="1:9" ht="14.25" customHeight="1">
      <c r="A105" s="16"/>
      <c r="B105" s="17"/>
      <c r="C105" s="17"/>
      <c r="D105" s="18"/>
      <c r="E105" s="18"/>
      <c r="F105" s="18"/>
      <c r="G105" s="18"/>
      <c r="H105" s="18"/>
      <c r="I105" s="18"/>
    </row>
    <row r="106" spans="1:9" ht="14.25" customHeight="1">
      <c r="A106" s="16"/>
      <c r="B106" s="17"/>
      <c r="C106" s="17"/>
      <c r="D106" s="18"/>
      <c r="E106" s="18"/>
      <c r="F106" s="18"/>
      <c r="G106" s="18"/>
      <c r="H106" s="18"/>
      <c r="I106" s="18"/>
    </row>
    <row r="107" spans="1:9" ht="14.25" customHeight="1">
      <c r="A107" s="16"/>
      <c r="B107" s="17"/>
      <c r="C107" s="17"/>
      <c r="D107" s="18"/>
      <c r="E107" s="18"/>
      <c r="F107" s="18"/>
      <c r="G107" s="18"/>
      <c r="H107" s="18"/>
      <c r="I107" s="18"/>
    </row>
    <row r="108" spans="1:9" ht="14.25" customHeight="1">
      <c r="A108" s="16"/>
      <c r="B108" s="17"/>
      <c r="C108" s="17"/>
      <c r="D108" s="18"/>
      <c r="E108" s="18"/>
      <c r="F108" s="18"/>
      <c r="G108" s="18"/>
      <c r="H108" s="18"/>
      <c r="I108" s="18"/>
    </row>
    <row r="109" spans="1:9" ht="14.25" customHeight="1">
      <c r="A109" s="16"/>
      <c r="B109" s="17"/>
      <c r="C109" s="17"/>
      <c r="D109" s="18"/>
      <c r="E109" s="18"/>
      <c r="F109" s="18"/>
      <c r="G109" s="18"/>
      <c r="H109" s="18"/>
      <c r="I109" s="18"/>
    </row>
    <row r="110" spans="1:9" ht="14.25" customHeight="1">
      <c r="A110" s="16"/>
      <c r="B110" s="17"/>
      <c r="C110" s="17"/>
      <c r="D110" s="18"/>
      <c r="E110" s="18"/>
      <c r="F110" s="18"/>
      <c r="G110" s="18"/>
      <c r="H110" s="18"/>
      <c r="I110" s="18"/>
    </row>
    <row r="111" spans="1:9" ht="14.25" customHeight="1">
      <c r="A111" s="16"/>
      <c r="B111" s="17"/>
      <c r="C111" s="17"/>
      <c r="D111" s="18"/>
      <c r="E111" s="18"/>
      <c r="F111" s="18"/>
      <c r="G111" s="18"/>
      <c r="H111" s="18"/>
      <c r="I111" s="18"/>
    </row>
    <row r="112" spans="1:9" ht="14.25" customHeight="1">
      <c r="A112" s="16"/>
      <c r="B112" s="17"/>
      <c r="C112" s="17"/>
      <c r="D112" s="18"/>
      <c r="E112" s="18"/>
      <c r="F112" s="18"/>
      <c r="G112" s="18"/>
      <c r="H112" s="18"/>
      <c r="I112" s="18"/>
    </row>
    <row r="113" spans="1:9" ht="14.25" customHeight="1">
      <c r="A113" s="16"/>
      <c r="B113" s="17"/>
      <c r="C113" s="17"/>
      <c r="D113" s="18"/>
      <c r="E113" s="18"/>
      <c r="F113" s="18"/>
      <c r="G113" s="18"/>
      <c r="H113" s="18"/>
      <c r="I113" s="18"/>
    </row>
    <row r="114" spans="1:9" ht="14.25" customHeight="1">
      <c r="A114" s="16"/>
      <c r="B114" s="17"/>
      <c r="C114" s="17"/>
      <c r="D114" s="18"/>
      <c r="E114" s="18"/>
      <c r="F114" s="18"/>
      <c r="G114" s="18"/>
      <c r="H114" s="18"/>
      <c r="I114" s="18"/>
    </row>
    <row r="115" spans="1:9" ht="14.25" customHeight="1">
      <c r="A115" s="16"/>
      <c r="B115" s="17"/>
      <c r="C115" s="17"/>
      <c r="D115" s="18"/>
      <c r="E115" s="18"/>
      <c r="F115" s="18"/>
      <c r="G115" s="18"/>
      <c r="H115" s="18"/>
      <c r="I115" s="18"/>
    </row>
    <row r="116" spans="1:9" ht="14.25" customHeight="1">
      <c r="A116" s="16"/>
      <c r="B116" s="17"/>
      <c r="C116" s="17"/>
      <c r="D116" s="18"/>
      <c r="E116" s="18"/>
      <c r="F116" s="18"/>
      <c r="G116" s="18"/>
      <c r="H116" s="18"/>
      <c r="I116" s="18"/>
    </row>
    <row r="117" spans="1:9" ht="14.25" customHeight="1">
      <c r="A117" s="16"/>
      <c r="B117" s="17"/>
      <c r="C117" s="17"/>
      <c r="D117" s="18"/>
      <c r="E117" s="18"/>
      <c r="F117" s="18"/>
      <c r="G117" s="18"/>
      <c r="H117" s="18"/>
      <c r="I117" s="18"/>
    </row>
    <row r="118" spans="1:9" ht="14.25" customHeight="1">
      <c r="A118" s="16"/>
      <c r="B118" s="17"/>
      <c r="C118" s="17"/>
      <c r="D118" s="18"/>
      <c r="E118" s="18"/>
      <c r="F118" s="18"/>
      <c r="G118" s="18"/>
      <c r="H118" s="18"/>
      <c r="I118" s="18"/>
    </row>
    <row r="119" spans="1:9" ht="14.25" customHeight="1">
      <c r="A119" s="16"/>
      <c r="B119" s="17"/>
      <c r="C119" s="17"/>
      <c r="D119" s="18"/>
      <c r="E119" s="18"/>
      <c r="F119" s="18"/>
      <c r="G119" s="18"/>
      <c r="H119" s="18"/>
      <c r="I119" s="18"/>
    </row>
    <row r="120" spans="1:9" ht="14.25" customHeight="1">
      <c r="A120" s="16"/>
      <c r="B120" s="17"/>
      <c r="C120" s="17"/>
      <c r="D120" s="18"/>
      <c r="E120" s="18"/>
      <c r="F120" s="18"/>
      <c r="G120" s="18"/>
      <c r="H120" s="18"/>
      <c r="I120" s="18"/>
    </row>
    <row r="121" spans="1:9" ht="14.25" customHeight="1">
      <c r="A121" s="16"/>
      <c r="B121" s="17"/>
      <c r="C121" s="17"/>
      <c r="D121" s="18"/>
      <c r="E121" s="18"/>
      <c r="F121" s="18"/>
      <c r="G121" s="18"/>
      <c r="H121" s="18"/>
      <c r="I121" s="18"/>
    </row>
    <row r="122" spans="1:9" ht="14.25" customHeight="1">
      <c r="A122" s="16"/>
      <c r="B122" s="17"/>
      <c r="C122" s="17"/>
      <c r="D122" s="18"/>
      <c r="E122" s="18"/>
      <c r="F122" s="18"/>
      <c r="G122" s="18"/>
      <c r="H122" s="18"/>
      <c r="I122" s="18"/>
    </row>
    <row r="123" spans="1:9" ht="14.25" customHeight="1">
      <c r="A123" s="16"/>
      <c r="B123" s="17"/>
      <c r="C123" s="17"/>
      <c r="D123" s="18"/>
      <c r="E123" s="18"/>
      <c r="F123" s="18"/>
      <c r="G123" s="18"/>
      <c r="H123" s="18"/>
      <c r="I123" s="18"/>
    </row>
    <row r="124" spans="1:9" ht="14.25" customHeight="1">
      <c r="A124" s="16"/>
      <c r="B124" s="17"/>
      <c r="C124" s="17"/>
      <c r="D124" s="18"/>
      <c r="E124" s="18"/>
      <c r="F124" s="18"/>
      <c r="G124" s="18"/>
      <c r="H124" s="18"/>
      <c r="I124" s="18"/>
    </row>
    <row r="125" spans="1:9" ht="14.25" customHeight="1">
      <c r="A125" s="16"/>
      <c r="B125" s="17"/>
      <c r="C125" s="17"/>
      <c r="D125" s="18"/>
      <c r="E125" s="18"/>
      <c r="F125" s="18"/>
      <c r="G125" s="18"/>
      <c r="H125" s="18"/>
      <c r="I125" s="18"/>
    </row>
    <row r="126" spans="1:9" ht="14.25" customHeight="1">
      <c r="A126" s="16"/>
      <c r="B126" s="17"/>
      <c r="C126" s="17"/>
      <c r="D126" s="18"/>
      <c r="E126" s="18"/>
      <c r="F126" s="18"/>
      <c r="G126" s="18"/>
      <c r="H126" s="18"/>
      <c r="I126" s="18"/>
    </row>
    <row r="127" spans="1:9" ht="14.25" customHeight="1">
      <c r="A127" s="16"/>
      <c r="B127" s="17"/>
      <c r="C127" s="17"/>
      <c r="D127" s="18"/>
      <c r="E127" s="18"/>
      <c r="F127" s="18"/>
      <c r="G127" s="18"/>
      <c r="H127" s="18"/>
      <c r="I127" s="18"/>
    </row>
    <row r="128" spans="1:9" ht="14.25" customHeight="1">
      <c r="A128" s="16"/>
      <c r="B128" s="17"/>
      <c r="C128" s="17"/>
      <c r="D128" s="18"/>
      <c r="E128" s="18"/>
      <c r="F128" s="18"/>
      <c r="G128" s="18"/>
      <c r="H128" s="18"/>
      <c r="I128" s="18"/>
    </row>
    <row r="129" spans="1:9" ht="14.25" customHeight="1">
      <c r="A129" s="16"/>
      <c r="B129" s="17"/>
      <c r="C129" s="17"/>
      <c r="D129" s="18"/>
      <c r="E129" s="18"/>
      <c r="F129" s="18"/>
      <c r="G129" s="18"/>
      <c r="H129" s="18"/>
      <c r="I129" s="18"/>
    </row>
    <row r="130" spans="1:9" ht="14.25" customHeight="1">
      <c r="A130" s="16"/>
      <c r="B130" s="17"/>
      <c r="C130" s="17"/>
      <c r="D130" s="18"/>
      <c r="E130" s="18"/>
      <c r="F130" s="18"/>
      <c r="G130" s="18"/>
      <c r="H130" s="18"/>
      <c r="I130" s="18"/>
    </row>
    <row r="131" spans="1:9" ht="14.25" customHeight="1">
      <c r="A131" s="16"/>
      <c r="B131" s="17"/>
      <c r="C131" s="17"/>
      <c r="D131" s="18"/>
      <c r="E131" s="18"/>
      <c r="F131" s="18"/>
      <c r="G131" s="18"/>
      <c r="H131" s="18"/>
      <c r="I131" s="18"/>
    </row>
    <row r="132" spans="1:9" ht="14.25" customHeight="1">
      <c r="A132" s="16"/>
      <c r="B132" s="17"/>
      <c r="C132" s="17"/>
      <c r="D132" s="18"/>
      <c r="E132" s="18"/>
      <c r="F132" s="18"/>
      <c r="G132" s="18"/>
      <c r="H132" s="18"/>
      <c r="I132" s="18"/>
    </row>
    <row r="133" spans="1:9" ht="14.25" customHeight="1">
      <c r="A133" s="16"/>
      <c r="B133" s="17"/>
      <c r="C133" s="17"/>
      <c r="D133" s="18"/>
      <c r="E133" s="18"/>
      <c r="F133" s="18"/>
      <c r="G133" s="18"/>
      <c r="H133" s="18"/>
      <c r="I133" s="18"/>
    </row>
    <row r="134" spans="1:9" ht="14.25" customHeight="1">
      <c r="A134" s="16"/>
      <c r="B134" s="17"/>
      <c r="C134" s="17"/>
      <c r="D134" s="18"/>
      <c r="E134" s="18"/>
      <c r="F134" s="18"/>
      <c r="G134" s="18"/>
      <c r="H134" s="18"/>
      <c r="I134" s="18"/>
    </row>
    <row r="135" spans="1:9" ht="14.25" customHeight="1">
      <c r="A135" s="16"/>
      <c r="B135" s="17"/>
      <c r="C135" s="17"/>
      <c r="D135" s="18"/>
      <c r="E135" s="18"/>
      <c r="F135" s="18"/>
      <c r="G135" s="18"/>
      <c r="H135" s="18"/>
      <c r="I135" s="18"/>
    </row>
  </sheetData>
  <mergeCells count="48">
    <mergeCell ref="A34:A35"/>
    <mergeCell ref="A36:A37"/>
    <mergeCell ref="B34:B35"/>
    <mergeCell ref="B36:B37"/>
    <mergeCell ref="D34:D35"/>
    <mergeCell ref="D36:D37"/>
    <mergeCell ref="B33:C33"/>
    <mergeCell ref="B11:C12"/>
    <mergeCell ref="D11:G11"/>
    <mergeCell ref="H11:H12"/>
    <mergeCell ref="I11:I12"/>
    <mergeCell ref="D21:D22"/>
    <mergeCell ref="A15:A16"/>
    <mergeCell ref="B15:C16"/>
    <mergeCell ref="D15:D16"/>
    <mergeCell ref="A13:A14"/>
    <mergeCell ref="B13:C14"/>
    <mergeCell ref="D13:D14"/>
    <mergeCell ref="A1:F1"/>
    <mergeCell ref="A42:I42"/>
    <mergeCell ref="A27:A28"/>
    <mergeCell ref="B27:C28"/>
    <mergeCell ref="D27:D28"/>
    <mergeCell ref="A25:A26"/>
    <mergeCell ref="B25:C26"/>
    <mergeCell ref="D25:D26"/>
    <mergeCell ref="A23:A24"/>
    <mergeCell ref="B23:C24"/>
    <mergeCell ref="D23:D24"/>
    <mergeCell ref="A21:A22"/>
    <mergeCell ref="B21:C22"/>
    <mergeCell ref="B32:C32"/>
    <mergeCell ref="A9:I9"/>
    <mergeCell ref="A11:A12"/>
    <mergeCell ref="A19:A20"/>
    <mergeCell ref="B31:C31"/>
    <mergeCell ref="B17:C18"/>
    <mergeCell ref="D17:D18"/>
    <mergeCell ref="B29:C29"/>
    <mergeCell ref="B19:C20"/>
    <mergeCell ref="D19:D20"/>
    <mergeCell ref="A17:A18"/>
    <mergeCell ref="A38:A39"/>
    <mergeCell ref="A40:A41"/>
    <mergeCell ref="B38:B39"/>
    <mergeCell ref="B40:B41"/>
    <mergeCell ref="D38:D39"/>
    <mergeCell ref="D40:D41"/>
  </mergeCells>
  <hyperlinks>
    <hyperlink ref="G3" r:id="rId1"/>
    <hyperlink ref="G2" r:id="rId2"/>
  </hyperlinks>
  <pageMargins left="0.3" right="0.17" top="0.17" bottom="0.17" header="0.3" footer="0.3"/>
  <pageSetup paperSize="9" orientation="portrait" horizontalDpi="300" verticalDpi="300" r:id="rId3"/>
  <drawing r:id="rId4"/>
</worksheet>
</file>

<file path=xl/worksheets/sheet41.xml><?xml version="1.0" encoding="utf-8"?>
<worksheet xmlns="http://schemas.openxmlformats.org/spreadsheetml/2006/main" xmlns:r="http://schemas.openxmlformats.org/officeDocument/2006/relationships">
  <dimension ref="A1:K106"/>
  <sheetViews>
    <sheetView zoomScale="85" zoomScaleNormal="85" workbookViewId="0">
      <selection sqref="A1:F1"/>
    </sheetView>
  </sheetViews>
  <sheetFormatPr defaultRowHeight="12.75"/>
  <cols>
    <col min="1" max="1" width="9.140625" style="203" customWidth="1"/>
    <col min="2" max="2" width="20.5703125" style="203" customWidth="1"/>
    <col min="3" max="3" width="0.140625" style="203" hidden="1" customWidth="1"/>
    <col min="4" max="4" width="11.7109375" style="203" customWidth="1"/>
    <col min="5" max="5" width="10.7109375" style="203" customWidth="1"/>
    <col min="6" max="6" width="7.140625" style="203" customWidth="1"/>
    <col min="7" max="7" width="9.5703125" style="203" customWidth="1"/>
    <col min="8" max="16384" width="9.140625" style="203"/>
  </cols>
  <sheetData>
    <row r="1" spans="1:11" s="200" customFormat="1" ht="31.5" customHeight="1">
      <c r="A1" s="2526"/>
      <c r="B1" s="2526"/>
      <c r="C1" s="2526"/>
      <c r="D1" s="2526"/>
      <c r="E1" s="2526"/>
      <c r="F1" s="2526"/>
    </row>
    <row r="2" spans="1:11">
      <c r="A2" s="204" t="s">
        <v>0</v>
      </c>
      <c r="B2" s="116"/>
      <c r="F2" s="205" t="s">
        <v>474</v>
      </c>
      <c r="G2" s="206" t="s">
        <v>1</v>
      </c>
      <c r="J2" s="202"/>
      <c r="K2" s="202"/>
    </row>
    <row r="3" spans="1:11" ht="15.75" customHeight="1">
      <c r="A3" s="207" t="s">
        <v>467</v>
      </c>
      <c r="B3" s="117"/>
      <c r="F3" s="205" t="s">
        <v>475</v>
      </c>
      <c r="G3" s="208" t="s">
        <v>2</v>
      </c>
      <c r="I3" s="208"/>
      <c r="J3" s="114"/>
      <c r="K3" s="114"/>
    </row>
    <row r="4" spans="1:11" ht="15.75" customHeight="1">
      <c r="A4" s="204" t="s">
        <v>2241</v>
      </c>
      <c r="B4" s="116"/>
      <c r="F4" s="471"/>
      <c r="I4" s="202"/>
      <c r="J4" s="202"/>
      <c r="K4" s="202"/>
    </row>
    <row r="5" spans="1:11" ht="15.75" customHeight="1">
      <c r="A5" s="207" t="s">
        <v>467</v>
      </c>
      <c r="B5" s="117"/>
      <c r="F5" s="204" t="s">
        <v>2238</v>
      </c>
      <c r="I5" s="202"/>
      <c r="J5" s="202"/>
      <c r="K5" s="202"/>
    </row>
    <row r="6" spans="1:11" ht="15.75" customHeight="1">
      <c r="A6" s="207" t="s">
        <v>468</v>
      </c>
      <c r="B6" s="117"/>
      <c r="F6" s="204" t="s">
        <v>2240</v>
      </c>
      <c r="I6" s="202"/>
      <c r="J6" s="202"/>
      <c r="K6" s="202"/>
    </row>
    <row r="7" spans="1:11" ht="15" customHeight="1">
      <c r="A7" s="210" t="s">
        <v>2536</v>
      </c>
      <c r="B7" s="213"/>
      <c r="F7" s="379" t="s">
        <v>2239</v>
      </c>
      <c r="I7" s="211"/>
    </row>
    <row r="8" spans="1:11" ht="18" customHeight="1">
      <c r="A8" s="2525" t="s">
        <v>65</v>
      </c>
      <c r="B8" s="2525"/>
      <c r="C8" s="2525"/>
      <c r="D8" s="2525"/>
      <c r="E8" s="2525"/>
      <c r="F8" s="2525"/>
      <c r="G8" s="2525"/>
      <c r="H8" s="2525"/>
      <c r="I8" s="2525"/>
      <c r="J8" s="204"/>
    </row>
    <row r="9" spans="1:11" ht="8.25" customHeight="1"/>
    <row r="10" spans="1:11" s="106" customFormat="1" ht="12.75" customHeight="1">
      <c r="A10" s="2584" t="s">
        <v>20</v>
      </c>
      <c r="B10" s="2677" t="s">
        <v>16</v>
      </c>
      <c r="C10" s="2746"/>
      <c r="D10" s="2521" t="s">
        <v>17</v>
      </c>
      <c r="E10" s="2521"/>
      <c r="F10" s="2521"/>
      <c r="G10" s="2521"/>
      <c r="H10" s="2520" t="s">
        <v>120</v>
      </c>
      <c r="I10" s="2520" t="s">
        <v>476</v>
      </c>
    </row>
    <row r="11" spans="1:11" s="106" customFormat="1" ht="46.5" customHeight="1">
      <c r="A11" s="2585"/>
      <c r="B11" s="2686"/>
      <c r="C11" s="2750"/>
      <c r="D11" s="478" t="s">
        <v>55</v>
      </c>
      <c r="E11" s="478" t="s">
        <v>56</v>
      </c>
      <c r="F11" s="478" t="s">
        <v>19</v>
      </c>
      <c r="G11" s="478" t="s">
        <v>40</v>
      </c>
      <c r="H11" s="2577"/>
      <c r="I11" s="2577"/>
    </row>
    <row r="12" spans="1:11" s="217" customFormat="1" ht="54" customHeight="1">
      <c r="A12" s="489" t="s">
        <v>2419</v>
      </c>
      <c r="B12" s="2818"/>
      <c r="C12" s="2819"/>
      <c r="D12" s="2822" t="s">
        <v>2416</v>
      </c>
      <c r="E12" s="484" t="s">
        <v>2417</v>
      </c>
      <c r="F12" s="484">
        <v>135</v>
      </c>
      <c r="G12" s="484">
        <v>0.82</v>
      </c>
      <c r="H12" s="484">
        <v>25600</v>
      </c>
      <c r="I12" s="485">
        <v>26900</v>
      </c>
    </row>
    <row r="13" spans="1:11" s="217" customFormat="1" ht="61.5" customHeight="1">
      <c r="A13" s="489" t="s">
        <v>2420</v>
      </c>
      <c r="B13" s="2820"/>
      <c r="C13" s="2821"/>
      <c r="D13" s="2823"/>
      <c r="E13" s="477" t="s">
        <v>2418</v>
      </c>
      <c r="F13" s="476">
        <v>140</v>
      </c>
      <c r="G13" s="476">
        <v>1.06</v>
      </c>
      <c r="H13" s="476">
        <v>27500</v>
      </c>
      <c r="I13" s="486">
        <v>28900</v>
      </c>
    </row>
    <row r="14" spans="1:11" s="405" customFormat="1" ht="15" customHeight="1">
      <c r="A14" s="2576" t="s">
        <v>358</v>
      </c>
      <c r="B14" s="2576"/>
      <c r="C14" s="2576"/>
      <c r="D14" s="2576"/>
      <c r="E14" s="2576"/>
      <c r="F14" s="2576"/>
      <c r="G14" s="2576"/>
      <c r="H14" s="2576"/>
      <c r="I14" s="2576"/>
    </row>
    <row r="15" spans="1:11" s="487" customFormat="1" ht="14.25" customHeight="1">
      <c r="A15" s="474"/>
      <c r="B15" s="158"/>
      <c r="C15" s="158"/>
      <c r="D15" s="109"/>
      <c r="E15" s="109"/>
      <c r="F15" s="109"/>
      <c r="G15" s="109"/>
      <c r="H15" s="109"/>
      <c r="I15" s="109"/>
    </row>
    <row r="16" spans="1:11" s="487" customFormat="1" ht="14.25" customHeight="1">
      <c r="A16" s="474"/>
      <c r="B16" s="158"/>
      <c r="C16" s="158"/>
      <c r="D16" s="109"/>
      <c r="E16" s="109"/>
      <c r="F16" s="109"/>
      <c r="G16" s="109"/>
      <c r="H16" s="109"/>
      <c r="I16" s="109"/>
    </row>
    <row r="17" spans="1:9" s="487" customFormat="1" ht="14.25" customHeight="1">
      <c r="A17" s="474"/>
      <c r="B17" s="158"/>
      <c r="C17" s="158"/>
      <c r="D17" s="109"/>
      <c r="E17" s="109"/>
      <c r="F17" s="109"/>
      <c r="G17" s="109"/>
      <c r="H17" s="109"/>
      <c r="I17" s="109"/>
    </row>
    <row r="18" spans="1:9" s="157" customFormat="1" ht="14.25" customHeight="1">
      <c r="A18" s="214"/>
      <c r="B18" s="215"/>
      <c r="C18" s="215"/>
      <c r="D18" s="216"/>
      <c r="E18" s="216"/>
      <c r="F18" s="216"/>
      <c r="G18" s="216"/>
      <c r="H18" s="216"/>
      <c r="I18" s="216"/>
    </row>
    <row r="19" spans="1:9" s="157" customFormat="1" ht="14.25" customHeight="1">
      <c r="A19" s="214"/>
      <c r="B19" s="215"/>
      <c r="C19" s="215"/>
      <c r="D19" s="216"/>
      <c r="E19" s="216"/>
      <c r="F19" s="216"/>
      <c r="G19" s="216"/>
      <c r="H19" s="216"/>
      <c r="I19" s="216"/>
    </row>
    <row r="20" spans="1:9" s="157" customFormat="1" ht="14.25" customHeight="1">
      <c r="A20" s="214"/>
      <c r="B20" s="215"/>
      <c r="C20" s="215"/>
      <c r="D20" s="216"/>
      <c r="E20" s="216"/>
      <c r="F20" s="216"/>
      <c r="G20" s="216"/>
      <c r="H20" s="216"/>
      <c r="I20" s="216"/>
    </row>
    <row r="21" spans="1:9" s="157" customFormat="1" ht="14.25" customHeight="1">
      <c r="A21" s="214"/>
      <c r="B21" s="215"/>
      <c r="C21" s="215"/>
      <c r="D21" s="216"/>
      <c r="E21" s="216"/>
      <c r="F21" s="216"/>
      <c r="G21" s="216"/>
      <c r="H21" s="216"/>
      <c r="I21" s="216"/>
    </row>
    <row r="22" spans="1:9" s="157" customFormat="1" ht="14.25" customHeight="1">
      <c r="A22" s="214"/>
      <c r="B22" s="215"/>
      <c r="C22" s="215"/>
      <c r="D22" s="216"/>
      <c r="E22" s="216"/>
      <c r="F22" s="216"/>
      <c r="G22" s="216"/>
      <c r="H22" s="216"/>
      <c r="I22" s="216"/>
    </row>
    <row r="23" spans="1:9" s="157" customFormat="1" ht="14.25" customHeight="1">
      <c r="A23" s="214"/>
      <c r="B23" s="215"/>
      <c r="C23" s="215"/>
      <c r="D23" s="216"/>
      <c r="E23" s="216"/>
      <c r="F23" s="216"/>
      <c r="G23" s="216"/>
      <c r="H23" s="216"/>
      <c r="I23" s="216"/>
    </row>
    <row r="24" spans="1:9" s="157" customFormat="1" ht="14.25" customHeight="1">
      <c r="A24" s="214"/>
      <c r="B24" s="215"/>
      <c r="C24" s="215"/>
      <c r="D24" s="216"/>
      <c r="E24" s="216"/>
      <c r="F24" s="216"/>
      <c r="G24" s="216"/>
      <c r="H24" s="216"/>
      <c r="I24" s="216"/>
    </row>
    <row r="25" spans="1:9" s="157" customFormat="1" ht="14.25" customHeight="1">
      <c r="A25" s="214"/>
      <c r="B25" s="215"/>
      <c r="C25" s="215"/>
      <c r="D25" s="216"/>
      <c r="E25" s="216"/>
      <c r="F25" s="216"/>
      <c r="G25" s="216"/>
      <c r="H25" s="216"/>
      <c r="I25" s="216"/>
    </row>
    <row r="26" spans="1:9" s="157" customFormat="1" ht="14.25" customHeight="1">
      <c r="A26" s="214"/>
      <c r="B26" s="215"/>
      <c r="C26" s="215"/>
      <c r="D26" s="216"/>
      <c r="E26" s="216"/>
      <c r="F26" s="216"/>
      <c r="G26" s="216"/>
      <c r="H26" s="216"/>
      <c r="I26" s="216"/>
    </row>
    <row r="27" spans="1:9" s="157" customFormat="1" ht="14.25" customHeight="1">
      <c r="A27" s="214"/>
      <c r="B27" s="215"/>
      <c r="C27" s="215"/>
      <c r="D27" s="216"/>
      <c r="E27" s="216"/>
      <c r="F27" s="216"/>
      <c r="G27" s="216"/>
      <c r="H27" s="216"/>
      <c r="I27" s="216"/>
    </row>
    <row r="28" spans="1:9" s="157" customFormat="1" ht="14.25" customHeight="1">
      <c r="A28" s="214"/>
      <c r="B28" s="215"/>
      <c r="C28" s="215"/>
      <c r="D28" s="216"/>
      <c r="E28" s="216"/>
      <c r="F28" s="216"/>
      <c r="G28" s="216"/>
      <c r="H28" s="216"/>
      <c r="I28" s="216"/>
    </row>
    <row r="29" spans="1:9" s="157" customFormat="1" ht="14.25" customHeight="1">
      <c r="A29" s="214"/>
      <c r="B29" s="215"/>
      <c r="C29" s="215"/>
      <c r="D29" s="216"/>
      <c r="E29" s="216"/>
      <c r="F29" s="216"/>
      <c r="G29" s="216"/>
      <c r="H29" s="216"/>
      <c r="I29" s="216"/>
    </row>
    <row r="30" spans="1:9" s="157" customFormat="1" ht="14.25" customHeight="1">
      <c r="A30" s="214"/>
      <c r="B30" s="215"/>
      <c r="C30" s="215"/>
      <c r="D30" s="216"/>
      <c r="E30" s="216"/>
      <c r="F30" s="216"/>
      <c r="G30" s="216"/>
      <c r="H30" s="216"/>
      <c r="I30" s="216"/>
    </row>
    <row r="31" spans="1:9" s="157" customFormat="1" ht="14.25" customHeight="1">
      <c r="A31" s="214"/>
      <c r="B31" s="215"/>
      <c r="C31" s="215"/>
      <c r="D31" s="216"/>
      <c r="E31" s="216"/>
      <c r="F31" s="216"/>
      <c r="G31" s="216"/>
      <c r="H31" s="216"/>
      <c r="I31" s="216"/>
    </row>
    <row r="32" spans="1:9" s="157" customFormat="1" ht="14.25" customHeight="1">
      <c r="A32" s="214"/>
      <c r="B32" s="215"/>
      <c r="C32" s="215"/>
      <c r="D32" s="216"/>
      <c r="E32" s="216"/>
      <c r="F32" s="216"/>
      <c r="G32" s="216"/>
      <c r="H32" s="216"/>
      <c r="I32" s="216"/>
    </row>
    <row r="33" spans="1:9" s="157" customFormat="1" ht="14.25" customHeight="1">
      <c r="A33" s="214"/>
      <c r="B33" s="215"/>
      <c r="C33" s="215"/>
      <c r="D33" s="216"/>
      <c r="E33" s="216"/>
      <c r="F33" s="216"/>
      <c r="G33" s="216"/>
      <c r="H33" s="216"/>
      <c r="I33" s="216"/>
    </row>
    <row r="34" spans="1:9" s="157" customFormat="1" ht="14.25" customHeight="1">
      <c r="A34" s="214"/>
      <c r="B34" s="215"/>
      <c r="C34" s="215"/>
      <c r="D34" s="216"/>
      <c r="E34" s="216"/>
      <c r="F34" s="216"/>
      <c r="G34" s="216"/>
      <c r="H34" s="216"/>
      <c r="I34" s="216"/>
    </row>
    <row r="35" spans="1:9" s="157" customFormat="1" ht="14.25" customHeight="1">
      <c r="A35" s="214"/>
      <c r="B35" s="215"/>
      <c r="C35" s="215"/>
      <c r="D35" s="216"/>
      <c r="E35" s="216"/>
      <c r="F35" s="216"/>
      <c r="G35" s="216"/>
      <c r="H35" s="216"/>
      <c r="I35" s="216"/>
    </row>
    <row r="36" spans="1:9" s="157" customFormat="1" ht="14.25" customHeight="1">
      <c r="A36" s="214"/>
      <c r="B36" s="215"/>
      <c r="C36" s="215"/>
      <c r="D36" s="216"/>
      <c r="E36" s="216"/>
      <c r="F36" s="216"/>
      <c r="G36" s="216"/>
      <c r="H36" s="216"/>
      <c r="I36" s="216"/>
    </row>
    <row r="37" spans="1:9" s="157" customFormat="1" ht="14.25" customHeight="1">
      <c r="A37" s="214"/>
      <c r="B37" s="215"/>
      <c r="C37" s="215"/>
      <c r="D37" s="216"/>
      <c r="E37" s="216"/>
      <c r="F37" s="216"/>
      <c r="G37" s="216"/>
      <c r="H37" s="216"/>
      <c r="I37" s="216"/>
    </row>
    <row r="38" spans="1:9" s="157" customFormat="1" ht="14.25" customHeight="1">
      <c r="A38" s="214"/>
      <c r="B38" s="215"/>
      <c r="C38" s="215"/>
      <c r="D38" s="216"/>
      <c r="E38" s="216"/>
      <c r="F38" s="216"/>
      <c r="G38" s="216"/>
      <c r="H38" s="216"/>
      <c r="I38" s="216"/>
    </row>
    <row r="39" spans="1:9" s="157" customFormat="1" ht="14.25" customHeight="1">
      <c r="A39" s="214"/>
      <c r="B39" s="215"/>
      <c r="C39" s="215"/>
      <c r="D39" s="216"/>
      <c r="E39" s="216"/>
      <c r="F39" s="216"/>
      <c r="G39" s="216"/>
      <c r="H39" s="216"/>
      <c r="I39" s="216"/>
    </row>
    <row r="40" spans="1:9" s="157" customFormat="1" ht="14.25" customHeight="1">
      <c r="A40" s="214"/>
      <c r="B40" s="215"/>
      <c r="C40" s="215"/>
      <c r="D40" s="216"/>
      <c r="E40" s="216"/>
      <c r="F40" s="216"/>
      <c r="G40" s="216"/>
      <c r="H40" s="216"/>
      <c r="I40" s="216"/>
    </row>
    <row r="41" spans="1:9" s="157" customFormat="1" ht="14.25" customHeight="1">
      <c r="A41" s="214"/>
      <c r="B41" s="215"/>
      <c r="C41" s="215"/>
      <c r="D41" s="216"/>
      <c r="E41" s="216"/>
      <c r="F41" s="216"/>
      <c r="G41" s="216"/>
      <c r="H41" s="216"/>
      <c r="I41" s="216"/>
    </row>
    <row r="42" spans="1:9" s="157" customFormat="1" ht="14.25" customHeight="1">
      <c r="A42" s="214"/>
      <c r="B42" s="215"/>
      <c r="C42" s="215"/>
      <c r="D42" s="216"/>
      <c r="E42" s="216"/>
      <c r="F42" s="216"/>
      <c r="G42" s="216"/>
      <c r="H42" s="216"/>
      <c r="I42" s="216"/>
    </row>
    <row r="43" spans="1:9" s="157" customFormat="1" ht="14.25" customHeight="1">
      <c r="A43" s="214"/>
      <c r="B43" s="215"/>
      <c r="C43" s="215"/>
      <c r="D43" s="216"/>
      <c r="E43" s="216"/>
      <c r="F43" s="216"/>
      <c r="G43" s="216"/>
      <c r="H43" s="216"/>
      <c r="I43" s="216"/>
    </row>
    <row r="44" spans="1:9" s="111" customFormat="1" ht="14.25" customHeight="1">
      <c r="A44" s="214"/>
      <c r="B44" s="215"/>
      <c r="C44" s="215"/>
      <c r="D44" s="216"/>
      <c r="E44" s="216"/>
      <c r="F44" s="216"/>
      <c r="G44" s="216"/>
      <c r="H44" s="216"/>
      <c r="I44" s="216"/>
    </row>
    <row r="45" spans="1:9" s="111" customFormat="1" ht="14.25" customHeight="1">
      <c r="A45" s="214"/>
      <c r="B45" s="215"/>
      <c r="C45" s="215"/>
      <c r="D45" s="216"/>
      <c r="E45" s="216"/>
      <c r="F45" s="216"/>
      <c r="G45" s="216"/>
      <c r="H45" s="216"/>
      <c r="I45" s="216"/>
    </row>
    <row r="46" spans="1:9" s="111" customFormat="1" ht="14.25" customHeight="1">
      <c r="A46" s="214"/>
      <c r="B46" s="215"/>
      <c r="C46" s="215"/>
      <c r="D46" s="216"/>
      <c r="E46" s="216"/>
      <c r="F46" s="216"/>
      <c r="G46" s="216"/>
      <c r="H46" s="216"/>
      <c r="I46" s="216"/>
    </row>
    <row r="47" spans="1:9" s="111" customFormat="1" ht="14.25" customHeight="1">
      <c r="A47" s="214"/>
      <c r="B47" s="215"/>
      <c r="C47" s="215"/>
      <c r="D47" s="216"/>
      <c r="E47" s="216"/>
      <c r="F47" s="216"/>
      <c r="G47" s="216"/>
      <c r="H47" s="216"/>
      <c r="I47" s="216"/>
    </row>
    <row r="48" spans="1:9" s="111" customFormat="1" ht="14.25" customHeight="1">
      <c r="A48" s="214"/>
      <c r="B48" s="215"/>
      <c r="C48" s="215"/>
      <c r="D48" s="216"/>
      <c r="E48" s="216"/>
      <c r="F48" s="216"/>
      <c r="G48" s="216"/>
      <c r="H48" s="216"/>
      <c r="I48" s="216"/>
    </row>
    <row r="49" spans="1:9" s="111" customFormat="1" ht="14.25" customHeight="1">
      <c r="A49" s="214"/>
      <c r="B49" s="215"/>
      <c r="C49" s="215"/>
      <c r="D49" s="216"/>
      <c r="E49" s="216"/>
      <c r="F49" s="216"/>
      <c r="G49" s="216"/>
      <c r="H49" s="216"/>
      <c r="I49" s="216"/>
    </row>
    <row r="50" spans="1:9" s="111" customFormat="1" ht="14.25" customHeight="1">
      <c r="A50" s="214"/>
      <c r="B50" s="215"/>
      <c r="C50" s="215"/>
      <c r="D50" s="216"/>
      <c r="E50" s="216"/>
      <c r="F50" s="216"/>
      <c r="G50" s="216"/>
      <c r="H50" s="216"/>
      <c r="I50" s="216"/>
    </row>
    <row r="51" spans="1:9" s="111" customFormat="1" ht="14.25" customHeight="1">
      <c r="A51" s="214"/>
      <c r="B51" s="215"/>
      <c r="C51" s="215"/>
      <c r="D51" s="216"/>
      <c r="E51" s="216"/>
      <c r="F51" s="216"/>
      <c r="G51" s="216"/>
      <c r="H51" s="216"/>
      <c r="I51" s="216"/>
    </row>
    <row r="52" spans="1:9" s="111" customFormat="1" ht="14.25" customHeight="1">
      <c r="A52" s="214"/>
      <c r="B52" s="215"/>
      <c r="C52" s="215"/>
      <c r="D52" s="216"/>
      <c r="E52" s="216"/>
      <c r="F52" s="216"/>
      <c r="G52" s="216"/>
      <c r="H52" s="216"/>
      <c r="I52" s="216"/>
    </row>
    <row r="53" spans="1:9" s="111" customFormat="1" ht="14.25" customHeight="1">
      <c r="A53" s="214"/>
      <c r="B53" s="215"/>
      <c r="C53" s="215"/>
      <c r="D53" s="216"/>
      <c r="E53" s="216"/>
      <c r="F53" s="216"/>
      <c r="G53" s="216"/>
      <c r="H53" s="216"/>
      <c r="I53" s="216"/>
    </row>
    <row r="54" spans="1:9" s="111" customFormat="1" ht="14.25" customHeight="1">
      <c r="A54" s="214"/>
      <c r="B54" s="215"/>
      <c r="C54" s="215"/>
      <c r="D54" s="216"/>
      <c r="E54" s="216"/>
      <c r="F54" s="216"/>
      <c r="G54" s="216"/>
      <c r="H54" s="216"/>
      <c r="I54" s="216"/>
    </row>
    <row r="55" spans="1:9" s="111" customFormat="1" ht="14.25" customHeight="1">
      <c r="A55" s="214"/>
      <c r="B55" s="215"/>
      <c r="C55" s="215"/>
      <c r="D55" s="216"/>
      <c r="E55" s="216"/>
      <c r="F55" s="216"/>
      <c r="G55" s="216"/>
      <c r="H55" s="216"/>
      <c r="I55" s="216"/>
    </row>
    <row r="56" spans="1:9" s="111" customFormat="1" ht="14.25" customHeight="1">
      <c r="A56" s="214"/>
      <c r="B56" s="215"/>
      <c r="C56" s="215"/>
      <c r="D56" s="216"/>
      <c r="E56" s="216"/>
      <c r="F56" s="216"/>
      <c r="G56" s="216"/>
      <c r="H56" s="216"/>
      <c r="I56" s="216"/>
    </row>
    <row r="57" spans="1:9" s="111" customFormat="1" ht="14.25" customHeight="1">
      <c r="A57" s="214"/>
      <c r="B57" s="215"/>
      <c r="C57" s="215"/>
      <c r="D57" s="216"/>
      <c r="E57" s="216"/>
      <c r="F57" s="216"/>
      <c r="G57" s="216"/>
      <c r="H57" s="216"/>
      <c r="I57" s="216"/>
    </row>
    <row r="58" spans="1:9" s="111" customFormat="1" ht="14.25" customHeight="1">
      <c r="A58" s="214"/>
      <c r="B58" s="215"/>
      <c r="C58" s="215"/>
      <c r="D58" s="216"/>
      <c r="E58" s="216"/>
      <c r="F58" s="216"/>
      <c r="G58" s="216"/>
      <c r="H58" s="216"/>
      <c r="I58" s="216"/>
    </row>
    <row r="59" spans="1:9" s="111" customFormat="1" ht="14.25" customHeight="1">
      <c r="A59" s="214"/>
      <c r="B59" s="215"/>
      <c r="C59" s="215"/>
      <c r="D59" s="216"/>
      <c r="E59" s="216"/>
      <c r="F59" s="216"/>
      <c r="G59" s="216"/>
      <c r="H59" s="216"/>
      <c r="I59" s="216"/>
    </row>
    <row r="60" spans="1:9" s="111" customFormat="1" ht="14.25" customHeight="1">
      <c r="A60" s="214"/>
      <c r="B60" s="215"/>
      <c r="C60" s="215"/>
      <c r="D60" s="216"/>
      <c r="E60" s="216"/>
      <c r="F60" s="216"/>
      <c r="G60" s="216"/>
      <c r="H60" s="216"/>
      <c r="I60" s="216"/>
    </row>
    <row r="61" spans="1:9" ht="14.25" customHeight="1">
      <c r="A61" s="214"/>
      <c r="B61" s="215"/>
      <c r="C61" s="215"/>
      <c r="D61" s="216"/>
      <c r="E61" s="216"/>
      <c r="F61" s="216"/>
      <c r="G61" s="216"/>
      <c r="H61" s="216"/>
      <c r="I61" s="216"/>
    </row>
    <row r="62" spans="1:9" ht="14.25" customHeight="1">
      <c r="A62" s="214"/>
      <c r="B62" s="215"/>
      <c r="C62" s="215"/>
      <c r="D62" s="216"/>
      <c r="E62" s="216"/>
      <c r="F62" s="216"/>
      <c r="G62" s="216"/>
      <c r="H62" s="216"/>
      <c r="I62" s="216"/>
    </row>
    <row r="63" spans="1:9" ht="14.25" customHeight="1">
      <c r="A63" s="214"/>
      <c r="B63" s="215"/>
      <c r="C63" s="215"/>
      <c r="D63" s="216"/>
      <c r="E63" s="216"/>
      <c r="F63" s="216"/>
      <c r="G63" s="216"/>
      <c r="H63" s="216"/>
      <c r="I63" s="216"/>
    </row>
    <row r="64" spans="1:9" ht="14.25" customHeight="1">
      <c r="A64" s="214"/>
      <c r="B64" s="215"/>
      <c r="C64" s="215"/>
      <c r="D64" s="216"/>
      <c r="E64" s="216"/>
      <c r="F64" s="216"/>
      <c r="G64" s="216"/>
      <c r="H64" s="216"/>
      <c r="I64" s="216"/>
    </row>
    <row r="65" spans="1:9" ht="14.25" customHeight="1">
      <c r="A65" s="214"/>
      <c r="B65" s="215"/>
      <c r="C65" s="215"/>
      <c r="D65" s="216"/>
      <c r="E65" s="216"/>
      <c r="F65" s="216"/>
      <c r="G65" s="216"/>
      <c r="H65" s="216"/>
      <c r="I65" s="216"/>
    </row>
    <row r="66" spans="1:9" ht="14.25" customHeight="1">
      <c r="A66" s="214"/>
      <c r="B66" s="215"/>
      <c r="C66" s="215"/>
      <c r="D66" s="216"/>
      <c r="E66" s="216"/>
      <c r="F66" s="216"/>
      <c r="G66" s="216"/>
      <c r="H66" s="216"/>
      <c r="I66" s="216"/>
    </row>
    <row r="67" spans="1:9" ht="14.25" customHeight="1">
      <c r="A67" s="214"/>
      <c r="B67" s="215"/>
      <c r="C67" s="215"/>
      <c r="D67" s="216"/>
      <c r="E67" s="216"/>
      <c r="F67" s="216"/>
      <c r="G67" s="216"/>
      <c r="H67" s="216"/>
      <c r="I67" s="216"/>
    </row>
    <row r="68" spans="1:9" ht="14.25" customHeight="1">
      <c r="A68" s="214"/>
      <c r="B68" s="215"/>
      <c r="C68" s="215"/>
      <c r="D68" s="216"/>
      <c r="E68" s="216"/>
      <c r="F68" s="216"/>
      <c r="G68" s="216"/>
      <c r="H68" s="216"/>
      <c r="I68" s="216"/>
    </row>
    <row r="69" spans="1:9" ht="14.25" customHeight="1">
      <c r="A69" s="214"/>
      <c r="B69" s="215"/>
      <c r="C69" s="215"/>
      <c r="D69" s="216"/>
      <c r="E69" s="216"/>
      <c r="F69" s="216"/>
      <c r="G69" s="216"/>
      <c r="H69" s="216"/>
      <c r="I69" s="216"/>
    </row>
    <row r="70" spans="1:9" ht="14.25" customHeight="1">
      <c r="A70" s="214"/>
      <c r="B70" s="215"/>
      <c r="C70" s="215"/>
      <c r="D70" s="216"/>
      <c r="E70" s="216"/>
      <c r="F70" s="216"/>
      <c r="G70" s="216"/>
      <c r="H70" s="216"/>
      <c r="I70" s="216"/>
    </row>
    <row r="71" spans="1:9" ht="14.25" customHeight="1">
      <c r="A71" s="214"/>
      <c r="B71" s="215"/>
      <c r="C71" s="215"/>
      <c r="D71" s="216"/>
      <c r="E71" s="216"/>
      <c r="F71" s="216"/>
      <c r="G71" s="216"/>
      <c r="H71" s="216"/>
      <c r="I71" s="216"/>
    </row>
    <row r="72" spans="1:9" ht="14.25" customHeight="1">
      <c r="A72" s="214"/>
      <c r="B72" s="215"/>
      <c r="C72" s="215"/>
      <c r="D72" s="216"/>
      <c r="E72" s="216"/>
      <c r="F72" s="216"/>
      <c r="G72" s="216"/>
      <c r="H72" s="216"/>
      <c r="I72" s="216"/>
    </row>
    <row r="73" spans="1:9" ht="14.25" customHeight="1">
      <c r="A73" s="214"/>
      <c r="B73" s="215"/>
      <c r="C73" s="215"/>
      <c r="D73" s="216"/>
      <c r="E73" s="216"/>
      <c r="F73" s="216"/>
      <c r="G73" s="216"/>
      <c r="H73" s="216"/>
      <c r="I73" s="216"/>
    </row>
    <row r="74" spans="1:9" ht="14.25" customHeight="1">
      <c r="A74" s="214"/>
      <c r="B74" s="215"/>
      <c r="C74" s="215"/>
      <c r="D74" s="216"/>
      <c r="E74" s="216"/>
      <c r="F74" s="216"/>
      <c r="G74" s="216"/>
      <c r="H74" s="216"/>
      <c r="I74" s="216"/>
    </row>
    <row r="75" spans="1:9" ht="14.25" customHeight="1">
      <c r="A75" s="214"/>
      <c r="B75" s="215"/>
      <c r="C75" s="215"/>
      <c r="D75" s="216"/>
      <c r="E75" s="216"/>
      <c r="F75" s="216"/>
      <c r="G75" s="216"/>
      <c r="H75" s="216"/>
      <c r="I75" s="216"/>
    </row>
    <row r="76" spans="1:9" ht="14.25" customHeight="1">
      <c r="A76" s="214"/>
      <c r="B76" s="215"/>
      <c r="C76" s="215"/>
      <c r="D76" s="216"/>
      <c r="E76" s="216"/>
      <c r="F76" s="216"/>
      <c r="G76" s="216"/>
      <c r="H76" s="216"/>
      <c r="I76" s="216"/>
    </row>
    <row r="77" spans="1:9" ht="14.25" customHeight="1">
      <c r="A77" s="214"/>
      <c r="B77" s="215"/>
      <c r="C77" s="215"/>
      <c r="D77" s="216"/>
      <c r="E77" s="216"/>
      <c r="F77" s="216"/>
      <c r="G77" s="216"/>
      <c r="H77" s="216"/>
      <c r="I77" s="216"/>
    </row>
    <row r="78" spans="1:9" ht="14.25" customHeight="1">
      <c r="A78" s="214"/>
      <c r="B78" s="215"/>
      <c r="C78" s="215"/>
      <c r="D78" s="216"/>
      <c r="E78" s="216"/>
      <c r="F78" s="216"/>
      <c r="G78" s="216"/>
      <c r="H78" s="216"/>
      <c r="I78" s="216"/>
    </row>
    <row r="79" spans="1:9" ht="14.25" customHeight="1">
      <c r="A79" s="214"/>
      <c r="B79" s="215"/>
      <c r="C79" s="215"/>
      <c r="D79" s="216"/>
      <c r="E79" s="216"/>
      <c r="F79" s="216"/>
      <c r="G79" s="216"/>
      <c r="H79" s="216"/>
      <c r="I79" s="216"/>
    </row>
    <row r="80" spans="1:9" ht="14.25" customHeight="1">
      <c r="A80" s="214"/>
      <c r="B80" s="215"/>
      <c r="C80" s="215"/>
      <c r="D80" s="216"/>
      <c r="E80" s="216"/>
      <c r="F80" s="216"/>
      <c r="G80" s="216"/>
      <c r="H80" s="216"/>
      <c r="I80" s="216"/>
    </row>
    <row r="81" spans="1:9" ht="14.25" customHeight="1">
      <c r="A81" s="214"/>
      <c r="B81" s="215"/>
      <c r="C81" s="215"/>
      <c r="D81" s="216"/>
      <c r="E81" s="216"/>
      <c r="F81" s="216"/>
      <c r="G81" s="216"/>
      <c r="H81" s="216"/>
      <c r="I81" s="216"/>
    </row>
    <row r="82" spans="1:9" ht="14.25" customHeight="1">
      <c r="A82" s="214"/>
      <c r="B82" s="215"/>
      <c r="C82" s="215"/>
      <c r="D82" s="216"/>
      <c r="E82" s="216"/>
      <c r="F82" s="216"/>
      <c r="G82" s="216"/>
      <c r="H82" s="216"/>
      <c r="I82" s="216"/>
    </row>
    <row r="83" spans="1:9" ht="14.25" customHeight="1">
      <c r="A83" s="214"/>
      <c r="B83" s="215"/>
      <c r="C83" s="215"/>
      <c r="D83" s="216"/>
      <c r="E83" s="216"/>
      <c r="F83" s="216"/>
      <c r="G83" s="216"/>
      <c r="H83" s="216"/>
      <c r="I83" s="216"/>
    </row>
    <row r="84" spans="1:9" ht="14.25" customHeight="1">
      <c r="A84" s="214"/>
      <c r="B84" s="215"/>
      <c r="C84" s="215"/>
      <c r="D84" s="216"/>
      <c r="E84" s="216"/>
      <c r="F84" s="216"/>
      <c r="G84" s="216"/>
      <c r="H84" s="216"/>
      <c r="I84" s="216"/>
    </row>
    <row r="85" spans="1:9" ht="14.25" customHeight="1">
      <c r="A85" s="214"/>
      <c r="B85" s="215"/>
      <c r="C85" s="215"/>
      <c r="D85" s="216"/>
      <c r="E85" s="216"/>
      <c r="F85" s="216"/>
      <c r="G85" s="216"/>
      <c r="H85" s="216"/>
      <c r="I85" s="216"/>
    </row>
    <row r="86" spans="1:9" ht="14.25" customHeight="1">
      <c r="A86" s="214"/>
      <c r="B86" s="215"/>
      <c r="C86" s="215"/>
      <c r="D86" s="216"/>
      <c r="E86" s="216"/>
      <c r="F86" s="216"/>
      <c r="G86" s="216"/>
      <c r="H86" s="216"/>
      <c r="I86" s="216"/>
    </row>
    <row r="87" spans="1:9" ht="14.25" customHeight="1">
      <c r="A87" s="214"/>
      <c r="B87" s="215"/>
      <c r="C87" s="215"/>
      <c r="D87" s="216"/>
      <c r="E87" s="216"/>
      <c r="F87" s="216"/>
      <c r="G87" s="216"/>
      <c r="H87" s="216"/>
      <c r="I87" s="216"/>
    </row>
    <row r="88" spans="1:9" ht="14.25" customHeight="1">
      <c r="A88" s="214"/>
      <c r="B88" s="215"/>
      <c r="C88" s="215"/>
      <c r="D88" s="216"/>
      <c r="E88" s="216"/>
      <c r="F88" s="216"/>
      <c r="G88" s="216"/>
      <c r="H88" s="216"/>
      <c r="I88" s="216"/>
    </row>
    <row r="89" spans="1:9" ht="14.25" customHeight="1">
      <c r="A89" s="214"/>
      <c r="B89" s="215"/>
      <c r="C89" s="215"/>
      <c r="D89" s="216"/>
      <c r="E89" s="216"/>
      <c r="F89" s="216"/>
      <c r="G89" s="216"/>
      <c r="H89" s="216"/>
      <c r="I89" s="216"/>
    </row>
    <row r="90" spans="1:9" ht="14.25" customHeight="1">
      <c r="A90" s="214"/>
      <c r="B90" s="215"/>
      <c r="C90" s="215"/>
      <c r="D90" s="216"/>
      <c r="E90" s="216"/>
      <c r="F90" s="216"/>
      <c r="G90" s="216"/>
      <c r="H90" s="216"/>
      <c r="I90" s="216"/>
    </row>
    <row r="91" spans="1:9" ht="14.25" customHeight="1">
      <c r="A91" s="214"/>
      <c r="B91" s="215"/>
      <c r="C91" s="215"/>
      <c r="D91" s="216"/>
      <c r="E91" s="216"/>
      <c r="F91" s="216"/>
      <c r="G91" s="216"/>
      <c r="H91" s="216"/>
      <c r="I91" s="216"/>
    </row>
    <row r="92" spans="1:9" ht="14.25" customHeight="1">
      <c r="A92" s="214"/>
      <c r="B92" s="215"/>
      <c r="C92" s="215"/>
      <c r="D92" s="216"/>
      <c r="E92" s="216"/>
      <c r="F92" s="216"/>
      <c r="G92" s="216"/>
      <c r="H92" s="216"/>
      <c r="I92" s="216"/>
    </row>
    <row r="93" spans="1:9" ht="14.25" customHeight="1">
      <c r="A93" s="214"/>
      <c r="B93" s="215"/>
      <c r="C93" s="215"/>
      <c r="D93" s="216"/>
      <c r="E93" s="216"/>
      <c r="F93" s="216"/>
      <c r="G93" s="216"/>
      <c r="H93" s="216"/>
      <c r="I93" s="216"/>
    </row>
    <row r="94" spans="1:9" ht="14.25" customHeight="1">
      <c r="A94" s="214"/>
      <c r="B94" s="215"/>
      <c r="C94" s="215"/>
      <c r="D94" s="216"/>
      <c r="E94" s="216"/>
      <c r="F94" s="216"/>
      <c r="G94" s="216"/>
      <c r="H94" s="216"/>
      <c r="I94" s="216"/>
    </row>
    <row r="95" spans="1:9" ht="14.25" customHeight="1">
      <c r="A95" s="214"/>
      <c r="B95" s="215"/>
      <c r="C95" s="215"/>
      <c r="D95" s="216"/>
      <c r="E95" s="216"/>
      <c r="F95" s="216"/>
      <c r="G95" s="216"/>
      <c r="H95" s="216"/>
      <c r="I95" s="216"/>
    </row>
    <row r="96" spans="1:9" ht="14.25" customHeight="1">
      <c r="A96" s="214"/>
      <c r="B96" s="215"/>
      <c r="C96" s="215"/>
      <c r="D96" s="216"/>
      <c r="E96" s="216"/>
      <c r="F96" s="216"/>
      <c r="G96" s="216"/>
      <c r="H96" s="216"/>
      <c r="I96" s="216"/>
    </row>
    <row r="97" spans="1:9" ht="14.25" customHeight="1">
      <c r="A97" s="214"/>
      <c r="B97" s="215"/>
      <c r="C97" s="215"/>
      <c r="D97" s="216"/>
      <c r="E97" s="216"/>
      <c r="F97" s="216"/>
      <c r="G97" s="216"/>
      <c r="H97" s="216"/>
      <c r="I97" s="216"/>
    </row>
    <row r="98" spans="1:9" ht="14.25" customHeight="1">
      <c r="A98" s="214"/>
      <c r="B98" s="215"/>
      <c r="C98" s="215"/>
      <c r="D98" s="216"/>
      <c r="E98" s="216"/>
      <c r="F98" s="216"/>
      <c r="G98" s="216"/>
      <c r="H98" s="216"/>
      <c r="I98" s="216"/>
    </row>
    <row r="99" spans="1:9" ht="14.25" customHeight="1">
      <c r="A99" s="214"/>
      <c r="B99" s="215"/>
      <c r="C99" s="215"/>
      <c r="D99" s="216"/>
      <c r="E99" s="216"/>
      <c r="F99" s="216"/>
      <c r="G99" s="216"/>
      <c r="H99" s="216"/>
      <c r="I99" s="216"/>
    </row>
    <row r="100" spans="1:9" ht="14.25" customHeight="1">
      <c r="A100" s="214"/>
      <c r="B100" s="215"/>
      <c r="C100" s="215"/>
      <c r="D100" s="216"/>
      <c r="E100" s="216"/>
      <c r="F100" s="216"/>
      <c r="G100" s="216"/>
      <c r="H100" s="216"/>
      <c r="I100" s="216"/>
    </row>
    <row r="101" spans="1:9" ht="14.25" customHeight="1">
      <c r="A101" s="214"/>
      <c r="B101" s="215"/>
      <c r="C101" s="215"/>
      <c r="D101" s="216"/>
      <c r="E101" s="216"/>
      <c r="F101" s="216"/>
      <c r="G101" s="216"/>
      <c r="H101" s="216"/>
      <c r="I101" s="216"/>
    </row>
    <row r="102" spans="1:9" ht="14.25" customHeight="1">
      <c r="A102" s="214"/>
      <c r="B102" s="215"/>
      <c r="C102" s="215"/>
      <c r="D102" s="216"/>
      <c r="E102" s="216"/>
      <c r="F102" s="216"/>
      <c r="G102" s="216"/>
      <c r="H102" s="216"/>
      <c r="I102" s="216"/>
    </row>
    <row r="103" spans="1:9" ht="14.25" customHeight="1">
      <c r="A103" s="214"/>
      <c r="B103" s="215"/>
      <c r="C103" s="215"/>
      <c r="D103" s="216"/>
      <c r="E103" s="216"/>
      <c r="F103" s="216"/>
      <c r="G103" s="216"/>
      <c r="H103" s="216"/>
      <c r="I103" s="216"/>
    </row>
    <row r="104" spans="1:9" ht="14.25" customHeight="1">
      <c r="A104" s="214"/>
      <c r="B104" s="215"/>
      <c r="C104" s="215"/>
      <c r="D104" s="216"/>
      <c r="E104" s="216"/>
      <c r="F104" s="216"/>
      <c r="G104" s="216"/>
      <c r="H104" s="216"/>
      <c r="I104" s="216"/>
    </row>
    <row r="105" spans="1:9" ht="14.25" customHeight="1">
      <c r="A105" s="214"/>
      <c r="B105" s="215"/>
      <c r="C105" s="215"/>
      <c r="D105" s="216"/>
      <c r="E105" s="216"/>
      <c r="F105" s="216"/>
      <c r="G105" s="216"/>
      <c r="H105" s="216"/>
      <c r="I105" s="216"/>
    </row>
    <row r="106" spans="1:9" ht="14.25" customHeight="1">
      <c r="A106" s="214"/>
      <c r="B106" s="215"/>
      <c r="C106" s="215"/>
      <c r="D106" s="216"/>
      <c r="E106" s="216"/>
      <c r="F106" s="216"/>
      <c r="G106" s="216"/>
      <c r="H106" s="216"/>
      <c r="I106" s="216"/>
    </row>
  </sheetData>
  <mergeCells count="10">
    <mergeCell ref="A14:I14"/>
    <mergeCell ref="B12:C13"/>
    <mergeCell ref="D12:D13"/>
    <mergeCell ref="A1:F1"/>
    <mergeCell ref="A8:I8"/>
    <mergeCell ref="A10:A11"/>
    <mergeCell ref="B10:C11"/>
    <mergeCell ref="D10:G10"/>
    <mergeCell ref="H10:H11"/>
    <mergeCell ref="I10:I11"/>
  </mergeCells>
  <hyperlinks>
    <hyperlink ref="G3" r:id="rId1"/>
    <hyperlink ref="G2" r:id="rId2"/>
  </hyperlinks>
  <pageMargins left="0.3" right="0.17" top="0.17" bottom="0.17" header="0.3" footer="0.3"/>
  <pageSetup paperSize="9" orientation="portrait" horizontalDpi="300" verticalDpi="300" r:id="rId3"/>
  <drawing r:id="rId4"/>
</worksheet>
</file>

<file path=xl/worksheets/sheet42.xml><?xml version="1.0" encoding="utf-8"?>
<worksheet xmlns="http://schemas.openxmlformats.org/spreadsheetml/2006/main" xmlns:r="http://schemas.openxmlformats.org/officeDocument/2006/relationships">
  <dimension ref="A1:K106"/>
  <sheetViews>
    <sheetView zoomScale="85" zoomScaleNormal="85" workbookViewId="0">
      <selection sqref="A1:F1"/>
    </sheetView>
  </sheetViews>
  <sheetFormatPr defaultRowHeight="12.75"/>
  <cols>
    <col min="1" max="1" width="9.140625" style="203" customWidth="1"/>
    <col min="2" max="2" width="20.5703125" style="203" customWidth="1"/>
    <col min="3" max="3" width="0.140625" style="203" hidden="1" customWidth="1"/>
    <col min="4" max="4" width="11.7109375" style="203" customWidth="1"/>
    <col min="5" max="5" width="10.7109375" style="203" customWidth="1"/>
    <col min="6" max="6" width="7.140625" style="203" customWidth="1"/>
    <col min="7" max="7" width="9.5703125" style="203" customWidth="1"/>
    <col min="8" max="16384" width="9.140625" style="203"/>
  </cols>
  <sheetData>
    <row r="1" spans="1:11" s="200" customFormat="1" ht="31.5" customHeight="1">
      <c r="A1" s="2526"/>
      <c r="B1" s="2526"/>
      <c r="C1" s="2526"/>
      <c r="D1" s="2526"/>
      <c r="E1" s="2526"/>
      <c r="F1" s="2526"/>
    </row>
    <row r="2" spans="1:11">
      <c r="A2" s="204" t="s">
        <v>0</v>
      </c>
      <c r="B2" s="116"/>
      <c r="F2" s="205" t="s">
        <v>474</v>
      </c>
      <c r="G2" s="206" t="s">
        <v>1</v>
      </c>
      <c r="J2" s="202"/>
      <c r="K2" s="202"/>
    </row>
    <row r="3" spans="1:11" ht="15.75" customHeight="1">
      <c r="A3" s="207" t="s">
        <v>467</v>
      </c>
      <c r="B3" s="117"/>
      <c r="F3" s="205" t="s">
        <v>475</v>
      </c>
      <c r="G3" s="208" t="s">
        <v>2</v>
      </c>
      <c r="I3" s="208"/>
      <c r="J3" s="114"/>
      <c r="K3" s="114"/>
    </row>
    <row r="4" spans="1:11" ht="15.75" customHeight="1">
      <c r="A4" s="204" t="s">
        <v>2241</v>
      </c>
      <c r="B4" s="116"/>
      <c r="F4" s="517"/>
      <c r="I4" s="202"/>
      <c r="J4" s="202"/>
      <c r="K4" s="202"/>
    </row>
    <row r="5" spans="1:11" ht="15.75" customHeight="1">
      <c r="A5" s="207" t="s">
        <v>467</v>
      </c>
      <c r="B5" s="117"/>
      <c r="F5" s="204" t="s">
        <v>2238</v>
      </c>
      <c r="I5" s="202"/>
      <c r="J5" s="202"/>
      <c r="K5" s="202"/>
    </row>
    <row r="6" spans="1:11" ht="15.75" customHeight="1">
      <c r="A6" s="207" t="s">
        <v>468</v>
      </c>
      <c r="B6" s="117"/>
      <c r="F6" s="204" t="s">
        <v>2240</v>
      </c>
      <c r="I6" s="202"/>
      <c r="J6" s="202"/>
      <c r="K6" s="202"/>
    </row>
    <row r="7" spans="1:11" ht="15" customHeight="1">
      <c r="A7" s="210" t="s">
        <v>2536</v>
      </c>
      <c r="B7" s="213"/>
      <c r="F7" s="379" t="s">
        <v>2239</v>
      </c>
      <c r="I7" s="211"/>
    </row>
    <row r="8" spans="1:11" ht="18" customHeight="1">
      <c r="A8" s="2525" t="s">
        <v>2493</v>
      </c>
      <c r="B8" s="2525"/>
      <c r="C8" s="2525"/>
      <c r="D8" s="2525"/>
      <c r="E8" s="2525"/>
      <c r="F8" s="2525"/>
      <c r="G8" s="2525"/>
      <c r="H8" s="2525"/>
      <c r="I8" s="2525"/>
      <c r="J8" s="204"/>
    </row>
    <row r="9" spans="1:11" ht="8.25" customHeight="1"/>
    <row r="10" spans="1:11" s="106" customFormat="1" ht="12.75" customHeight="1">
      <c r="A10" s="2584" t="s">
        <v>20</v>
      </c>
      <c r="B10" s="2677" t="s">
        <v>16</v>
      </c>
      <c r="C10" s="2746"/>
      <c r="D10" s="2521" t="s">
        <v>17</v>
      </c>
      <c r="E10" s="2521"/>
      <c r="F10" s="2521"/>
      <c r="G10" s="2521"/>
      <c r="H10" s="2520" t="s">
        <v>120</v>
      </c>
      <c r="I10" s="2520" t="s">
        <v>476</v>
      </c>
    </row>
    <row r="11" spans="1:11" s="106" customFormat="1" ht="46.5" customHeight="1">
      <c r="A11" s="2585"/>
      <c r="B11" s="2686"/>
      <c r="C11" s="2750"/>
      <c r="D11" s="521" t="s">
        <v>55</v>
      </c>
      <c r="E11" s="521" t="s">
        <v>56</v>
      </c>
      <c r="F11" s="521" t="s">
        <v>19</v>
      </c>
      <c r="G11" s="521" t="s">
        <v>40</v>
      </c>
      <c r="H11" s="2577"/>
      <c r="I11" s="2577"/>
    </row>
    <row r="12" spans="1:11" s="217" customFormat="1" ht="54" customHeight="1">
      <c r="A12" s="528" t="s">
        <v>2491</v>
      </c>
      <c r="B12" s="2818"/>
      <c r="C12" s="2819"/>
      <c r="D12" s="2822"/>
      <c r="E12" s="523"/>
      <c r="F12" s="523"/>
      <c r="G12" s="523"/>
      <c r="H12" s="523">
        <v>15960</v>
      </c>
      <c r="I12" s="524">
        <v>16800</v>
      </c>
    </row>
    <row r="13" spans="1:11" s="217" customFormat="1" ht="61.5" customHeight="1">
      <c r="A13" s="528" t="s">
        <v>2492</v>
      </c>
      <c r="B13" s="2820"/>
      <c r="C13" s="2821"/>
      <c r="D13" s="2823"/>
      <c r="E13" s="520"/>
      <c r="F13" s="519"/>
      <c r="G13" s="519"/>
      <c r="H13" s="519">
        <v>19150</v>
      </c>
      <c r="I13" s="522">
        <v>20160</v>
      </c>
    </row>
    <row r="14" spans="1:11" s="405" customFormat="1" ht="15" customHeight="1">
      <c r="A14" s="2576" t="s">
        <v>358</v>
      </c>
      <c r="B14" s="2576"/>
      <c r="C14" s="2576"/>
      <c r="D14" s="2576"/>
      <c r="E14" s="2576"/>
      <c r="F14" s="2576"/>
      <c r="G14" s="2576"/>
      <c r="H14" s="2576"/>
      <c r="I14" s="2576"/>
    </row>
    <row r="15" spans="1:11" s="525" customFormat="1" ht="14.25" customHeight="1">
      <c r="A15" s="518"/>
      <c r="B15" s="158"/>
      <c r="C15" s="158"/>
      <c r="D15" s="109"/>
      <c r="E15" s="109"/>
      <c r="F15" s="109"/>
      <c r="G15" s="109"/>
      <c r="H15" s="109"/>
      <c r="I15" s="109"/>
    </row>
    <row r="16" spans="1:11" s="525" customFormat="1" ht="14.25" customHeight="1">
      <c r="A16" s="518"/>
      <c r="B16" s="158"/>
      <c r="C16" s="158"/>
      <c r="D16" s="109"/>
      <c r="E16" s="109"/>
      <c r="F16" s="109"/>
      <c r="G16" s="109"/>
      <c r="H16" s="109"/>
      <c r="I16" s="109"/>
    </row>
    <row r="17" spans="1:9" s="525" customFormat="1" ht="14.25" customHeight="1">
      <c r="A17" s="518"/>
      <c r="B17" s="158"/>
      <c r="C17" s="158"/>
      <c r="D17" s="109"/>
      <c r="E17" s="109"/>
      <c r="F17" s="109"/>
      <c r="G17" s="109"/>
      <c r="H17" s="109"/>
      <c r="I17" s="109"/>
    </row>
    <row r="18" spans="1:9" s="157" customFormat="1" ht="14.25" customHeight="1">
      <c r="A18" s="214"/>
      <c r="B18" s="215"/>
      <c r="C18" s="215"/>
      <c r="D18" s="216"/>
      <c r="E18" s="216"/>
      <c r="F18" s="216"/>
      <c r="G18" s="216"/>
      <c r="H18" s="216"/>
      <c r="I18" s="216"/>
    </row>
    <row r="19" spans="1:9" s="157" customFormat="1" ht="14.25" customHeight="1">
      <c r="A19" s="214"/>
      <c r="B19" s="215"/>
      <c r="C19" s="215"/>
      <c r="D19" s="216"/>
      <c r="E19" s="216"/>
      <c r="F19" s="216"/>
      <c r="G19" s="216"/>
      <c r="H19" s="216"/>
      <c r="I19" s="216"/>
    </row>
    <row r="20" spans="1:9" s="157" customFormat="1" ht="14.25" customHeight="1">
      <c r="A20" s="214"/>
      <c r="B20" s="215"/>
      <c r="C20" s="215"/>
      <c r="D20" s="216"/>
      <c r="E20" s="216"/>
      <c r="F20" s="216"/>
      <c r="G20" s="216"/>
      <c r="H20" s="216"/>
      <c r="I20" s="216"/>
    </row>
    <row r="21" spans="1:9" s="157" customFormat="1" ht="14.25" customHeight="1">
      <c r="A21" s="214"/>
      <c r="B21" s="215"/>
      <c r="C21" s="215"/>
      <c r="D21" s="216"/>
      <c r="E21" s="216"/>
      <c r="F21" s="216"/>
      <c r="G21" s="216"/>
      <c r="H21" s="216"/>
      <c r="I21" s="216"/>
    </row>
    <row r="22" spans="1:9" s="157" customFormat="1" ht="14.25" customHeight="1">
      <c r="A22" s="214"/>
      <c r="B22" s="215"/>
      <c r="C22" s="215"/>
      <c r="D22" s="216"/>
      <c r="E22" s="216"/>
      <c r="F22" s="216"/>
      <c r="G22" s="216"/>
      <c r="H22" s="216"/>
      <c r="I22" s="216"/>
    </row>
    <row r="23" spans="1:9" s="157" customFormat="1" ht="14.25" customHeight="1">
      <c r="A23" s="214"/>
      <c r="B23" s="215"/>
      <c r="C23" s="215"/>
      <c r="D23" s="216"/>
      <c r="E23" s="216"/>
      <c r="F23" s="216"/>
      <c r="G23" s="216"/>
      <c r="H23" s="216"/>
      <c r="I23" s="216"/>
    </row>
    <row r="24" spans="1:9" s="157" customFormat="1" ht="14.25" customHeight="1">
      <c r="A24" s="214"/>
      <c r="B24" s="215"/>
      <c r="C24" s="215"/>
      <c r="D24" s="216"/>
      <c r="E24" s="216"/>
      <c r="F24" s="216"/>
      <c r="G24" s="216"/>
      <c r="H24" s="216"/>
      <c r="I24" s="216"/>
    </row>
    <row r="25" spans="1:9" s="157" customFormat="1" ht="14.25" customHeight="1">
      <c r="A25" s="214"/>
      <c r="B25" s="215"/>
      <c r="C25" s="215"/>
      <c r="D25" s="216"/>
      <c r="E25" s="216"/>
      <c r="F25" s="216"/>
      <c r="G25" s="216"/>
      <c r="H25" s="216"/>
      <c r="I25" s="216"/>
    </row>
    <row r="26" spans="1:9" s="157" customFormat="1" ht="14.25" customHeight="1">
      <c r="A26" s="214"/>
      <c r="B26" s="215"/>
      <c r="C26" s="215"/>
      <c r="D26" s="216"/>
      <c r="E26" s="216"/>
      <c r="F26" s="216"/>
      <c r="G26" s="216"/>
      <c r="H26" s="216"/>
      <c r="I26" s="216"/>
    </row>
    <row r="27" spans="1:9" s="157" customFormat="1" ht="14.25" customHeight="1">
      <c r="A27" s="214"/>
      <c r="B27" s="215"/>
      <c r="C27" s="215"/>
      <c r="D27" s="216"/>
      <c r="E27" s="216"/>
      <c r="F27" s="216"/>
      <c r="G27" s="216"/>
      <c r="H27" s="216"/>
      <c r="I27" s="216"/>
    </row>
    <row r="28" spans="1:9" s="157" customFormat="1" ht="14.25" customHeight="1">
      <c r="A28" s="214"/>
      <c r="B28" s="215"/>
      <c r="C28" s="215"/>
      <c r="D28" s="216"/>
      <c r="E28" s="216"/>
      <c r="F28" s="216"/>
      <c r="G28" s="216"/>
      <c r="H28" s="216"/>
      <c r="I28" s="216"/>
    </row>
    <row r="29" spans="1:9" s="157" customFormat="1" ht="14.25" customHeight="1">
      <c r="A29" s="214"/>
      <c r="B29" s="215"/>
      <c r="C29" s="215"/>
      <c r="D29" s="216"/>
      <c r="E29" s="216"/>
      <c r="F29" s="216"/>
      <c r="G29" s="216"/>
      <c r="H29" s="216"/>
      <c r="I29" s="216"/>
    </row>
    <row r="30" spans="1:9" s="157" customFormat="1" ht="14.25" customHeight="1">
      <c r="A30" s="214"/>
      <c r="B30" s="215"/>
      <c r="C30" s="215"/>
      <c r="D30" s="216"/>
      <c r="E30" s="216"/>
      <c r="F30" s="216"/>
      <c r="G30" s="216"/>
      <c r="H30" s="216"/>
      <c r="I30" s="216"/>
    </row>
    <row r="31" spans="1:9" s="157" customFormat="1" ht="14.25" customHeight="1">
      <c r="A31" s="214"/>
      <c r="B31" s="215"/>
      <c r="C31" s="215"/>
      <c r="D31" s="216"/>
      <c r="E31" s="216"/>
      <c r="F31" s="216"/>
      <c r="G31" s="216"/>
      <c r="H31" s="216"/>
      <c r="I31" s="216"/>
    </row>
    <row r="32" spans="1:9" s="157" customFormat="1" ht="14.25" customHeight="1">
      <c r="A32" s="214"/>
      <c r="B32" s="215"/>
      <c r="C32" s="215"/>
      <c r="D32" s="216"/>
      <c r="E32" s="216"/>
      <c r="F32" s="216"/>
      <c r="G32" s="216"/>
      <c r="H32" s="216"/>
      <c r="I32" s="216"/>
    </row>
    <row r="33" spans="1:9" s="157" customFormat="1" ht="14.25" customHeight="1">
      <c r="A33" s="214"/>
      <c r="B33" s="215"/>
      <c r="C33" s="215"/>
      <c r="D33" s="216"/>
      <c r="E33" s="216"/>
      <c r="F33" s="216"/>
      <c r="G33" s="216"/>
      <c r="H33" s="216"/>
      <c r="I33" s="216"/>
    </row>
    <row r="34" spans="1:9" s="157" customFormat="1" ht="14.25" customHeight="1">
      <c r="A34" s="214"/>
      <c r="B34" s="215"/>
      <c r="C34" s="215"/>
      <c r="D34" s="216"/>
      <c r="E34" s="216"/>
      <c r="F34" s="216"/>
      <c r="G34" s="216"/>
      <c r="H34" s="216"/>
      <c r="I34" s="216"/>
    </row>
    <row r="35" spans="1:9" s="157" customFormat="1" ht="14.25" customHeight="1">
      <c r="A35" s="214"/>
      <c r="B35" s="215"/>
      <c r="C35" s="215"/>
      <c r="D35" s="216"/>
      <c r="E35" s="216"/>
      <c r="F35" s="216"/>
      <c r="G35" s="216"/>
      <c r="H35" s="216"/>
      <c r="I35" s="216"/>
    </row>
    <row r="36" spans="1:9" s="157" customFormat="1" ht="14.25" customHeight="1">
      <c r="A36" s="214"/>
      <c r="B36" s="215"/>
      <c r="C36" s="215"/>
      <c r="D36" s="216"/>
      <c r="E36" s="216"/>
      <c r="F36" s="216"/>
      <c r="G36" s="216"/>
      <c r="H36" s="216"/>
      <c r="I36" s="216"/>
    </row>
    <row r="37" spans="1:9" s="157" customFormat="1" ht="14.25" customHeight="1">
      <c r="A37" s="214"/>
      <c r="B37" s="215"/>
      <c r="C37" s="215"/>
      <c r="D37" s="216"/>
      <c r="E37" s="216"/>
      <c r="F37" s="216"/>
      <c r="G37" s="216"/>
      <c r="H37" s="216"/>
      <c r="I37" s="216"/>
    </row>
    <row r="38" spans="1:9" s="157" customFormat="1" ht="14.25" customHeight="1">
      <c r="A38" s="214"/>
      <c r="B38" s="215"/>
      <c r="C38" s="215"/>
      <c r="D38" s="216"/>
      <c r="E38" s="216"/>
      <c r="F38" s="216"/>
      <c r="G38" s="216"/>
      <c r="H38" s="216"/>
      <c r="I38" s="216"/>
    </row>
    <row r="39" spans="1:9" s="157" customFormat="1" ht="14.25" customHeight="1">
      <c r="A39" s="214"/>
      <c r="B39" s="215"/>
      <c r="C39" s="215"/>
      <c r="D39" s="216"/>
      <c r="E39" s="216"/>
      <c r="F39" s="216"/>
      <c r="G39" s="216"/>
      <c r="H39" s="216"/>
      <c r="I39" s="216"/>
    </row>
    <row r="40" spans="1:9" s="157" customFormat="1" ht="14.25" customHeight="1">
      <c r="A40" s="214"/>
      <c r="B40" s="215"/>
      <c r="C40" s="215"/>
      <c r="D40" s="216"/>
      <c r="E40" s="216"/>
      <c r="F40" s="216"/>
      <c r="G40" s="216"/>
      <c r="H40" s="216"/>
      <c r="I40" s="216"/>
    </row>
    <row r="41" spans="1:9" s="157" customFormat="1" ht="14.25" customHeight="1">
      <c r="A41" s="214"/>
      <c r="B41" s="215"/>
      <c r="C41" s="215"/>
      <c r="D41" s="216"/>
      <c r="E41" s="216"/>
      <c r="F41" s="216"/>
      <c r="G41" s="216"/>
      <c r="H41" s="216"/>
      <c r="I41" s="216"/>
    </row>
    <row r="42" spans="1:9" s="157" customFormat="1" ht="14.25" customHeight="1">
      <c r="A42" s="214"/>
      <c r="B42" s="215"/>
      <c r="C42" s="215"/>
      <c r="D42" s="216"/>
      <c r="E42" s="216"/>
      <c r="F42" s="216"/>
      <c r="G42" s="216"/>
      <c r="H42" s="216"/>
      <c r="I42" s="216"/>
    </row>
    <row r="43" spans="1:9" s="157" customFormat="1" ht="14.25" customHeight="1">
      <c r="A43" s="214"/>
      <c r="B43" s="215"/>
      <c r="C43" s="215"/>
      <c r="D43" s="216"/>
      <c r="E43" s="216"/>
      <c r="F43" s="216"/>
      <c r="G43" s="216"/>
      <c r="H43" s="216"/>
      <c r="I43" s="216"/>
    </row>
    <row r="44" spans="1:9" s="111" customFormat="1" ht="14.25" customHeight="1">
      <c r="A44" s="214"/>
      <c r="B44" s="215"/>
      <c r="C44" s="215"/>
      <c r="D44" s="216"/>
      <c r="E44" s="216"/>
      <c r="F44" s="216"/>
      <c r="G44" s="216"/>
      <c r="H44" s="216"/>
      <c r="I44" s="216"/>
    </row>
    <row r="45" spans="1:9" s="111" customFormat="1" ht="14.25" customHeight="1">
      <c r="A45" s="214"/>
      <c r="B45" s="215"/>
      <c r="C45" s="215"/>
      <c r="D45" s="216"/>
      <c r="E45" s="216"/>
      <c r="F45" s="216"/>
      <c r="G45" s="216"/>
      <c r="H45" s="216"/>
      <c r="I45" s="216"/>
    </row>
    <row r="46" spans="1:9" s="111" customFormat="1" ht="14.25" customHeight="1">
      <c r="A46" s="214"/>
      <c r="B46" s="215"/>
      <c r="C46" s="215"/>
      <c r="D46" s="216"/>
      <c r="E46" s="216"/>
      <c r="F46" s="216"/>
      <c r="G46" s="216"/>
      <c r="H46" s="216"/>
      <c r="I46" s="216"/>
    </row>
    <row r="47" spans="1:9" s="111" customFormat="1" ht="14.25" customHeight="1">
      <c r="A47" s="214"/>
      <c r="B47" s="215"/>
      <c r="C47" s="215"/>
      <c r="D47" s="216"/>
      <c r="E47" s="216"/>
      <c r="F47" s="216"/>
      <c r="G47" s="216"/>
      <c r="H47" s="216"/>
      <c r="I47" s="216"/>
    </row>
    <row r="48" spans="1:9" s="111" customFormat="1" ht="14.25" customHeight="1">
      <c r="A48" s="214"/>
      <c r="B48" s="215"/>
      <c r="C48" s="215"/>
      <c r="D48" s="216"/>
      <c r="E48" s="216"/>
      <c r="F48" s="216"/>
      <c r="G48" s="216"/>
      <c r="H48" s="216"/>
      <c r="I48" s="216"/>
    </row>
    <row r="49" spans="1:9" s="111" customFormat="1" ht="14.25" customHeight="1">
      <c r="A49" s="214"/>
      <c r="B49" s="215"/>
      <c r="C49" s="215"/>
      <c r="D49" s="216"/>
      <c r="E49" s="216"/>
      <c r="F49" s="216"/>
      <c r="G49" s="216"/>
      <c r="H49" s="216"/>
      <c r="I49" s="216"/>
    </row>
    <row r="50" spans="1:9" s="111" customFormat="1" ht="14.25" customHeight="1">
      <c r="A50" s="214"/>
      <c r="B50" s="215"/>
      <c r="C50" s="215"/>
      <c r="D50" s="216"/>
      <c r="E50" s="216"/>
      <c r="F50" s="216"/>
      <c r="G50" s="216"/>
      <c r="H50" s="216"/>
      <c r="I50" s="216"/>
    </row>
    <row r="51" spans="1:9" s="111" customFormat="1" ht="14.25" customHeight="1">
      <c r="A51" s="214"/>
      <c r="B51" s="215"/>
      <c r="C51" s="215"/>
      <c r="D51" s="216"/>
      <c r="E51" s="216"/>
      <c r="F51" s="216"/>
      <c r="G51" s="216"/>
      <c r="H51" s="216"/>
      <c r="I51" s="216"/>
    </row>
    <row r="52" spans="1:9" s="111" customFormat="1" ht="14.25" customHeight="1">
      <c r="A52" s="214"/>
      <c r="B52" s="215"/>
      <c r="C52" s="215"/>
      <c r="D52" s="216"/>
      <c r="E52" s="216"/>
      <c r="F52" s="216"/>
      <c r="G52" s="216"/>
      <c r="H52" s="216"/>
      <c r="I52" s="216"/>
    </row>
    <row r="53" spans="1:9" s="111" customFormat="1" ht="14.25" customHeight="1">
      <c r="A53" s="214"/>
      <c r="B53" s="215"/>
      <c r="C53" s="215"/>
      <c r="D53" s="216"/>
      <c r="E53" s="216"/>
      <c r="F53" s="216"/>
      <c r="G53" s="216"/>
      <c r="H53" s="216"/>
      <c r="I53" s="216"/>
    </row>
    <row r="54" spans="1:9" s="111" customFormat="1" ht="14.25" customHeight="1">
      <c r="A54" s="214"/>
      <c r="B54" s="215"/>
      <c r="C54" s="215"/>
      <c r="D54" s="216"/>
      <c r="E54" s="216"/>
      <c r="F54" s="216"/>
      <c r="G54" s="216"/>
      <c r="H54" s="216"/>
      <c r="I54" s="216"/>
    </row>
    <row r="55" spans="1:9" s="111" customFormat="1" ht="14.25" customHeight="1">
      <c r="A55" s="214"/>
      <c r="B55" s="215"/>
      <c r="C55" s="215"/>
      <c r="D55" s="216"/>
      <c r="E55" s="216"/>
      <c r="F55" s="216"/>
      <c r="G55" s="216"/>
      <c r="H55" s="216"/>
      <c r="I55" s="216"/>
    </row>
    <row r="56" spans="1:9" s="111" customFormat="1" ht="14.25" customHeight="1">
      <c r="A56" s="214"/>
      <c r="B56" s="215"/>
      <c r="C56" s="215"/>
      <c r="D56" s="216"/>
      <c r="E56" s="216"/>
      <c r="F56" s="216"/>
      <c r="G56" s="216"/>
      <c r="H56" s="216"/>
      <c r="I56" s="216"/>
    </row>
    <row r="57" spans="1:9" s="111" customFormat="1" ht="14.25" customHeight="1">
      <c r="A57" s="214"/>
      <c r="B57" s="215"/>
      <c r="C57" s="215"/>
      <c r="D57" s="216"/>
      <c r="E57" s="216"/>
      <c r="F57" s="216"/>
      <c r="G57" s="216"/>
      <c r="H57" s="216"/>
      <c r="I57" s="216"/>
    </row>
    <row r="58" spans="1:9" s="111" customFormat="1" ht="14.25" customHeight="1">
      <c r="A58" s="214"/>
      <c r="B58" s="215"/>
      <c r="C58" s="215"/>
      <c r="D58" s="216"/>
      <c r="E58" s="216"/>
      <c r="F58" s="216"/>
      <c r="G58" s="216"/>
      <c r="H58" s="216"/>
      <c r="I58" s="216"/>
    </row>
    <row r="59" spans="1:9" s="111" customFormat="1" ht="14.25" customHeight="1">
      <c r="A59" s="214"/>
      <c r="B59" s="215"/>
      <c r="C59" s="215"/>
      <c r="D59" s="216"/>
      <c r="E59" s="216"/>
      <c r="F59" s="216"/>
      <c r="G59" s="216"/>
      <c r="H59" s="216"/>
      <c r="I59" s="216"/>
    </row>
    <row r="60" spans="1:9" s="111" customFormat="1" ht="14.25" customHeight="1">
      <c r="A60" s="214"/>
      <c r="B60" s="215"/>
      <c r="C60" s="215"/>
      <c r="D60" s="216"/>
      <c r="E60" s="216"/>
      <c r="F60" s="216"/>
      <c r="G60" s="216"/>
      <c r="H60" s="216"/>
      <c r="I60" s="216"/>
    </row>
    <row r="61" spans="1:9" ht="14.25" customHeight="1">
      <c r="A61" s="214"/>
      <c r="B61" s="215"/>
      <c r="C61" s="215"/>
      <c r="D61" s="216"/>
      <c r="E61" s="216"/>
      <c r="F61" s="216"/>
      <c r="G61" s="216"/>
      <c r="H61" s="216"/>
      <c r="I61" s="216"/>
    </row>
    <row r="62" spans="1:9" ht="14.25" customHeight="1">
      <c r="A62" s="214"/>
      <c r="B62" s="215"/>
      <c r="C62" s="215"/>
      <c r="D62" s="216"/>
      <c r="E62" s="216"/>
      <c r="F62" s="216"/>
      <c r="G62" s="216"/>
      <c r="H62" s="216"/>
      <c r="I62" s="216"/>
    </row>
    <row r="63" spans="1:9" ht="14.25" customHeight="1">
      <c r="A63" s="214"/>
      <c r="B63" s="215"/>
      <c r="C63" s="215"/>
      <c r="D63" s="216"/>
      <c r="E63" s="216"/>
      <c r="F63" s="216"/>
      <c r="G63" s="216"/>
      <c r="H63" s="216"/>
      <c r="I63" s="216"/>
    </row>
    <row r="64" spans="1:9" ht="14.25" customHeight="1">
      <c r="A64" s="214"/>
      <c r="B64" s="215"/>
      <c r="C64" s="215"/>
      <c r="D64" s="216"/>
      <c r="E64" s="216"/>
      <c r="F64" s="216"/>
      <c r="G64" s="216"/>
      <c r="H64" s="216"/>
      <c r="I64" s="216"/>
    </row>
    <row r="65" spans="1:9" ht="14.25" customHeight="1">
      <c r="A65" s="214"/>
      <c r="B65" s="215"/>
      <c r="C65" s="215"/>
      <c r="D65" s="216"/>
      <c r="E65" s="216"/>
      <c r="F65" s="216"/>
      <c r="G65" s="216"/>
      <c r="H65" s="216"/>
      <c r="I65" s="216"/>
    </row>
    <row r="66" spans="1:9" ht="14.25" customHeight="1">
      <c r="A66" s="214"/>
      <c r="B66" s="215"/>
      <c r="C66" s="215"/>
      <c r="D66" s="216"/>
      <c r="E66" s="216"/>
      <c r="F66" s="216"/>
      <c r="G66" s="216"/>
      <c r="H66" s="216"/>
      <c r="I66" s="216"/>
    </row>
    <row r="67" spans="1:9" ht="14.25" customHeight="1">
      <c r="A67" s="214"/>
      <c r="B67" s="215"/>
      <c r="C67" s="215"/>
      <c r="D67" s="216"/>
      <c r="E67" s="216"/>
      <c r="F67" s="216"/>
      <c r="G67" s="216"/>
      <c r="H67" s="216"/>
      <c r="I67" s="216"/>
    </row>
    <row r="68" spans="1:9" ht="14.25" customHeight="1">
      <c r="A68" s="214"/>
      <c r="B68" s="215"/>
      <c r="C68" s="215"/>
      <c r="D68" s="216"/>
      <c r="E68" s="216"/>
      <c r="F68" s="216"/>
      <c r="G68" s="216"/>
      <c r="H68" s="216"/>
      <c r="I68" s="216"/>
    </row>
    <row r="69" spans="1:9" ht="14.25" customHeight="1">
      <c r="A69" s="214"/>
      <c r="B69" s="215"/>
      <c r="C69" s="215"/>
      <c r="D69" s="216"/>
      <c r="E69" s="216"/>
      <c r="F69" s="216"/>
      <c r="G69" s="216"/>
      <c r="H69" s="216"/>
      <c r="I69" s="216"/>
    </row>
    <row r="70" spans="1:9" ht="14.25" customHeight="1">
      <c r="A70" s="214"/>
      <c r="B70" s="215"/>
      <c r="C70" s="215"/>
      <c r="D70" s="216"/>
      <c r="E70" s="216"/>
      <c r="F70" s="216"/>
      <c r="G70" s="216"/>
      <c r="H70" s="216"/>
      <c r="I70" s="216"/>
    </row>
    <row r="71" spans="1:9" ht="14.25" customHeight="1">
      <c r="A71" s="214"/>
      <c r="B71" s="215"/>
      <c r="C71" s="215"/>
      <c r="D71" s="216"/>
      <c r="E71" s="216"/>
      <c r="F71" s="216"/>
      <c r="G71" s="216"/>
      <c r="H71" s="216"/>
      <c r="I71" s="216"/>
    </row>
    <row r="72" spans="1:9" ht="14.25" customHeight="1">
      <c r="A72" s="214"/>
      <c r="B72" s="215"/>
      <c r="C72" s="215"/>
      <c r="D72" s="216"/>
      <c r="E72" s="216"/>
      <c r="F72" s="216"/>
      <c r="G72" s="216"/>
      <c r="H72" s="216"/>
      <c r="I72" s="216"/>
    </row>
    <row r="73" spans="1:9" ht="14.25" customHeight="1">
      <c r="A73" s="214"/>
      <c r="B73" s="215"/>
      <c r="C73" s="215"/>
      <c r="D73" s="216"/>
      <c r="E73" s="216"/>
      <c r="F73" s="216"/>
      <c r="G73" s="216"/>
      <c r="H73" s="216"/>
      <c r="I73" s="216"/>
    </row>
    <row r="74" spans="1:9" ht="14.25" customHeight="1">
      <c r="A74" s="214"/>
      <c r="B74" s="215"/>
      <c r="C74" s="215"/>
      <c r="D74" s="216"/>
      <c r="E74" s="216"/>
      <c r="F74" s="216"/>
      <c r="G74" s="216"/>
      <c r="H74" s="216"/>
      <c r="I74" s="216"/>
    </row>
    <row r="75" spans="1:9" ht="14.25" customHeight="1">
      <c r="A75" s="214"/>
      <c r="B75" s="215"/>
      <c r="C75" s="215"/>
      <c r="D75" s="216"/>
      <c r="E75" s="216"/>
      <c r="F75" s="216"/>
      <c r="G75" s="216"/>
      <c r="H75" s="216"/>
      <c r="I75" s="216"/>
    </row>
    <row r="76" spans="1:9" ht="14.25" customHeight="1">
      <c r="A76" s="214"/>
      <c r="B76" s="215"/>
      <c r="C76" s="215"/>
      <c r="D76" s="216"/>
      <c r="E76" s="216"/>
      <c r="F76" s="216"/>
      <c r="G76" s="216"/>
      <c r="H76" s="216"/>
      <c r="I76" s="216"/>
    </row>
    <row r="77" spans="1:9" ht="14.25" customHeight="1">
      <c r="A77" s="214"/>
      <c r="B77" s="215"/>
      <c r="C77" s="215"/>
      <c r="D77" s="216"/>
      <c r="E77" s="216"/>
      <c r="F77" s="216"/>
      <c r="G77" s="216"/>
      <c r="H77" s="216"/>
      <c r="I77" s="216"/>
    </row>
    <row r="78" spans="1:9" ht="14.25" customHeight="1">
      <c r="A78" s="214"/>
      <c r="B78" s="215"/>
      <c r="C78" s="215"/>
      <c r="D78" s="216"/>
      <c r="E78" s="216"/>
      <c r="F78" s="216"/>
      <c r="G78" s="216"/>
      <c r="H78" s="216"/>
      <c r="I78" s="216"/>
    </row>
    <row r="79" spans="1:9" ht="14.25" customHeight="1">
      <c r="A79" s="214"/>
      <c r="B79" s="215"/>
      <c r="C79" s="215"/>
      <c r="D79" s="216"/>
      <c r="E79" s="216"/>
      <c r="F79" s="216"/>
      <c r="G79" s="216"/>
      <c r="H79" s="216"/>
      <c r="I79" s="216"/>
    </row>
    <row r="80" spans="1:9" ht="14.25" customHeight="1">
      <c r="A80" s="214"/>
      <c r="B80" s="215"/>
      <c r="C80" s="215"/>
      <c r="D80" s="216"/>
      <c r="E80" s="216"/>
      <c r="F80" s="216"/>
      <c r="G80" s="216"/>
      <c r="H80" s="216"/>
      <c r="I80" s="216"/>
    </row>
    <row r="81" spans="1:9" ht="14.25" customHeight="1">
      <c r="A81" s="214"/>
      <c r="B81" s="215"/>
      <c r="C81" s="215"/>
      <c r="D81" s="216"/>
      <c r="E81" s="216"/>
      <c r="F81" s="216"/>
      <c r="G81" s="216"/>
      <c r="H81" s="216"/>
      <c r="I81" s="216"/>
    </row>
    <row r="82" spans="1:9" ht="14.25" customHeight="1">
      <c r="A82" s="214"/>
      <c r="B82" s="215"/>
      <c r="C82" s="215"/>
      <c r="D82" s="216"/>
      <c r="E82" s="216"/>
      <c r="F82" s="216"/>
      <c r="G82" s="216"/>
      <c r="H82" s="216"/>
      <c r="I82" s="216"/>
    </row>
    <row r="83" spans="1:9" ht="14.25" customHeight="1">
      <c r="A83" s="214"/>
      <c r="B83" s="215"/>
      <c r="C83" s="215"/>
      <c r="D83" s="216"/>
      <c r="E83" s="216"/>
      <c r="F83" s="216"/>
      <c r="G83" s="216"/>
      <c r="H83" s="216"/>
      <c r="I83" s="216"/>
    </row>
    <row r="84" spans="1:9" ht="14.25" customHeight="1">
      <c r="A84" s="214"/>
      <c r="B84" s="215"/>
      <c r="C84" s="215"/>
      <c r="D84" s="216"/>
      <c r="E84" s="216"/>
      <c r="F84" s="216"/>
      <c r="G84" s="216"/>
      <c r="H84" s="216"/>
      <c r="I84" s="216"/>
    </row>
    <row r="85" spans="1:9" ht="14.25" customHeight="1">
      <c r="A85" s="214"/>
      <c r="B85" s="215"/>
      <c r="C85" s="215"/>
      <c r="D85" s="216"/>
      <c r="E85" s="216"/>
      <c r="F85" s="216"/>
      <c r="G85" s="216"/>
      <c r="H85" s="216"/>
      <c r="I85" s="216"/>
    </row>
    <row r="86" spans="1:9" ht="14.25" customHeight="1">
      <c r="A86" s="214"/>
      <c r="B86" s="215"/>
      <c r="C86" s="215"/>
      <c r="D86" s="216"/>
      <c r="E86" s="216"/>
      <c r="F86" s="216"/>
      <c r="G86" s="216"/>
      <c r="H86" s="216"/>
      <c r="I86" s="216"/>
    </row>
    <row r="87" spans="1:9" ht="14.25" customHeight="1">
      <c r="A87" s="214"/>
      <c r="B87" s="215"/>
      <c r="C87" s="215"/>
      <c r="D87" s="216"/>
      <c r="E87" s="216"/>
      <c r="F87" s="216"/>
      <c r="G87" s="216"/>
      <c r="H87" s="216"/>
      <c r="I87" s="216"/>
    </row>
    <row r="88" spans="1:9" ht="14.25" customHeight="1">
      <c r="A88" s="214"/>
      <c r="B88" s="215"/>
      <c r="C88" s="215"/>
      <c r="D88" s="216"/>
      <c r="E88" s="216"/>
      <c r="F88" s="216"/>
      <c r="G88" s="216"/>
      <c r="H88" s="216"/>
      <c r="I88" s="216"/>
    </row>
    <row r="89" spans="1:9" ht="14.25" customHeight="1">
      <c r="A89" s="214"/>
      <c r="B89" s="215"/>
      <c r="C89" s="215"/>
      <c r="D89" s="216"/>
      <c r="E89" s="216"/>
      <c r="F89" s="216"/>
      <c r="G89" s="216"/>
      <c r="H89" s="216"/>
      <c r="I89" s="216"/>
    </row>
    <row r="90" spans="1:9" ht="14.25" customHeight="1">
      <c r="A90" s="214"/>
      <c r="B90" s="215"/>
      <c r="C90" s="215"/>
      <c r="D90" s="216"/>
      <c r="E90" s="216"/>
      <c r="F90" s="216"/>
      <c r="G90" s="216"/>
      <c r="H90" s="216"/>
      <c r="I90" s="216"/>
    </row>
    <row r="91" spans="1:9" ht="14.25" customHeight="1">
      <c r="A91" s="214"/>
      <c r="B91" s="215"/>
      <c r="C91" s="215"/>
      <c r="D91" s="216"/>
      <c r="E91" s="216"/>
      <c r="F91" s="216"/>
      <c r="G91" s="216"/>
      <c r="H91" s="216"/>
      <c r="I91" s="216"/>
    </row>
    <row r="92" spans="1:9" ht="14.25" customHeight="1">
      <c r="A92" s="214"/>
      <c r="B92" s="215"/>
      <c r="C92" s="215"/>
      <c r="D92" s="216"/>
      <c r="E92" s="216"/>
      <c r="F92" s="216"/>
      <c r="G92" s="216"/>
      <c r="H92" s="216"/>
      <c r="I92" s="216"/>
    </row>
    <row r="93" spans="1:9" ht="14.25" customHeight="1">
      <c r="A93" s="214"/>
      <c r="B93" s="215"/>
      <c r="C93" s="215"/>
      <c r="D93" s="216"/>
      <c r="E93" s="216"/>
      <c r="F93" s="216"/>
      <c r="G93" s="216"/>
      <c r="H93" s="216"/>
      <c r="I93" s="216"/>
    </row>
    <row r="94" spans="1:9" ht="14.25" customHeight="1">
      <c r="A94" s="214"/>
      <c r="B94" s="215"/>
      <c r="C94" s="215"/>
      <c r="D94" s="216"/>
      <c r="E94" s="216"/>
      <c r="F94" s="216"/>
      <c r="G94" s="216"/>
      <c r="H94" s="216"/>
      <c r="I94" s="216"/>
    </row>
    <row r="95" spans="1:9" ht="14.25" customHeight="1">
      <c r="A95" s="214"/>
      <c r="B95" s="215"/>
      <c r="C95" s="215"/>
      <c r="D95" s="216"/>
      <c r="E95" s="216"/>
      <c r="F95" s="216"/>
      <c r="G95" s="216"/>
      <c r="H95" s="216"/>
      <c r="I95" s="216"/>
    </row>
    <row r="96" spans="1:9" ht="14.25" customHeight="1">
      <c r="A96" s="214"/>
      <c r="B96" s="215"/>
      <c r="C96" s="215"/>
      <c r="D96" s="216"/>
      <c r="E96" s="216"/>
      <c r="F96" s="216"/>
      <c r="G96" s="216"/>
      <c r="H96" s="216"/>
      <c r="I96" s="216"/>
    </row>
    <row r="97" spans="1:9" ht="14.25" customHeight="1">
      <c r="A97" s="214"/>
      <c r="B97" s="215"/>
      <c r="C97" s="215"/>
      <c r="D97" s="216"/>
      <c r="E97" s="216"/>
      <c r="F97" s="216"/>
      <c r="G97" s="216"/>
      <c r="H97" s="216"/>
      <c r="I97" s="216"/>
    </row>
    <row r="98" spans="1:9" ht="14.25" customHeight="1">
      <c r="A98" s="214"/>
      <c r="B98" s="215"/>
      <c r="C98" s="215"/>
      <c r="D98" s="216"/>
      <c r="E98" s="216"/>
      <c r="F98" s="216"/>
      <c r="G98" s="216"/>
      <c r="H98" s="216"/>
      <c r="I98" s="216"/>
    </row>
    <row r="99" spans="1:9" ht="14.25" customHeight="1">
      <c r="A99" s="214"/>
      <c r="B99" s="215"/>
      <c r="C99" s="215"/>
      <c r="D99" s="216"/>
      <c r="E99" s="216"/>
      <c r="F99" s="216"/>
      <c r="G99" s="216"/>
      <c r="H99" s="216"/>
      <c r="I99" s="216"/>
    </row>
    <row r="100" spans="1:9" ht="14.25" customHeight="1">
      <c r="A100" s="214"/>
      <c r="B100" s="215"/>
      <c r="C100" s="215"/>
      <c r="D100" s="216"/>
      <c r="E100" s="216"/>
      <c r="F100" s="216"/>
      <c r="G100" s="216"/>
      <c r="H100" s="216"/>
      <c r="I100" s="216"/>
    </row>
    <row r="101" spans="1:9" ht="14.25" customHeight="1">
      <c r="A101" s="214"/>
      <c r="B101" s="215"/>
      <c r="C101" s="215"/>
      <c r="D101" s="216"/>
      <c r="E101" s="216"/>
      <c r="F101" s="216"/>
      <c r="G101" s="216"/>
      <c r="H101" s="216"/>
      <c r="I101" s="216"/>
    </row>
    <row r="102" spans="1:9" ht="14.25" customHeight="1">
      <c r="A102" s="214"/>
      <c r="B102" s="215"/>
      <c r="C102" s="215"/>
      <c r="D102" s="216"/>
      <c r="E102" s="216"/>
      <c r="F102" s="216"/>
      <c r="G102" s="216"/>
      <c r="H102" s="216"/>
      <c r="I102" s="216"/>
    </row>
    <row r="103" spans="1:9" ht="14.25" customHeight="1">
      <c r="A103" s="214"/>
      <c r="B103" s="215"/>
      <c r="C103" s="215"/>
      <c r="D103" s="216"/>
      <c r="E103" s="216"/>
      <c r="F103" s="216"/>
      <c r="G103" s="216"/>
      <c r="H103" s="216"/>
      <c r="I103" s="216"/>
    </row>
    <row r="104" spans="1:9" ht="14.25" customHeight="1">
      <c r="A104" s="214"/>
      <c r="B104" s="215"/>
      <c r="C104" s="215"/>
      <c r="D104" s="216"/>
      <c r="E104" s="216"/>
      <c r="F104" s="216"/>
      <c r="G104" s="216"/>
      <c r="H104" s="216"/>
      <c r="I104" s="216"/>
    </row>
    <row r="105" spans="1:9" ht="14.25" customHeight="1">
      <c r="A105" s="214"/>
      <c r="B105" s="215"/>
      <c r="C105" s="215"/>
      <c r="D105" s="216"/>
      <c r="E105" s="216"/>
      <c r="F105" s="216"/>
      <c r="G105" s="216"/>
      <c r="H105" s="216"/>
      <c r="I105" s="216"/>
    </row>
    <row r="106" spans="1:9" ht="14.25" customHeight="1">
      <c r="A106" s="214"/>
      <c r="B106" s="215"/>
      <c r="C106" s="215"/>
      <c r="D106" s="216"/>
      <c r="E106" s="216"/>
      <c r="F106" s="216"/>
      <c r="G106" s="216"/>
      <c r="H106" s="216"/>
      <c r="I106" s="216"/>
    </row>
  </sheetData>
  <mergeCells count="10">
    <mergeCell ref="B12:C13"/>
    <mergeCell ref="D12:D13"/>
    <mergeCell ref="A14:I14"/>
    <mergeCell ref="A1:F1"/>
    <mergeCell ref="A8:I8"/>
    <mergeCell ref="A10:A11"/>
    <mergeCell ref="B10:C11"/>
    <mergeCell ref="D10:G10"/>
    <mergeCell ref="H10:H11"/>
    <mergeCell ref="I10:I11"/>
  </mergeCells>
  <hyperlinks>
    <hyperlink ref="G3" r:id="rId1"/>
    <hyperlink ref="G2" r:id="rId2"/>
  </hyperlinks>
  <pageMargins left="0.3" right="0.17" top="0.17" bottom="0.17" header="0.3" footer="0.3"/>
  <pageSetup paperSize="9" orientation="portrait" horizontalDpi="300" verticalDpi="300" r:id="rId3"/>
  <drawing r:id="rId4"/>
</worksheet>
</file>

<file path=xl/worksheets/sheet43.xml><?xml version="1.0" encoding="utf-8"?>
<worksheet xmlns="http://schemas.openxmlformats.org/spreadsheetml/2006/main" xmlns:r="http://schemas.openxmlformats.org/officeDocument/2006/relationships">
  <dimension ref="A1:K107"/>
  <sheetViews>
    <sheetView workbookViewId="0">
      <selection activeCell="A9" sqref="A9:I9"/>
    </sheetView>
  </sheetViews>
  <sheetFormatPr defaultRowHeight="12.75"/>
  <cols>
    <col min="1" max="1" width="9.140625" style="203" customWidth="1"/>
    <col min="2" max="2" width="14.140625" style="203" customWidth="1"/>
    <col min="3" max="3" width="0.140625" style="203" hidden="1" customWidth="1"/>
    <col min="4" max="4" width="11.7109375" style="203" customWidth="1"/>
    <col min="5" max="5" width="10.7109375" style="203" customWidth="1"/>
    <col min="6" max="6" width="7.140625" style="203" customWidth="1"/>
    <col min="7" max="7" width="9.5703125" style="203" customWidth="1"/>
    <col min="8" max="16384" width="9.140625" style="203"/>
  </cols>
  <sheetData>
    <row r="1" spans="1:11" s="200" customFormat="1" ht="31.5" customHeight="1">
      <c r="A1" s="2526"/>
      <c r="B1" s="2526"/>
      <c r="C1" s="2526"/>
      <c r="D1" s="2526"/>
      <c r="E1" s="2526"/>
      <c r="F1" s="2526"/>
    </row>
    <row r="2" spans="1:11">
      <c r="A2" s="204" t="s">
        <v>0</v>
      </c>
      <c r="B2" s="116"/>
      <c r="E2" s="205"/>
      <c r="F2" s="205" t="s">
        <v>474</v>
      </c>
      <c r="G2" s="206" t="s">
        <v>1</v>
      </c>
      <c r="J2" s="202"/>
      <c r="K2" s="202"/>
    </row>
    <row r="3" spans="1:11">
      <c r="A3" s="207" t="s">
        <v>467</v>
      </c>
      <c r="B3" s="117"/>
      <c r="E3" s="205"/>
      <c r="F3" s="205" t="s">
        <v>475</v>
      </c>
      <c r="G3" s="208" t="s">
        <v>2</v>
      </c>
      <c r="I3" s="208"/>
      <c r="J3" s="114"/>
      <c r="K3" s="114"/>
    </row>
    <row r="4" spans="1:11">
      <c r="A4" s="204" t="s">
        <v>2241</v>
      </c>
      <c r="B4" s="116"/>
      <c r="E4" s="432"/>
      <c r="F4" s="432"/>
      <c r="I4" s="202"/>
      <c r="J4" s="202"/>
      <c r="K4" s="202"/>
    </row>
    <row r="5" spans="1:11">
      <c r="A5" s="207" t="s">
        <v>467</v>
      </c>
      <c r="B5" s="117"/>
      <c r="E5" s="204"/>
      <c r="F5" s="204" t="s">
        <v>2238</v>
      </c>
      <c r="I5" s="202"/>
      <c r="J5" s="202"/>
      <c r="K5" s="202"/>
    </row>
    <row r="6" spans="1:11">
      <c r="A6" s="207" t="s">
        <v>468</v>
      </c>
      <c r="B6" s="117"/>
      <c r="E6" s="204"/>
      <c r="F6" s="204" t="s">
        <v>2240</v>
      </c>
      <c r="I6" s="202"/>
      <c r="J6" s="202"/>
      <c r="K6" s="202"/>
    </row>
    <row r="7" spans="1:11">
      <c r="A7" s="210" t="s">
        <v>2536</v>
      </c>
      <c r="B7" s="213"/>
      <c r="E7" s="379"/>
      <c r="F7" s="379" t="s">
        <v>2239</v>
      </c>
      <c r="I7" s="211"/>
    </row>
    <row r="8" spans="1:11" ht="5.25" customHeight="1">
      <c r="A8" s="210"/>
      <c r="B8" s="213"/>
      <c r="D8" s="379"/>
      <c r="G8" s="211"/>
      <c r="H8" s="211"/>
      <c r="I8" s="211"/>
    </row>
    <row r="9" spans="1:11">
      <c r="A9" s="2525" t="s">
        <v>2344</v>
      </c>
      <c r="B9" s="2525"/>
      <c r="C9" s="2525"/>
      <c r="D9" s="2525"/>
      <c r="E9" s="2525"/>
      <c r="F9" s="2525"/>
      <c r="G9" s="2525"/>
      <c r="H9" s="2525"/>
      <c r="I9" s="2525"/>
      <c r="J9" s="204"/>
    </row>
    <row r="10" spans="1:11" ht="6" customHeight="1"/>
    <row r="11" spans="1:11" s="106" customFormat="1" ht="11.25">
      <c r="A11" s="2584" t="s">
        <v>20</v>
      </c>
      <c r="B11" s="2677" t="s">
        <v>16</v>
      </c>
      <c r="C11" s="2746"/>
      <c r="D11" s="2521" t="s">
        <v>17</v>
      </c>
      <c r="E11" s="2521"/>
      <c r="F11" s="2521"/>
      <c r="G11" s="2521"/>
      <c r="H11" s="2520" t="s">
        <v>120</v>
      </c>
      <c r="I11" s="2520" t="s">
        <v>476</v>
      </c>
    </row>
    <row r="12" spans="1:11" s="106" customFormat="1" ht="33.75">
      <c r="A12" s="2684"/>
      <c r="B12" s="2686"/>
      <c r="C12" s="2750"/>
      <c r="D12" s="433" t="s">
        <v>55</v>
      </c>
      <c r="E12" s="433" t="s">
        <v>56</v>
      </c>
      <c r="F12" s="433" t="s">
        <v>19</v>
      </c>
      <c r="G12" s="433" t="s">
        <v>40</v>
      </c>
      <c r="H12" s="2577"/>
      <c r="I12" s="2577"/>
    </row>
    <row r="13" spans="1:11" s="217" customFormat="1" ht="112.5">
      <c r="A13" s="436" t="s">
        <v>2345</v>
      </c>
      <c r="B13" s="2819"/>
      <c r="C13" s="2819"/>
      <c r="D13" s="434" t="s">
        <v>2347</v>
      </c>
      <c r="E13" s="434" t="s">
        <v>2346</v>
      </c>
      <c r="F13" s="434">
        <v>83.4</v>
      </c>
      <c r="G13" s="434">
        <v>0.3</v>
      </c>
      <c r="H13" s="434">
        <v>14310</v>
      </c>
      <c r="I13" s="435">
        <v>15900</v>
      </c>
    </row>
    <row r="14" spans="1:11" s="405" customFormat="1" ht="11.25">
      <c r="A14" s="2773" t="s">
        <v>358</v>
      </c>
      <c r="B14" s="2773"/>
      <c r="C14" s="2773"/>
      <c r="D14" s="2773"/>
      <c r="E14" s="2773"/>
      <c r="F14" s="2773"/>
      <c r="G14" s="2773"/>
      <c r="H14" s="2773"/>
      <c r="I14" s="2773"/>
    </row>
    <row r="15" spans="1:11" s="437" customFormat="1" ht="11.25">
      <c r="A15" s="431"/>
      <c r="B15" s="158"/>
      <c r="C15" s="158"/>
      <c r="D15" s="109"/>
      <c r="E15" s="109"/>
      <c r="F15" s="109"/>
      <c r="G15" s="109"/>
      <c r="H15" s="109"/>
      <c r="I15" s="109"/>
    </row>
    <row r="16" spans="1:11" s="437" customFormat="1" ht="11.25">
      <c r="A16" s="431"/>
      <c r="B16" s="158"/>
      <c r="C16" s="158"/>
      <c r="D16" s="109"/>
      <c r="E16" s="109"/>
      <c r="F16" s="109"/>
      <c r="G16" s="109"/>
      <c r="H16" s="109"/>
      <c r="I16" s="109"/>
    </row>
    <row r="17" spans="1:9" s="437" customFormat="1" ht="11.25">
      <c r="A17" s="431"/>
      <c r="B17" s="158"/>
      <c r="C17" s="158"/>
      <c r="D17" s="109"/>
      <c r="E17" s="109"/>
      <c r="F17" s="109"/>
      <c r="G17" s="109"/>
      <c r="H17" s="109"/>
      <c r="I17" s="109"/>
    </row>
    <row r="18" spans="1:9" s="157" customFormat="1">
      <c r="A18" s="214"/>
      <c r="B18" s="215"/>
      <c r="C18" s="215"/>
      <c r="D18" s="216"/>
      <c r="E18" s="216"/>
      <c r="F18" s="216"/>
      <c r="G18" s="216"/>
      <c r="H18" s="216"/>
      <c r="I18" s="216"/>
    </row>
    <row r="19" spans="1:9" s="157" customFormat="1">
      <c r="A19" s="214"/>
      <c r="B19" s="215"/>
      <c r="C19" s="215"/>
      <c r="D19" s="216"/>
      <c r="E19" s="216"/>
      <c r="F19" s="216"/>
      <c r="G19" s="216"/>
      <c r="H19" s="216"/>
      <c r="I19" s="216"/>
    </row>
    <row r="20" spans="1:9" s="157" customFormat="1">
      <c r="A20" s="214"/>
      <c r="B20" s="215"/>
      <c r="C20" s="215"/>
      <c r="D20" s="216"/>
      <c r="E20" s="216"/>
      <c r="F20" s="216"/>
      <c r="G20" s="216"/>
      <c r="H20" s="216"/>
      <c r="I20" s="216"/>
    </row>
    <row r="21" spans="1:9" s="157" customFormat="1">
      <c r="A21" s="214"/>
      <c r="B21" s="215"/>
      <c r="C21" s="215"/>
      <c r="D21" s="216"/>
      <c r="E21" s="216"/>
      <c r="F21" s="216"/>
      <c r="G21" s="216"/>
      <c r="H21" s="216"/>
      <c r="I21" s="216"/>
    </row>
    <row r="22" spans="1:9" s="157" customFormat="1">
      <c r="A22" s="214"/>
      <c r="B22" s="215"/>
      <c r="C22" s="215"/>
      <c r="D22" s="216"/>
      <c r="E22" s="216"/>
      <c r="F22" s="216"/>
      <c r="G22" s="216"/>
      <c r="H22" s="216"/>
      <c r="I22" s="216"/>
    </row>
    <row r="23" spans="1:9" s="157" customFormat="1">
      <c r="A23" s="214"/>
      <c r="B23" s="215"/>
      <c r="C23" s="215"/>
      <c r="D23" s="216"/>
      <c r="E23" s="216"/>
      <c r="F23" s="216"/>
      <c r="G23" s="216"/>
      <c r="H23" s="216"/>
      <c r="I23" s="216"/>
    </row>
    <row r="24" spans="1:9" s="157" customFormat="1">
      <c r="A24" s="214"/>
      <c r="B24" s="215"/>
      <c r="C24" s="215"/>
      <c r="D24" s="216"/>
      <c r="E24" s="216"/>
      <c r="F24" s="216"/>
      <c r="G24" s="216"/>
      <c r="H24" s="216"/>
      <c r="I24" s="216"/>
    </row>
    <row r="25" spans="1:9" s="157" customFormat="1">
      <c r="A25" s="214"/>
      <c r="B25" s="215"/>
      <c r="C25" s="215"/>
      <c r="D25" s="216"/>
      <c r="E25" s="216"/>
      <c r="F25" s="216"/>
      <c r="G25" s="216"/>
      <c r="H25" s="216"/>
      <c r="I25" s="216"/>
    </row>
    <row r="26" spans="1:9" s="157" customFormat="1">
      <c r="A26" s="214"/>
      <c r="B26" s="215"/>
      <c r="C26" s="215"/>
      <c r="D26" s="216"/>
      <c r="E26" s="216"/>
      <c r="F26" s="216"/>
      <c r="G26" s="216"/>
      <c r="H26" s="216"/>
      <c r="I26" s="216"/>
    </row>
    <row r="27" spans="1:9" s="157" customFormat="1">
      <c r="A27" s="214"/>
      <c r="B27" s="215"/>
      <c r="C27" s="215"/>
      <c r="D27" s="216"/>
      <c r="E27" s="216"/>
      <c r="F27" s="216"/>
      <c r="G27" s="216"/>
      <c r="H27" s="216"/>
      <c r="I27" s="216"/>
    </row>
    <row r="28" spans="1:9" s="157" customFormat="1">
      <c r="A28" s="214"/>
      <c r="B28" s="215"/>
      <c r="C28" s="215"/>
      <c r="D28" s="216"/>
      <c r="E28" s="216"/>
      <c r="F28" s="216"/>
      <c r="G28" s="216"/>
      <c r="H28" s="216"/>
      <c r="I28" s="216"/>
    </row>
    <row r="29" spans="1:9" s="157" customFormat="1">
      <c r="A29" s="214"/>
      <c r="B29" s="215"/>
      <c r="C29" s="215"/>
      <c r="D29" s="216"/>
      <c r="E29" s="216"/>
      <c r="F29" s="216"/>
      <c r="G29" s="216"/>
      <c r="H29" s="216"/>
      <c r="I29" s="216"/>
    </row>
    <row r="30" spans="1:9" s="157" customFormat="1">
      <c r="A30" s="214"/>
      <c r="B30" s="215"/>
      <c r="C30" s="215"/>
      <c r="D30" s="216"/>
      <c r="E30" s="216"/>
      <c r="F30" s="216"/>
      <c r="G30" s="216"/>
      <c r="H30" s="216"/>
      <c r="I30" s="216"/>
    </row>
    <row r="31" spans="1:9" s="157" customFormat="1">
      <c r="A31" s="214"/>
      <c r="B31" s="215"/>
      <c r="C31" s="215"/>
      <c r="D31" s="216"/>
      <c r="E31" s="216"/>
      <c r="F31" s="216"/>
      <c r="G31" s="216"/>
      <c r="H31" s="216"/>
      <c r="I31" s="216"/>
    </row>
    <row r="32" spans="1:9" s="157" customFormat="1">
      <c r="A32" s="214"/>
      <c r="B32" s="215"/>
      <c r="C32" s="215"/>
      <c r="D32" s="216"/>
      <c r="E32" s="216"/>
      <c r="F32" s="216"/>
      <c r="G32" s="216"/>
      <c r="H32" s="216"/>
      <c r="I32" s="216"/>
    </row>
    <row r="33" spans="1:9" s="157" customFormat="1">
      <c r="A33" s="214"/>
      <c r="B33" s="215"/>
      <c r="C33" s="215"/>
      <c r="D33" s="216"/>
      <c r="E33" s="216"/>
      <c r="F33" s="216"/>
      <c r="G33" s="216"/>
      <c r="H33" s="216"/>
      <c r="I33" s="216"/>
    </row>
    <row r="34" spans="1:9" s="157" customFormat="1">
      <c r="A34" s="214"/>
      <c r="B34" s="215"/>
      <c r="C34" s="215"/>
      <c r="D34" s="216"/>
      <c r="E34" s="216"/>
      <c r="F34" s="216"/>
      <c r="G34" s="216"/>
      <c r="H34" s="216"/>
      <c r="I34" s="216"/>
    </row>
    <row r="35" spans="1:9" s="157" customFormat="1">
      <c r="A35" s="214"/>
      <c r="B35" s="215"/>
      <c r="C35" s="215"/>
      <c r="D35" s="216"/>
      <c r="E35" s="216"/>
      <c r="F35" s="216"/>
      <c r="G35" s="216"/>
      <c r="H35" s="216"/>
      <c r="I35" s="216"/>
    </row>
    <row r="36" spans="1:9" s="157" customFormat="1">
      <c r="A36" s="214"/>
      <c r="B36" s="215"/>
      <c r="C36" s="215"/>
      <c r="D36" s="216"/>
      <c r="E36" s="216"/>
      <c r="F36" s="216"/>
      <c r="G36" s="216"/>
      <c r="H36" s="216"/>
      <c r="I36" s="216"/>
    </row>
    <row r="37" spans="1:9" s="157" customFormat="1">
      <c r="A37" s="214"/>
      <c r="B37" s="215"/>
      <c r="C37" s="215"/>
      <c r="D37" s="216"/>
      <c r="E37" s="216"/>
      <c r="F37" s="216"/>
      <c r="G37" s="216"/>
      <c r="H37" s="216"/>
      <c r="I37" s="216"/>
    </row>
    <row r="38" spans="1:9" s="157" customFormat="1">
      <c r="A38" s="214"/>
      <c r="B38" s="215"/>
      <c r="C38" s="215"/>
      <c r="D38" s="216"/>
      <c r="E38" s="216"/>
      <c r="F38" s="216"/>
      <c r="G38" s="216"/>
      <c r="H38" s="216"/>
      <c r="I38" s="216"/>
    </row>
    <row r="39" spans="1:9" s="157" customFormat="1">
      <c r="A39" s="214"/>
      <c r="B39" s="215"/>
      <c r="C39" s="215"/>
      <c r="D39" s="216"/>
      <c r="E39" s="216"/>
      <c r="F39" s="216"/>
      <c r="G39" s="216"/>
      <c r="H39" s="216"/>
      <c r="I39" s="216"/>
    </row>
    <row r="40" spans="1:9" s="157" customFormat="1">
      <c r="A40" s="214"/>
      <c r="B40" s="215"/>
      <c r="C40" s="215"/>
      <c r="D40" s="216"/>
      <c r="E40" s="216"/>
      <c r="F40" s="216"/>
      <c r="G40" s="216"/>
      <c r="H40" s="216"/>
      <c r="I40" s="216"/>
    </row>
    <row r="41" spans="1:9" s="157" customFormat="1">
      <c r="A41" s="214"/>
      <c r="B41" s="215"/>
      <c r="C41" s="215"/>
      <c r="D41" s="216"/>
      <c r="E41" s="216"/>
      <c r="F41" s="216"/>
      <c r="G41" s="216"/>
      <c r="H41" s="216"/>
      <c r="I41" s="216"/>
    </row>
    <row r="42" spans="1:9" s="157" customFormat="1">
      <c r="A42" s="214"/>
      <c r="B42" s="215"/>
      <c r="C42" s="215"/>
      <c r="D42" s="216"/>
      <c r="E42" s="216"/>
      <c r="F42" s="216"/>
      <c r="G42" s="216"/>
      <c r="H42" s="216"/>
      <c r="I42" s="216"/>
    </row>
    <row r="43" spans="1:9" s="157" customFormat="1">
      <c r="A43" s="214"/>
      <c r="B43" s="215"/>
      <c r="C43" s="215"/>
      <c r="D43" s="216"/>
      <c r="E43" s="216"/>
      <c r="F43" s="216"/>
      <c r="G43" s="216"/>
      <c r="H43" s="216"/>
      <c r="I43" s="216"/>
    </row>
    <row r="44" spans="1:9" s="157" customFormat="1">
      <c r="A44" s="214"/>
      <c r="B44" s="215"/>
      <c r="C44" s="215"/>
      <c r="D44" s="216"/>
      <c r="E44" s="216"/>
      <c r="F44" s="216"/>
      <c r="G44" s="216"/>
      <c r="H44" s="216"/>
      <c r="I44" s="216"/>
    </row>
    <row r="45" spans="1:9" s="111" customFormat="1">
      <c r="A45" s="214"/>
      <c r="B45" s="215"/>
      <c r="C45" s="215"/>
      <c r="D45" s="216"/>
      <c r="E45" s="216"/>
      <c r="F45" s="216"/>
      <c r="G45" s="216"/>
      <c r="H45" s="216"/>
      <c r="I45" s="216"/>
    </row>
    <row r="46" spans="1:9" s="111" customFormat="1">
      <c r="A46" s="214"/>
      <c r="B46" s="215"/>
      <c r="C46" s="215"/>
      <c r="D46" s="216"/>
      <c r="E46" s="216"/>
      <c r="F46" s="216"/>
      <c r="G46" s="216"/>
      <c r="H46" s="216"/>
      <c r="I46" s="216"/>
    </row>
    <row r="47" spans="1:9" s="111" customFormat="1">
      <c r="A47" s="214"/>
      <c r="B47" s="215"/>
      <c r="C47" s="215"/>
      <c r="D47" s="216"/>
      <c r="E47" s="216"/>
      <c r="F47" s="216"/>
      <c r="G47" s="216"/>
      <c r="H47" s="216"/>
      <c r="I47" s="216"/>
    </row>
    <row r="48" spans="1:9" s="111" customFormat="1">
      <c r="A48" s="214"/>
      <c r="B48" s="215"/>
      <c r="C48" s="215"/>
      <c r="D48" s="216"/>
      <c r="E48" s="216"/>
      <c r="F48" s="216"/>
      <c r="G48" s="216"/>
      <c r="H48" s="216"/>
      <c r="I48" s="216"/>
    </row>
    <row r="49" spans="1:9" s="111" customFormat="1">
      <c r="A49" s="214"/>
      <c r="B49" s="215"/>
      <c r="C49" s="215"/>
      <c r="D49" s="216"/>
      <c r="E49" s="216"/>
      <c r="F49" s="216"/>
      <c r="G49" s="216"/>
      <c r="H49" s="216"/>
      <c r="I49" s="216"/>
    </row>
    <row r="50" spans="1:9" s="111" customFormat="1">
      <c r="A50" s="214"/>
      <c r="B50" s="215"/>
      <c r="C50" s="215"/>
      <c r="D50" s="216"/>
      <c r="E50" s="216"/>
      <c r="F50" s="216"/>
      <c r="G50" s="216"/>
      <c r="H50" s="216"/>
      <c r="I50" s="216"/>
    </row>
    <row r="51" spans="1:9" s="111" customFormat="1">
      <c r="A51" s="214"/>
      <c r="B51" s="215"/>
      <c r="C51" s="215"/>
      <c r="D51" s="216"/>
      <c r="E51" s="216"/>
      <c r="F51" s="216"/>
      <c r="G51" s="216"/>
      <c r="H51" s="216"/>
      <c r="I51" s="216"/>
    </row>
    <row r="52" spans="1:9" s="111" customFormat="1">
      <c r="A52" s="214"/>
      <c r="B52" s="215"/>
      <c r="C52" s="215"/>
      <c r="D52" s="216"/>
      <c r="E52" s="216"/>
      <c r="F52" s="216"/>
      <c r="G52" s="216"/>
      <c r="H52" s="216"/>
      <c r="I52" s="216"/>
    </row>
    <row r="53" spans="1:9" s="111" customFormat="1">
      <c r="A53" s="214"/>
      <c r="B53" s="215"/>
      <c r="C53" s="215"/>
      <c r="D53" s="216"/>
      <c r="E53" s="216"/>
      <c r="F53" s="216"/>
      <c r="G53" s="216"/>
      <c r="H53" s="216"/>
      <c r="I53" s="216"/>
    </row>
    <row r="54" spans="1:9" s="111" customFormat="1">
      <c r="A54" s="214"/>
      <c r="B54" s="215"/>
      <c r="C54" s="215"/>
      <c r="D54" s="216"/>
      <c r="E54" s="216"/>
      <c r="F54" s="216"/>
      <c r="G54" s="216"/>
      <c r="H54" s="216"/>
      <c r="I54" s="216"/>
    </row>
    <row r="55" spans="1:9" s="111" customFormat="1">
      <c r="A55" s="214"/>
      <c r="B55" s="215"/>
      <c r="C55" s="215"/>
      <c r="D55" s="216"/>
      <c r="E55" s="216"/>
      <c r="F55" s="216"/>
      <c r="G55" s="216"/>
      <c r="H55" s="216"/>
      <c r="I55" s="216"/>
    </row>
    <row r="56" spans="1:9" s="111" customFormat="1">
      <c r="A56" s="214"/>
      <c r="B56" s="215"/>
      <c r="C56" s="215"/>
      <c r="D56" s="216"/>
      <c r="E56" s="216"/>
      <c r="F56" s="216"/>
      <c r="G56" s="216"/>
      <c r="H56" s="216"/>
      <c r="I56" s="216"/>
    </row>
    <row r="57" spans="1:9" s="111" customFormat="1">
      <c r="A57" s="214"/>
      <c r="B57" s="215"/>
      <c r="C57" s="215"/>
      <c r="D57" s="216"/>
      <c r="E57" s="216"/>
      <c r="F57" s="216"/>
      <c r="G57" s="216"/>
      <c r="H57" s="216"/>
      <c r="I57" s="216"/>
    </row>
    <row r="58" spans="1:9" s="111" customFormat="1">
      <c r="A58" s="214"/>
      <c r="B58" s="215"/>
      <c r="C58" s="215"/>
      <c r="D58" s="216"/>
      <c r="E58" s="216"/>
      <c r="F58" s="216"/>
      <c r="G58" s="216"/>
      <c r="H58" s="216"/>
      <c r="I58" s="216"/>
    </row>
    <row r="59" spans="1:9" s="111" customFormat="1">
      <c r="A59" s="214"/>
      <c r="B59" s="215"/>
      <c r="C59" s="215"/>
      <c r="D59" s="216"/>
      <c r="E59" s="216"/>
      <c r="F59" s="216"/>
      <c r="G59" s="216"/>
      <c r="H59" s="216"/>
      <c r="I59" s="216"/>
    </row>
    <row r="60" spans="1:9" s="111" customFormat="1">
      <c r="A60" s="214"/>
      <c r="B60" s="215"/>
      <c r="C60" s="215"/>
      <c r="D60" s="216"/>
      <c r="E60" s="216"/>
      <c r="F60" s="216"/>
      <c r="G60" s="216"/>
      <c r="H60" s="216"/>
      <c r="I60" s="216"/>
    </row>
    <row r="61" spans="1:9" s="111" customFormat="1">
      <c r="A61" s="214"/>
      <c r="B61" s="215"/>
      <c r="C61" s="215"/>
      <c r="D61" s="216"/>
      <c r="E61" s="216"/>
      <c r="F61" s="216"/>
      <c r="G61" s="216"/>
      <c r="H61" s="216"/>
      <c r="I61" s="216"/>
    </row>
    <row r="62" spans="1:9">
      <c r="A62" s="214"/>
      <c r="B62" s="215"/>
      <c r="C62" s="215"/>
      <c r="D62" s="216"/>
      <c r="E62" s="216"/>
      <c r="F62" s="216"/>
      <c r="G62" s="216"/>
      <c r="H62" s="216"/>
      <c r="I62" s="216"/>
    </row>
    <row r="63" spans="1:9">
      <c r="A63" s="214"/>
      <c r="B63" s="215"/>
      <c r="C63" s="215"/>
      <c r="D63" s="216"/>
      <c r="E63" s="216"/>
      <c r="F63" s="216"/>
      <c r="G63" s="216"/>
      <c r="H63" s="216"/>
      <c r="I63" s="216"/>
    </row>
    <row r="64" spans="1:9">
      <c r="A64" s="214"/>
      <c r="B64" s="215"/>
      <c r="C64" s="215"/>
      <c r="D64" s="216"/>
      <c r="E64" s="216"/>
      <c r="F64" s="216"/>
      <c r="G64" s="216"/>
      <c r="H64" s="216"/>
      <c r="I64" s="216"/>
    </row>
    <row r="65" spans="1:9">
      <c r="A65" s="214"/>
      <c r="B65" s="215"/>
      <c r="C65" s="215"/>
      <c r="D65" s="216"/>
      <c r="E65" s="216"/>
      <c r="F65" s="216"/>
      <c r="G65" s="216"/>
      <c r="H65" s="216"/>
      <c r="I65" s="216"/>
    </row>
    <row r="66" spans="1:9">
      <c r="A66" s="214"/>
      <c r="B66" s="215"/>
      <c r="C66" s="215"/>
      <c r="D66" s="216"/>
      <c r="E66" s="216"/>
      <c r="F66" s="216"/>
      <c r="G66" s="216"/>
      <c r="H66" s="216"/>
      <c r="I66" s="216"/>
    </row>
    <row r="67" spans="1:9">
      <c r="A67" s="214"/>
      <c r="B67" s="215"/>
      <c r="C67" s="215"/>
      <c r="D67" s="216"/>
      <c r="E67" s="216"/>
      <c r="F67" s="216"/>
      <c r="G67" s="216"/>
      <c r="H67" s="216"/>
      <c r="I67" s="216"/>
    </row>
    <row r="68" spans="1:9">
      <c r="A68" s="214"/>
      <c r="B68" s="215"/>
      <c r="C68" s="215"/>
      <c r="D68" s="216"/>
      <c r="E68" s="216"/>
      <c r="F68" s="216"/>
      <c r="G68" s="216"/>
      <c r="H68" s="216"/>
      <c r="I68" s="216"/>
    </row>
    <row r="69" spans="1:9">
      <c r="A69" s="214"/>
      <c r="B69" s="215"/>
      <c r="C69" s="215"/>
      <c r="D69" s="216"/>
      <c r="E69" s="216"/>
      <c r="F69" s="216"/>
      <c r="G69" s="216"/>
      <c r="H69" s="216"/>
      <c r="I69" s="216"/>
    </row>
    <row r="70" spans="1:9">
      <c r="A70" s="214"/>
      <c r="B70" s="215"/>
      <c r="C70" s="215"/>
      <c r="D70" s="216"/>
      <c r="E70" s="216"/>
      <c r="F70" s="216"/>
      <c r="G70" s="216"/>
      <c r="H70" s="216"/>
      <c r="I70" s="216"/>
    </row>
    <row r="71" spans="1:9">
      <c r="A71" s="214"/>
      <c r="B71" s="215"/>
      <c r="C71" s="215"/>
      <c r="D71" s="216"/>
      <c r="E71" s="216"/>
      <c r="F71" s="216"/>
      <c r="G71" s="216"/>
      <c r="H71" s="216"/>
      <c r="I71" s="216"/>
    </row>
    <row r="72" spans="1:9">
      <c r="A72" s="214"/>
      <c r="B72" s="215"/>
      <c r="C72" s="215"/>
      <c r="D72" s="216"/>
      <c r="E72" s="216"/>
      <c r="F72" s="216"/>
      <c r="G72" s="216"/>
      <c r="H72" s="216"/>
      <c r="I72" s="216"/>
    </row>
    <row r="73" spans="1:9">
      <c r="A73" s="214"/>
      <c r="B73" s="215"/>
      <c r="C73" s="215"/>
      <c r="D73" s="216"/>
      <c r="E73" s="216"/>
      <c r="F73" s="216"/>
      <c r="G73" s="216"/>
      <c r="H73" s="216"/>
      <c r="I73" s="216"/>
    </row>
    <row r="74" spans="1:9">
      <c r="A74" s="214"/>
      <c r="B74" s="215"/>
      <c r="C74" s="215"/>
      <c r="D74" s="216"/>
      <c r="E74" s="216"/>
      <c r="F74" s="216"/>
      <c r="G74" s="216"/>
      <c r="H74" s="216"/>
      <c r="I74" s="216"/>
    </row>
    <row r="75" spans="1:9">
      <c r="A75" s="214"/>
      <c r="B75" s="215"/>
      <c r="C75" s="215"/>
      <c r="D75" s="216"/>
      <c r="E75" s="216"/>
      <c r="F75" s="216"/>
      <c r="G75" s="216"/>
      <c r="H75" s="216"/>
      <c r="I75" s="216"/>
    </row>
    <row r="76" spans="1:9">
      <c r="A76" s="214"/>
      <c r="B76" s="215"/>
      <c r="C76" s="215"/>
      <c r="D76" s="216"/>
      <c r="E76" s="216"/>
      <c r="F76" s="216"/>
      <c r="G76" s="216"/>
      <c r="H76" s="216"/>
      <c r="I76" s="216"/>
    </row>
    <row r="77" spans="1:9">
      <c r="A77" s="214"/>
      <c r="B77" s="215"/>
      <c r="C77" s="215"/>
      <c r="D77" s="216"/>
      <c r="E77" s="216"/>
      <c r="F77" s="216"/>
      <c r="G77" s="216"/>
      <c r="H77" s="216"/>
      <c r="I77" s="216"/>
    </row>
    <row r="78" spans="1:9">
      <c r="A78" s="214"/>
      <c r="B78" s="215"/>
      <c r="C78" s="215"/>
      <c r="D78" s="216"/>
      <c r="E78" s="216"/>
      <c r="F78" s="216"/>
      <c r="G78" s="216"/>
      <c r="H78" s="216"/>
      <c r="I78" s="216"/>
    </row>
    <row r="79" spans="1:9">
      <c r="A79" s="214"/>
      <c r="B79" s="215"/>
      <c r="C79" s="215"/>
      <c r="D79" s="216"/>
      <c r="E79" s="216"/>
      <c r="F79" s="216"/>
      <c r="G79" s="216"/>
      <c r="H79" s="216"/>
      <c r="I79" s="216"/>
    </row>
    <row r="80" spans="1:9">
      <c r="A80" s="214"/>
      <c r="B80" s="215"/>
      <c r="C80" s="215"/>
      <c r="D80" s="216"/>
      <c r="E80" s="216"/>
      <c r="F80" s="216"/>
      <c r="G80" s="216"/>
      <c r="H80" s="216"/>
      <c r="I80" s="216"/>
    </row>
    <row r="81" spans="1:9">
      <c r="A81" s="214"/>
      <c r="B81" s="215"/>
      <c r="C81" s="215"/>
      <c r="D81" s="216"/>
      <c r="E81" s="216"/>
      <c r="F81" s="216"/>
      <c r="G81" s="216"/>
      <c r="H81" s="216"/>
      <c r="I81" s="216"/>
    </row>
    <row r="82" spans="1:9">
      <c r="A82" s="214"/>
      <c r="B82" s="215"/>
      <c r="C82" s="215"/>
      <c r="D82" s="216"/>
      <c r="E82" s="216"/>
      <c r="F82" s="216"/>
      <c r="G82" s="216"/>
      <c r="H82" s="216"/>
      <c r="I82" s="216"/>
    </row>
    <row r="83" spans="1:9">
      <c r="A83" s="214"/>
      <c r="B83" s="215"/>
      <c r="C83" s="215"/>
      <c r="D83" s="216"/>
      <c r="E83" s="216"/>
      <c r="F83" s="216"/>
      <c r="G83" s="216"/>
      <c r="H83" s="216"/>
      <c r="I83" s="216"/>
    </row>
    <row r="84" spans="1:9">
      <c r="A84" s="214"/>
      <c r="B84" s="215"/>
      <c r="C84" s="215"/>
      <c r="D84" s="216"/>
      <c r="E84" s="216"/>
      <c r="F84" s="216"/>
      <c r="G84" s="216"/>
      <c r="H84" s="216"/>
      <c r="I84" s="216"/>
    </row>
    <row r="85" spans="1:9">
      <c r="A85" s="214"/>
      <c r="B85" s="215"/>
      <c r="C85" s="215"/>
      <c r="D85" s="216"/>
      <c r="E85" s="216"/>
      <c r="F85" s="216"/>
      <c r="G85" s="216"/>
      <c r="H85" s="216"/>
      <c r="I85" s="216"/>
    </row>
    <row r="86" spans="1:9">
      <c r="A86" s="214"/>
      <c r="B86" s="215"/>
      <c r="C86" s="215"/>
      <c r="D86" s="216"/>
      <c r="E86" s="216"/>
      <c r="F86" s="216"/>
      <c r="G86" s="216"/>
      <c r="H86" s="216"/>
      <c r="I86" s="216"/>
    </row>
    <row r="87" spans="1:9">
      <c r="A87" s="214"/>
      <c r="B87" s="215"/>
      <c r="C87" s="215"/>
      <c r="D87" s="216"/>
      <c r="E87" s="216"/>
      <c r="F87" s="216"/>
      <c r="G87" s="216"/>
      <c r="H87" s="216"/>
      <c r="I87" s="216"/>
    </row>
    <row r="88" spans="1:9">
      <c r="A88" s="214"/>
      <c r="B88" s="215"/>
      <c r="C88" s="215"/>
      <c r="D88" s="216"/>
      <c r="E88" s="216"/>
      <c r="F88" s="216"/>
      <c r="G88" s="216"/>
      <c r="H88" s="216"/>
      <c r="I88" s="216"/>
    </row>
    <row r="89" spans="1:9">
      <c r="A89" s="214"/>
      <c r="B89" s="215"/>
      <c r="C89" s="215"/>
      <c r="D89" s="216"/>
      <c r="E89" s="216"/>
      <c r="F89" s="216"/>
      <c r="G89" s="216"/>
      <c r="H89" s="216"/>
      <c r="I89" s="216"/>
    </row>
    <row r="90" spans="1:9">
      <c r="A90" s="214"/>
      <c r="B90" s="215"/>
      <c r="C90" s="215"/>
      <c r="D90" s="216"/>
      <c r="E90" s="216"/>
      <c r="F90" s="216"/>
      <c r="G90" s="216"/>
      <c r="H90" s="216"/>
      <c r="I90" s="216"/>
    </row>
    <row r="91" spans="1:9">
      <c r="A91" s="214"/>
      <c r="B91" s="215"/>
      <c r="C91" s="215"/>
      <c r="D91" s="216"/>
      <c r="E91" s="216"/>
      <c r="F91" s="216"/>
      <c r="G91" s="216"/>
      <c r="H91" s="216"/>
      <c r="I91" s="216"/>
    </row>
    <row r="92" spans="1:9">
      <c r="A92" s="214"/>
      <c r="B92" s="215"/>
      <c r="C92" s="215"/>
      <c r="D92" s="216"/>
      <c r="E92" s="216"/>
      <c r="F92" s="216"/>
      <c r="G92" s="216"/>
      <c r="H92" s="216"/>
      <c r="I92" s="216"/>
    </row>
    <row r="93" spans="1:9">
      <c r="A93" s="214"/>
      <c r="B93" s="215"/>
      <c r="C93" s="215"/>
      <c r="D93" s="216"/>
      <c r="E93" s="216"/>
      <c r="F93" s="216"/>
      <c r="G93" s="216"/>
      <c r="H93" s="216"/>
      <c r="I93" s="216"/>
    </row>
    <row r="94" spans="1:9">
      <c r="A94" s="214"/>
      <c r="B94" s="215"/>
      <c r="C94" s="215"/>
      <c r="D94" s="216"/>
      <c r="E94" s="216"/>
      <c r="F94" s="216"/>
      <c r="G94" s="216"/>
      <c r="H94" s="216"/>
      <c r="I94" s="216"/>
    </row>
    <row r="95" spans="1:9">
      <c r="A95" s="214"/>
      <c r="B95" s="215"/>
      <c r="C95" s="215"/>
      <c r="D95" s="216"/>
      <c r="E95" s="216"/>
      <c r="F95" s="216"/>
      <c r="G95" s="216"/>
      <c r="H95" s="216"/>
      <c r="I95" s="216"/>
    </row>
    <row r="96" spans="1:9">
      <c r="A96" s="214"/>
      <c r="B96" s="215"/>
      <c r="C96" s="215"/>
      <c r="D96" s="216"/>
      <c r="E96" s="216"/>
      <c r="F96" s="216"/>
      <c r="G96" s="216"/>
      <c r="H96" s="216"/>
      <c r="I96" s="216"/>
    </row>
    <row r="97" spans="1:9">
      <c r="A97" s="214"/>
      <c r="B97" s="215"/>
      <c r="C97" s="215"/>
      <c r="D97" s="216"/>
      <c r="E97" s="216"/>
      <c r="F97" s="216"/>
      <c r="G97" s="216"/>
      <c r="H97" s="216"/>
      <c r="I97" s="216"/>
    </row>
    <row r="98" spans="1:9">
      <c r="A98" s="214"/>
      <c r="B98" s="215"/>
      <c r="C98" s="215"/>
      <c r="D98" s="216"/>
      <c r="E98" s="216"/>
      <c r="F98" s="216"/>
      <c r="G98" s="216"/>
      <c r="H98" s="216"/>
      <c r="I98" s="216"/>
    </row>
    <row r="99" spans="1:9">
      <c r="A99" s="214"/>
      <c r="B99" s="215"/>
      <c r="C99" s="215"/>
      <c r="D99" s="216"/>
      <c r="E99" s="216"/>
      <c r="F99" s="216"/>
      <c r="G99" s="216"/>
      <c r="H99" s="216"/>
      <c r="I99" s="216"/>
    </row>
    <row r="100" spans="1:9">
      <c r="A100" s="214"/>
      <c r="B100" s="215"/>
      <c r="C100" s="215"/>
      <c r="D100" s="216"/>
      <c r="E100" s="216"/>
      <c r="F100" s="216"/>
      <c r="G100" s="216"/>
      <c r="H100" s="216"/>
      <c r="I100" s="216"/>
    </row>
    <row r="101" spans="1:9">
      <c r="A101" s="214"/>
      <c r="B101" s="215"/>
      <c r="C101" s="215"/>
      <c r="D101" s="216"/>
      <c r="E101" s="216"/>
      <c r="F101" s="216"/>
      <c r="G101" s="216"/>
      <c r="H101" s="216"/>
      <c r="I101" s="216"/>
    </row>
    <row r="102" spans="1:9">
      <c r="A102" s="214"/>
      <c r="B102" s="215"/>
      <c r="C102" s="215"/>
      <c r="D102" s="216"/>
      <c r="E102" s="216"/>
      <c r="F102" s="216"/>
      <c r="G102" s="216"/>
      <c r="H102" s="216"/>
      <c r="I102" s="216"/>
    </row>
    <row r="103" spans="1:9">
      <c r="A103" s="214"/>
      <c r="B103" s="215"/>
      <c r="C103" s="215"/>
      <c r="D103" s="216"/>
      <c r="E103" s="216"/>
      <c r="F103" s="216"/>
      <c r="G103" s="216"/>
      <c r="H103" s="216"/>
      <c r="I103" s="216"/>
    </row>
    <row r="104" spans="1:9">
      <c r="A104" s="214"/>
      <c r="B104" s="215"/>
      <c r="C104" s="215"/>
      <c r="D104" s="216"/>
      <c r="E104" s="216"/>
      <c r="F104" s="216"/>
      <c r="G104" s="216"/>
      <c r="H104" s="216"/>
      <c r="I104" s="216"/>
    </row>
    <row r="105" spans="1:9">
      <c r="A105" s="214"/>
      <c r="B105" s="215"/>
      <c r="C105" s="215"/>
      <c r="D105" s="216"/>
      <c r="E105" s="216"/>
      <c r="F105" s="216"/>
      <c r="G105" s="216"/>
      <c r="H105" s="216"/>
      <c r="I105" s="216"/>
    </row>
    <row r="106" spans="1:9">
      <c r="A106" s="214"/>
      <c r="B106" s="215"/>
      <c r="C106" s="215"/>
      <c r="D106" s="216"/>
      <c r="E106" s="216"/>
      <c r="F106" s="216"/>
      <c r="G106" s="216"/>
      <c r="H106" s="216"/>
      <c r="I106" s="216"/>
    </row>
    <row r="107" spans="1:9">
      <c r="A107" s="214"/>
      <c r="B107" s="215"/>
      <c r="C107" s="215"/>
      <c r="D107" s="216"/>
      <c r="E107" s="216"/>
      <c r="F107" s="216"/>
      <c r="G107" s="216"/>
      <c r="H107" s="216"/>
      <c r="I107" s="216"/>
    </row>
  </sheetData>
  <mergeCells count="9">
    <mergeCell ref="A14:I14"/>
    <mergeCell ref="B13:C13"/>
    <mergeCell ref="A1:F1"/>
    <mergeCell ref="A9:I9"/>
    <mergeCell ref="A11:A12"/>
    <mergeCell ref="B11:C12"/>
    <mergeCell ref="D11:G11"/>
    <mergeCell ref="H11:H12"/>
    <mergeCell ref="I11:I1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>
  <dimension ref="A1:J108"/>
  <sheetViews>
    <sheetView workbookViewId="0">
      <selection activeCell="D8" sqref="D8"/>
    </sheetView>
  </sheetViews>
  <sheetFormatPr defaultRowHeight="12.75"/>
  <cols>
    <col min="1" max="1" width="7.42578125" style="203" customWidth="1"/>
    <col min="2" max="2" width="22.28515625" style="203" customWidth="1"/>
    <col min="3" max="3" width="10.140625" style="203" bestFit="1" customWidth="1"/>
    <col min="4" max="4" width="10.140625" style="203" customWidth="1"/>
    <col min="5" max="5" width="6.42578125" style="203" customWidth="1"/>
    <col min="6" max="6" width="9.5703125" style="203" customWidth="1"/>
    <col min="7" max="16384" width="9.140625" style="203"/>
  </cols>
  <sheetData>
    <row r="1" spans="1:10" s="200" customFormat="1" ht="30" customHeight="1">
      <c r="A1" s="2526"/>
      <c r="B1" s="2526"/>
      <c r="C1" s="2526"/>
      <c r="D1" s="2526"/>
      <c r="E1" s="2526"/>
    </row>
    <row r="2" spans="1:10">
      <c r="A2" s="204" t="s">
        <v>0</v>
      </c>
      <c r="B2" s="116"/>
      <c r="C2" s="205"/>
      <c r="D2" s="205" t="s">
        <v>474</v>
      </c>
      <c r="E2" s="206" t="s">
        <v>1</v>
      </c>
      <c r="I2" s="202"/>
      <c r="J2" s="202"/>
    </row>
    <row r="3" spans="1:10">
      <c r="A3" s="207" t="s">
        <v>467</v>
      </c>
      <c r="B3" s="117"/>
      <c r="C3" s="205"/>
      <c r="D3" s="205" t="s">
        <v>475</v>
      </c>
      <c r="E3" s="208" t="s">
        <v>2</v>
      </c>
      <c r="H3" s="208"/>
      <c r="I3" s="114"/>
      <c r="J3" s="114"/>
    </row>
    <row r="4" spans="1:10">
      <c r="A4" s="204" t="s">
        <v>2241</v>
      </c>
      <c r="B4" s="116"/>
      <c r="C4" s="417"/>
      <c r="D4" s="417"/>
      <c r="H4" s="202"/>
      <c r="I4" s="202"/>
      <c r="J4" s="202"/>
    </row>
    <row r="5" spans="1:10">
      <c r="A5" s="207" t="s">
        <v>467</v>
      </c>
      <c r="B5" s="117"/>
      <c r="C5" s="204"/>
      <c r="D5" s="204" t="s">
        <v>2238</v>
      </c>
      <c r="H5" s="202"/>
      <c r="I5" s="202"/>
      <c r="J5" s="202"/>
    </row>
    <row r="6" spans="1:10">
      <c r="A6" s="207" t="s">
        <v>468</v>
      </c>
      <c r="B6" s="117"/>
      <c r="C6" s="204"/>
      <c r="D6" s="204" t="s">
        <v>2240</v>
      </c>
      <c r="H6" s="202"/>
      <c r="I6" s="202"/>
      <c r="J6" s="202"/>
    </row>
    <row r="7" spans="1:10">
      <c r="A7" s="210" t="s">
        <v>2536</v>
      </c>
      <c r="B7" s="213"/>
      <c r="C7" s="379"/>
      <c r="D7" s="379" t="s">
        <v>2239</v>
      </c>
      <c r="H7" s="211"/>
    </row>
    <row r="8" spans="1:10" ht="6" customHeight="1">
      <c r="A8" s="210"/>
      <c r="B8" s="213"/>
      <c r="C8" s="379"/>
      <c r="D8" s="379"/>
      <c r="H8" s="211"/>
    </row>
    <row r="9" spans="1:10">
      <c r="A9" s="2525" t="s">
        <v>2340</v>
      </c>
      <c r="B9" s="2525"/>
      <c r="C9" s="2525"/>
      <c r="D9" s="2525"/>
      <c r="E9" s="2525"/>
      <c r="F9" s="2525"/>
      <c r="G9" s="2525"/>
      <c r="H9" s="2525"/>
      <c r="I9" s="204"/>
    </row>
    <row r="10" spans="1:10" ht="5.25" customHeight="1"/>
    <row r="11" spans="1:10" s="106" customFormat="1" ht="11.25">
      <c r="A11" s="2584" t="s">
        <v>20</v>
      </c>
      <c r="B11" s="2677" t="s">
        <v>16</v>
      </c>
      <c r="C11" s="2521" t="s">
        <v>17</v>
      </c>
      <c r="D11" s="2521"/>
      <c r="E11" s="2521"/>
      <c r="F11" s="2521"/>
      <c r="G11" s="2520" t="s">
        <v>120</v>
      </c>
      <c r="H11" s="2520" t="s">
        <v>476</v>
      </c>
    </row>
    <row r="12" spans="1:10" s="106" customFormat="1" ht="33.75">
      <c r="A12" s="2684"/>
      <c r="B12" s="2686"/>
      <c r="C12" s="418" t="s">
        <v>55</v>
      </c>
      <c r="D12" s="418" t="s">
        <v>56</v>
      </c>
      <c r="E12" s="418" t="s">
        <v>19</v>
      </c>
      <c r="F12" s="418" t="s">
        <v>40</v>
      </c>
      <c r="G12" s="2577"/>
      <c r="H12" s="2577"/>
    </row>
    <row r="13" spans="1:10" s="217" customFormat="1" ht="121.5" customHeight="1">
      <c r="A13" s="441" t="s">
        <v>2337</v>
      </c>
      <c r="B13" s="440"/>
      <c r="C13" s="438" t="s">
        <v>2338</v>
      </c>
      <c r="D13" s="438" t="s">
        <v>2339</v>
      </c>
      <c r="E13" s="438">
        <v>35</v>
      </c>
      <c r="F13" s="438">
        <v>0.15</v>
      </c>
      <c r="G13" s="438">
        <v>11610</v>
      </c>
      <c r="H13" s="439">
        <v>12900</v>
      </c>
    </row>
    <row r="14" spans="1:10" s="217" customFormat="1" ht="121.5" customHeight="1">
      <c r="A14" s="441" t="s">
        <v>2349</v>
      </c>
      <c r="B14" s="421"/>
      <c r="C14" s="419" t="s">
        <v>2338</v>
      </c>
      <c r="D14" s="438" t="s">
        <v>2350</v>
      </c>
      <c r="E14" s="419">
        <v>37</v>
      </c>
      <c r="F14" s="419">
        <v>0.17</v>
      </c>
      <c r="G14" s="419">
        <v>12510</v>
      </c>
      <c r="H14" s="420">
        <v>13900</v>
      </c>
    </row>
    <row r="15" spans="1:10" s="405" customFormat="1" ht="11.25">
      <c r="A15" s="2773" t="s">
        <v>358</v>
      </c>
      <c r="B15" s="2773"/>
      <c r="C15" s="2773"/>
      <c r="D15" s="2773"/>
      <c r="E15" s="2773"/>
      <c r="F15" s="2773"/>
      <c r="G15" s="2773"/>
      <c r="H15" s="2773"/>
    </row>
    <row r="16" spans="1:10" s="422" customFormat="1" ht="11.25">
      <c r="A16" s="416"/>
      <c r="B16" s="158"/>
      <c r="C16" s="109"/>
      <c r="D16" s="109"/>
      <c r="E16" s="109"/>
      <c r="F16" s="109"/>
      <c r="G16" s="109"/>
      <c r="H16" s="109"/>
    </row>
    <row r="17" spans="1:8" s="422" customFormat="1" ht="11.25">
      <c r="A17" s="416"/>
      <c r="B17" s="158"/>
      <c r="C17" s="109"/>
      <c r="D17" s="109"/>
      <c r="E17" s="109"/>
      <c r="F17" s="109"/>
      <c r="G17" s="109"/>
      <c r="H17" s="109"/>
    </row>
    <row r="18" spans="1:8" s="422" customFormat="1" ht="11.25">
      <c r="A18" s="416"/>
      <c r="B18" s="158"/>
      <c r="C18" s="109"/>
      <c r="D18" s="109"/>
      <c r="E18" s="109"/>
      <c r="F18" s="109"/>
      <c r="G18" s="109"/>
      <c r="H18" s="109"/>
    </row>
    <row r="19" spans="1:8" s="157" customFormat="1">
      <c r="A19" s="214"/>
      <c r="B19" s="215"/>
      <c r="C19" s="216"/>
      <c r="D19" s="216"/>
      <c r="E19" s="216"/>
      <c r="F19" s="216"/>
      <c r="G19" s="216"/>
      <c r="H19" s="216"/>
    </row>
    <row r="20" spans="1:8" s="157" customFormat="1">
      <c r="A20" s="214"/>
      <c r="B20" s="215"/>
      <c r="C20" s="216"/>
      <c r="D20" s="216"/>
      <c r="E20" s="216"/>
      <c r="F20" s="216"/>
      <c r="G20" s="216"/>
      <c r="H20" s="216"/>
    </row>
    <row r="21" spans="1:8" s="157" customFormat="1">
      <c r="A21" s="214"/>
      <c r="B21" s="215"/>
      <c r="C21" s="216"/>
      <c r="D21" s="216"/>
      <c r="E21" s="216"/>
      <c r="F21" s="216"/>
      <c r="G21" s="216"/>
      <c r="H21" s="216"/>
    </row>
    <row r="22" spans="1:8" s="157" customFormat="1">
      <c r="A22" s="214"/>
      <c r="B22" s="215"/>
      <c r="C22" s="216"/>
      <c r="D22" s="216"/>
      <c r="E22" s="216"/>
      <c r="F22" s="216"/>
      <c r="G22" s="216"/>
      <c r="H22" s="216"/>
    </row>
    <row r="23" spans="1:8" s="157" customFormat="1">
      <c r="A23" s="214"/>
      <c r="B23" s="215"/>
      <c r="C23" s="216"/>
      <c r="D23" s="216"/>
      <c r="E23" s="216"/>
      <c r="F23" s="216"/>
      <c r="G23" s="216"/>
      <c r="H23" s="216"/>
    </row>
    <row r="24" spans="1:8" s="157" customFormat="1">
      <c r="A24" s="214"/>
      <c r="B24" s="215"/>
      <c r="C24" s="216"/>
      <c r="D24" s="216"/>
      <c r="E24" s="216"/>
      <c r="F24" s="216"/>
      <c r="G24" s="216"/>
      <c r="H24" s="216"/>
    </row>
    <row r="25" spans="1:8" s="157" customFormat="1">
      <c r="A25" s="214"/>
      <c r="B25" s="215"/>
      <c r="C25" s="216"/>
      <c r="D25" s="216"/>
      <c r="E25" s="216"/>
      <c r="F25" s="216"/>
      <c r="G25" s="216"/>
      <c r="H25" s="216"/>
    </row>
    <row r="26" spans="1:8" s="157" customFormat="1">
      <c r="A26" s="214"/>
      <c r="B26" s="215"/>
      <c r="C26" s="216"/>
      <c r="D26" s="216"/>
      <c r="E26" s="216"/>
      <c r="F26" s="216"/>
      <c r="G26" s="216"/>
      <c r="H26" s="216"/>
    </row>
    <row r="27" spans="1:8" s="157" customFormat="1">
      <c r="A27" s="214"/>
      <c r="B27" s="215"/>
      <c r="C27" s="216"/>
      <c r="D27" s="216"/>
      <c r="E27" s="216"/>
      <c r="F27" s="216"/>
      <c r="G27" s="216"/>
      <c r="H27" s="216"/>
    </row>
    <row r="28" spans="1:8" s="157" customFormat="1">
      <c r="A28" s="214"/>
      <c r="B28" s="215"/>
      <c r="C28" s="216"/>
      <c r="D28" s="216"/>
      <c r="E28" s="216"/>
      <c r="F28" s="216"/>
      <c r="G28" s="216"/>
      <c r="H28" s="216"/>
    </row>
    <row r="29" spans="1:8" s="157" customFormat="1">
      <c r="A29" s="214"/>
      <c r="B29" s="215"/>
      <c r="C29" s="216"/>
      <c r="D29" s="216"/>
      <c r="E29" s="216"/>
      <c r="F29" s="216"/>
      <c r="G29" s="216"/>
      <c r="H29" s="216"/>
    </row>
    <row r="30" spans="1:8" s="157" customFormat="1">
      <c r="A30" s="214"/>
      <c r="B30" s="215"/>
      <c r="C30" s="216"/>
      <c r="D30" s="216"/>
      <c r="E30" s="216"/>
      <c r="F30" s="216"/>
      <c r="G30" s="216"/>
      <c r="H30" s="216"/>
    </row>
    <row r="31" spans="1:8" s="157" customFormat="1">
      <c r="A31" s="214"/>
      <c r="B31" s="215"/>
      <c r="C31" s="216"/>
      <c r="D31" s="216"/>
      <c r="E31" s="216"/>
      <c r="F31" s="216"/>
      <c r="G31" s="216"/>
      <c r="H31" s="216"/>
    </row>
    <row r="32" spans="1:8" s="157" customFormat="1">
      <c r="A32" s="214"/>
      <c r="B32" s="215"/>
      <c r="C32" s="216"/>
      <c r="D32" s="216"/>
      <c r="E32" s="216"/>
      <c r="F32" s="216"/>
      <c r="G32" s="216"/>
      <c r="H32" s="216"/>
    </row>
    <row r="33" spans="1:8" s="157" customFormat="1">
      <c r="A33" s="214"/>
      <c r="B33" s="215"/>
      <c r="C33" s="216"/>
      <c r="D33" s="216"/>
      <c r="E33" s="216"/>
      <c r="F33" s="216"/>
      <c r="G33" s="216"/>
      <c r="H33" s="216"/>
    </row>
    <row r="34" spans="1:8" s="157" customFormat="1">
      <c r="A34" s="214"/>
      <c r="B34" s="215"/>
      <c r="C34" s="216"/>
      <c r="D34" s="216"/>
      <c r="E34" s="216"/>
      <c r="F34" s="216"/>
      <c r="G34" s="216"/>
      <c r="H34" s="216"/>
    </row>
    <row r="35" spans="1:8" s="157" customFormat="1">
      <c r="A35" s="214"/>
      <c r="B35" s="215"/>
      <c r="C35" s="216"/>
      <c r="D35" s="216"/>
      <c r="E35" s="216"/>
      <c r="F35" s="216"/>
      <c r="G35" s="216"/>
      <c r="H35" s="216"/>
    </row>
    <row r="36" spans="1:8" s="157" customFormat="1">
      <c r="A36" s="214"/>
      <c r="B36" s="215"/>
      <c r="C36" s="216"/>
      <c r="D36" s="216"/>
      <c r="E36" s="216"/>
      <c r="F36" s="216"/>
      <c r="G36" s="216"/>
      <c r="H36" s="216"/>
    </row>
    <row r="37" spans="1:8" s="157" customFormat="1">
      <c r="A37" s="214"/>
      <c r="B37" s="215"/>
      <c r="C37" s="216"/>
      <c r="D37" s="216"/>
      <c r="E37" s="216"/>
      <c r="F37" s="216"/>
      <c r="G37" s="216"/>
      <c r="H37" s="216"/>
    </row>
    <row r="38" spans="1:8" s="157" customFormat="1">
      <c r="A38" s="214"/>
      <c r="B38" s="215"/>
      <c r="C38" s="216"/>
      <c r="D38" s="216"/>
      <c r="E38" s="216"/>
      <c r="F38" s="216"/>
      <c r="G38" s="216"/>
      <c r="H38" s="216"/>
    </row>
    <row r="39" spans="1:8" s="157" customFormat="1">
      <c r="A39" s="214"/>
      <c r="B39" s="215"/>
      <c r="C39" s="216"/>
      <c r="D39" s="216"/>
      <c r="E39" s="216"/>
      <c r="F39" s="216"/>
      <c r="G39" s="216"/>
      <c r="H39" s="216"/>
    </row>
    <row r="40" spans="1:8" s="157" customFormat="1">
      <c r="A40" s="214"/>
      <c r="B40" s="215"/>
      <c r="C40" s="216"/>
      <c r="D40" s="216"/>
      <c r="E40" s="216"/>
      <c r="F40" s="216"/>
      <c r="G40" s="216"/>
      <c r="H40" s="216"/>
    </row>
    <row r="41" spans="1:8" s="157" customFormat="1">
      <c r="A41" s="214"/>
      <c r="B41" s="215"/>
      <c r="C41" s="216"/>
      <c r="D41" s="216"/>
      <c r="E41" s="216"/>
      <c r="F41" s="216"/>
      <c r="G41" s="216"/>
      <c r="H41" s="216"/>
    </row>
    <row r="42" spans="1:8" s="157" customFormat="1">
      <c r="A42" s="214"/>
      <c r="B42" s="215"/>
      <c r="C42" s="216"/>
      <c r="D42" s="216"/>
      <c r="E42" s="216"/>
      <c r="F42" s="216"/>
      <c r="G42" s="216"/>
      <c r="H42" s="216"/>
    </row>
    <row r="43" spans="1:8" s="157" customFormat="1">
      <c r="A43" s="214"/>
      <c r="B43" s="215"/>
      <c r="C43" s="216"/>
      <c r="D43" s="216"/>
      <c r="E43" s="216"/>
      <c r="F43" s="216"/>
      <c r="G43" s="216"/>
      <c r="H43" s="216"/>
    </row>
    <row r="44" spans="1:8" s="157" customFormat="1">
      <c r="A44" s="214"/>
      <c r="B44" s="215"/>
      <c r="C44" s="216"/>
      <c r="D44" s="216"/>
      <c r="E44" s="216"/>
      <c r="F44" s="216"/>
      <c r="G44" s="216"/>
      <c r="H44" s="216"/>
    </row>
    <row r="45" spans="1:8" s="157" customFormat="1">
      <c r="A45" s="214"/>
      <c r="B45" s="215"/>
      <c r="C45" s="216"/>
      <c r="D45" s="216"/>
      <c r="E45" s="216"/>
      <c r="F45" s="216"/>
      <c r="G45" s="216"/>
      <c r="H45" s="216"/>
    </row>
    <row r="46" spans="1:8" s="111" customFormat="1">
      <c r="A46" s="214"/>
      <c r="B46" s="215"/>
      <c r="C46" s="216"/>
      <c r="D46" s="216"/>
      <c r="E46" s="216"/>
      <c r="F46" s="216"/>
      <c r="G46" s="216"/>
      <c r="H46" s="216"/>
    </row>
    <row r="47" spans="1:8" s="111" customFormat="1">
      <c r="A47" s="214"/>
      <c r="B47" s="215"/>
      <c r="C47" s="216"/>
      <c r="D47" s="216"/>
      <c r="E47" s="216"/>
      <c r="F47" s="216"/>
      <c r="G47" s="216"/>
      <c r="H47" s="216"/>
    </row>
    <row r="48" spans="1:8" s="111" customFormat="1">
      <c r="A48" s="214"/>
      <c r="B48" s="215"/>
      <c r="C48" s="216"/>
      <c r="D48" s="216"/>
      <c r="E48" s="216"/>
      <c r="F48" s="216"/>
      <c r="G48" s="216"/>
      <c r="H48" s="216"/>
    </row>
    <row r="49" spans="1:8" s="111" customFormat="1">
      <c r="A49" s="214"/>
      <c r="B49" s="215"/>
      <c r="C49" s="216"/>
      <c r="D49" s="216"/>
      <c r="E49" s="216"/>
      <c r="F49" s="216"/>
      <c r="G49" s="216"/>
      <c r="H49" s="216"/>
    </row>
    <row r="50" spans="1:8" s="111" customFormat="1">
      <c r="A50" s="214"/>
      <c r="B50" s="215"/>
      <c r="C50" s="216"/>
      <c r="D50" s="216"/>
      <c r="E50" s="216"/>
      <c r="F50" s="216"/>
      <c r="G50" s="216"/>
      <c r="H50" s="216"/>
    </row>
    <row r="51" spans="1:8" s="111" customFormat="1">
      <c r="A51" s="214"/>
      <c r="B51" s="215"/>
      <c r="C51" s="216"/>
      <c r="D51" s="216"/>
      <c r="E51" s="216"/>
      <c r="F51" s="216"/>
      <c r="G51" s="216"/>
      <c r="H51" s="216"/>
    </row>
    <row r="52" spans="1:8" s="111" customFormat="1">
      <c r="A52" s="214"/>
      <c r="B52" s="215"/>
      <c r="C52" s="216"/>
      <c r="D52" s="216"/>
      <c r="E52" s="216"/>
      <c r="F52" s="216"/>
      <c r="G52" s="216"/>
      <c r="H52" s="216"/>
    </row>
    <row r="53" spans="1:8" s="111" customFormat="1">
      <c r="A53" s="214"/>
      <c r="B53" s="215"/>
      <c r="C53" s="216"/>
      <c r="D53" s="216"/>
      <c r="E53" s="216"/>
      <c r="F53" s="216"/>
      <c r="G53" s="216"/>
      <c r="H53" s="216"/>
    </row>
    <row r="54" spans="1:8" s="111" customFormat="1">
      <c r="A54" s="214"/>
      <c r="B54" s="215"/>
      <c r="C54" s="216"/>
      <c r="D54" s="216"/>
      <c r="E54" s="216"/>
      <c r="F54" s="216"/>
      <c r="G54" s="216"/>
      <c r="H54" s="216"/>
    </row>
    <row r="55" spans="1:8" s="111" customFormat="1">
      <c r="A55" s="214"/>
      <c r="B55" s="215"/>
      <c r="C55" s="216"/>
      <c r="D55" s="216"/>
      <c r="E55" s="216"/>
      <c r="F55" s="216"/>
      <c r="G55" s="216"/>
      <c r="H55" s="216"/>
    </row>
    <row r="56" spans="1:8" s="111" customFormat="1">
      <c r="A56" s="214"/>
      <c r="B56" s="215"/>
      <c r="C56" s="216"/>
      <c r="D56" s="216"/>
      <c r="E56" s="216"/>
      <c r="F56" s="216"/>
      <c r="G56" s="216"/>
      <c r="H56" s="216"/>
    </row>
    <row r="57" spans="1:8" s="111" customFormat="1">
      <c r="A57" s="214"/>
      <c r="B57" s="215"/>
      <c r="C57" s="216"/>
      <c r="D57" s="216"/>
      <c r="E57" s="216"/>
      <c r="F57" s="216"/>
      <c r="G57" s="216"/>
      <c r="H57" s="216"/>
    </row>
    <row r="58" spans="1:8" s="111" customFormat="1">
      <c r="A58" s="214"/>
      <c r="B58" s="215"/>
      <c r="C58" s="216"/>
      <c r="D58" s="216"/>
      <c r="E58" s="216"/>
      <c r="F58" s="216"/>
      <c r="G58" s="216"/>
      <c r="H58" s="216"/>
    </row>
    <row r="59" spans="1:8" s="111" customFormat="1">
      <c r="A59" s="214"/>
      <c r="B59" s="215"/>
      <c r="C59" s="216"/>
      <c r="D59" s="216"/>
      <c r="E59" s="216"/>
      <c r="F59" s="216"/>
      <c r="G59" s="216"/>
      <c r="H59" s="216"/>
    </row>
    <row r="60" spans="1:8" s="111" customFormat="1">
      <c r="A60" s="214"/>
      <c r="B60" s="215"/>
      <c r="C60" s="216"/>
      <c r="D60" s="216"/>
      <c r="E60" s="216"/>
      <c r="F60" s="216"/>
      <c r="G60" s="216"/>
      <c r="H60" s="216"/>
    </row>
    <row r="61" spans="1:8" s="111" customFormat="1">
      <c r="A61" s="214"/>
      <c r="B61" s="215"/>
      <c r="C61" s="216"/>
      <c r="D61" s="216"/>
      <c r="E61" s="216"/>
      <c r="F61" s="216"/>
      <c r="G61" s="216"/>
      <c r="H61" s="216"/>
    </row>
    <row r="62" spans="1:8" s="111" customFormat="1">
      <c r="A62" s="214"/>
      <c r="B62" s="215"/>
      <c r="C62" s="216"/>
      <c r="D62" s="216"/>
      <c r="E62" s="216"/>
      <c r="F62" s="216"/>
      <c r="G62" s="216"/>
      <c r="H62" s="216"/>
    </row>
    <row r="63" spans="1:8">
      <c r="A63" s="214"/>
      <c r="B63" s="215"/>
      <c r="C63" s="216"/>
      <c r="D63" s="216"/>
      <c r="E63" s="216"/>
      <c r="F63" s="216"/>
      <c r="G63" s="216"/>
      <c r="H63" s="216"/>
    </row>
    <row r="64" spans="1:8">
      <c r="A64" s="214"/>
      <c r="B64" s="215"/>
      <c r="C64" s="216"/>
      <c r="D64" s="216"/>
      <c r="E64" s="216"/>
      <c r="F64" s="216"/>
      <c r="G64" s="216"/>
      <c r="H64" s="216"/>
    </row>
    <row r="65" spans="1:8">
      <c r="A65" s="214"/>
      <c r="B65" s="215"/>
      <c r="C65" s="216"/>
      <c r="D65" s="216"/>
      <c r="E65" s="216"/>
      <c r="F65" s="216"/>
      <c r="G65" s="216"/>
      <c r="H65" s="216"/>
    </row>
    <row r="66" spans="1:8">
      <c r="A66" s="214"/>
      <c r="B66" s="215"/>
      <c r="C66" s="216"/>
      <c r="D66" s="216"/>
      <c r="E66" s="216"/>
      <c r="F66" s="216"/>
      <c r="G66" s="216"/>
      <c r="H66" s="216"/>
    </row>
    <row r="67" spans="1:8">
      <c r="A67" s="214"/>
      <c r="B67" s="215"/>
      <c r="C67" s="216"/>
      <c r="D67" s="216"/>
      <c r="E67" s="216"/>
      <c r="F67" s="216"/>
      <c r="G67" s="216"/>
      <c r="H67" s="216"/>
    </row>
    <row r="68" spans="1:8">
      <c r="A68" s="214"/>
      <c r="B68" s="215"/>
      <c r="C68" s="216"/>
      <c r="D68" s="216"/>
      <c r="E68" s="216"/>
      <c r="F68" s="216"/>
      <c r="G68" s="216"/>
      <c r="H68" s="216"/>
    </row>
    <row r="69" spans="1:8">
      <c r="A69" s="214"/>
      <c r="B69" s="215"/>
      <c r="C69" s="216"/>
      <c r="D69" s="216"/>
      <c r="E69" s="216"/>
      <c r="F69" s="216"/>
      <c r="G69" s="216"/>
      <c r="H69" s="216"/>
    </row>
    <row r="70" spans="1:8">
      <c r="A70" s="214"/>
      <c r="B70" s="215"/>
      <c r="C70" s="216"/>
      <c r="D70" s="216"/>
      <c r="E70" s="216"/>
      <c r="F70" s="216"/>
      <c r="G70" s="216"/>
      <c r="H70" s="216"/>
    </row>
    <row r="71" spans="1:8">
      <c r="A71" s="214"/>
      <c r="B71" s="215"/>
      <c r="C71" s="216"/>
      <c r="D71" s="216"/>
      <c r="E71" s="216"/>
      <c r="F71" s="216"/>
      <c r="G71" s="216"/>
      <c r="H71" s="216"/>
    </row>
    <row r="72" spans="1:8">
      <c r="A72" s="214"/>
      <c r="B72" s="215"/>
      <c r="C72" s="216"/>
      <c r="D72" s="216"/>
      <c r="E72" s="216"/>
      <c r="F72" s="216"/>
      <c r="G72" s="216"/>
      <c r="H72" s="216"/>
    </row>
    <row r="73" spans="1:8">
      <c r="A73" s="214"/>
      <c r="B73" s="215"/>
      <c r="C73" s="216"/>
      <c r="D73" s="216"/>
      <c r="E73" s="216"/>
      <c r="F73" s="216"/>
      <c r="G73" s="216"/>
      <c r="H73" s="216"/>
    </row>
    <row r="74" spans="1:8">
      <c r="A74" s="214"/>
      <c r="B74" s="215"/>
      <c r="C74" s="216"/>
      <c r="D74" s="216"/>
      <c r="E74" s="216"/>
      <c r="F74" s="216"/>
      <c r="G74" s="216"/>
      <c r="H74" s="216"/>
    </row>
    <row r="75" spans="1:8">
      <c r="A75" s="214"/>
      <c r="B75" s="215"/>
      <c r="C75" s="216"/>
      <c r="D75" s="216"/>
      <c r="E75" s="216"/>
      <c r="F75" s="216"/>
      <c r="G75" s="216"/>
      <c r="H75" s="216"/>
    </row>
    <row r="76" spans="1:8">
      <c r="A76" s="214"/>
      <c r="B76" s="215"/>
      <c r="C76" s="216"/>
      <c r="D76" s="216"/>
      <c r="E76" s="216"/>
      <c r="F76" s="216"/>
      <c r="G76" s="216"/>
      <c r="H76" s="216"/>
    </row>
    <row r="77" spans="1:8">
      <c r="A77" s="214"/>
      <c r="B77" s="215"/>
      <c r="C77" s="216"/>
      <c r="D77" s="216"/>
      <c r="E77" s="216"/>
      <c r="F77" s="216"/>
      <c r="G77" s="216"/>
      <c r="H77" s="216"/>
    </row>
    <row r="78" spans="1:8">
      <c r="A78" s="214"/>
      <c r="B78" s="215"/>
      <c r="C78" s="216"/>
      <c r="D78" s="216"/>
      <c r="E78" s="216"/>
      <c r="F78" s="216"/>
      <c r="G78" s="216"/>
      <c r="H78" s="216"/>
    </row>
    <row r="79" spans="1:8">
      <c r="A79" s="214"/>
      <c r="B79" s="215"/>
      <c r="C79" s="216"/>
      <c r="D79" s="216"/>
      <c r="E79" s="216"/>
      <c r="F79" s="216"/>
      <c r="G79" s="216"/>
      <c r="H79" s="216"/>
    </row>
    <row r="80" spans="1:8">
      <c r="A80" s="214"/>
      <c r="B80" s="215"/>
      <c r="C80" s="216"/>
      <c r="D80" s="216"/>
      <c r="E80" s="216"/>
      <c r="F80" s="216"/>
      <c r="G80" s="216"/>
      <c r="H80" s="216"/>
    </row>
    <row r="81" spans="1:8">
      <c r="A81" s="214"/>
      <c r="B81" s="215"/>
      <c r="C81" s="216"/>
      <c r="D81" s="216"/>
      <c r="E81" s="216"/>
      <c r="F81" s="216"/>
      <c r="G81" s="216"/>
      <c r="H81" s="216"/>
    </row>
    <row r="82" spans="1:8">
      <c r="A82" s="214"/>
      <c r="B82" s="215"/>
      <c r="C82" s="216"/>
      <c r="D82" s="216"/>
      <c r="E82" s="216"/>
      <c r="F82" s="216"/>
      <c r="G82" s="216"/>
      <c r="H82" s="216"/>
    </row>
    <row r="83" spans="1:8">
      <c r="A83" s="214"/>
      <c r="B83" s="215"/>
      <c r="C83" s="216"/>
      <c r="D83" s="216"/>
      <c r="E83" s="216"/>
      <c r="F83" s="216"/>
      <c r="G83" s="216"/>
      <c r="H83" s="216"/>
    </row>
    <row r="84" spans="1:8">
      <c r="A84" s="214"/>
      <c r="B84" s="215"/>
      <c r="C84" s="216"/>
      <c r="D84" s="216"/>
      <c r="E84" s="216"/>
      <c r="F84" s="216"/>
      <c r="G84" s="216"/>
      <c r="H84" s="216"/>
    </row>
    <row r="85" spans="1:8">
      <c r="A85" s="214"/>
      <c r="B85" s="215"/>
      <c r="C85" s="216"/>
      <c r="D85" s="216"/>
      <c r="E85" s="216"/>
      <c r="F85" s="216"/>
      <c r="G85" s="216"/>
      <c r="H85" s="216"/>
    </row>
    <row r="86" spans="1:8">
      <c r="A86" s="214"/>
      <c r="B86" s="215"/>
      <c r="C86" s="216"/>
      <c r="D86" s="216"/>
      <c r="E86" s="216"/>
      <c r="F86" s="216"/>
      <c r="G86" s="216"/>
      <c r="H86" s="216"/>
    </row>
    <row r="87" spans="1:8">
      <c r="A87" s="214"/>
      <c r="B87" s="215"/>
      <c r="C87" s="216"/>
      <c r="D87" s="216"/>
      <c r="E87" s="216"/>
      <c r="F87" s="216"/>
      <c r="G87" s="216"/>
      <c r="H87" s="216"/>
    </row>
    <row r="88" spans="1:8">
      <c r="A88" s="214"/>
      <c r="B88" s="215"/>
      <c r="C88" s="216"/>
      <c r="D88" s="216"/>
      <c r="E88" s="216"/>
      <c r="F88" s="216"/>
      <c r="G88" s="216"/>
      <c r="H88" s="216"/>
    </row>
    <row r="89" spans="1:8">
      <c r="A89" s="214"/>
      <c r="B89" s="215"/>
      <c r="C89" s="216"/>
      <c r="D89" s="216"/>
      <c r="E89" s="216"/>
      <c r="F89" s="216"/>
      <c r="G89" s="216"/>
      <c r="H89" s="216"/>
    </row>
    <row r="90" spans="1:8">
      <c r="A90" s="214"/>
      <c r="B90" s="215"/>
      <c r="C90" s="216"/>
      <c r="D90" s="216"/>
      <c r="E90" s="216"/>
      <c r="F90" s="216"/>
      <c r="G90" s="216"/>
      <c r="H90" s="216"/>
    </row>
    <row r="91" spans="1:8">
      <c r="A91" s="214"/>
      <c r="B91" s="215"/>
      <c r="C91" s="216"/>
      <c r="D91" s="216"/>
      <c r="E91" s="216"/>
      <c r="F91" s="216"/>
      <c r="G91" s="216"/>
      <c r="H91" s="216"/>
    </row>
    <row r="92" spans="1:8">
      <c r="A92" s="214"/>
      <c r="B92" s="215"/>
      <c r="C92" s="216"/>
      <c r="D92" s="216"/>
      <c r="E92" s="216"/>
      <c r="F92" s="216"/>
      <c r="G92" s="216"/>
      <c r="H92" s="216"/>
    </row>
    <row r="93" spans="1:8">
      <c r="A93" s="214"/>
      <c r="B93" s="215"/>
      <c r="C93" s="216"/>
      <c r="D93" s="216"/>
      <c r="E93" s="216"/>
      <c r="F93" s="216"/>
      <c r="G93" s="216"/>
      <c r="H93" s="216"/>
    </row>
    <row r="94" spans="1:8">
      <c r="A94" s="214"/>
      <c r="B94" s="215"/>
      <c r="C94" s="216"/>
      <c r="D94" s="216"/>
      <c r="E94" s="216"/>
      <c r="F94" s="216"/>
      <c r="G94" s="216"/>
      <c r="H94" s="216"/>
    </row>
    <row r="95" spans="1:8">
      <c r="A95" s="214"/>
      <c r="B95" s="215"/>
      <c r="C95" s="216"/>
      <c r="D95" s="216"/>
      <c r="E95" s="216"/>
      <c r="F95" s="216"/>
      <c r="G95" s="216"/>
      <c r="H95" s="216"/>
    </row>
    <row r="96" spans="1:8">
      <c r="A96" s="214"/>
      <c r="B96" s="215"/>
      <c r="C96" s="216"/>
      <c r="D96" s="216"/>
      <c r="E96" s="216"/>
      <c r="F96" s="216"/>
      <c r="G96" s="216"/>
      <c r="H96" s="216"/>
    </row>
    <row r="97" spans="1:8">
      <c r="A97" s="214"/>
      <c r="B97" s="215"/>
      <c r="C97" s="216"/>
      <c r="D97" s="216"/>
      <c r="E97" s="216"/>
      <c r="F97" s="216"/>
      <c r="G97" s="216"/>
      <c r="H97" s="216"/>
    </row>
    <row r="98" spans="1:8">
      <c r="A98" s="214"/>
      <c r="B98" s="215"/>
      <c r="C98" s="216"/>
      <c r="D98" s="216"/>
      <c r="E98" s="216"/>
      <c r="F98" s="216"/>
      <c r="G98" s="216"/>
      <c r="H98" s="216"/>
    </row>
    <row r="99" spans="1:8">
      <c r="A99" s="214"/>
      <c r="B99" s="215"/>
      <c r="C99" s="216"/>
      <c r="D99" s="216"/>
      <c r="E99" s="216"/>
      <c r="F99" s="216"/>
      <c r="G99" s="216"/>
      <c r="H99" s="216"/>
    </row>
    <row r="100" spans="1:8">
      <c r="A100" s="214"/>
      <c r="B100" s="215"/>
      <c r="C100" s="216"/>
      <c r="D100" s="216"/>
      <c r="E100" s="216"/>
      <c r="F100" s="216"/>
      <c r="G100" s="216"/>
      <c r="H100" s="216"/>
    </row>
    <row r="101" spans="1:8">
      <c r="A101" s="214"/>
      <c r="B101" s="215"/>
      <c r="C101" s="216"/>
      <c r="D101" s="216"/>
      <c r="E101" s="216"/>
      <c r="F101" s="216"/>
      <c r="G101" s="216"/>
      <c r="H101" s="216"/>
    </row>
    <row r="102" spans="1:8">
      <c r="A102" s="214"/>
      <c r="B102" s="215"/>
      <c r="C102" s="216"/>
      <c r="D102" s="216"/>
      <c r="E102" s="216"/>
      <c r="F102" s="216"/>
      <c r="G102" s="216"/>
      <c r="H102" s="216"/>
    </row>
    <row r="103" spans="1:8">
      <c r="A103" s="214"/>
      <c r="B103" s="215"/>
      <c r="C103" s="216"/>
      <c r="D103" s="216"/>
      <c r="E103" s="216"/>
      <c r="F103" s="216"/>
      <c r="G103" s="216"/>
      <c r="H103" s="216"/>
    </row>
    <row r="104" spans="1:8">
      <c r="A104" s="214"/>
      <c r="B104" s="215"/>
      <c r="C104" s="216"/>
      <c r="D104" s="216"/>
      <c r="E104" s="216"/>
      <c r="F104" s="216"/>
      <c r="G104" s="216"/>
      <c r="H104" s="216"/>
    </row>
    <row r="105" spans="1:8">
      <c r="A105" s="214"/>
      <c r="B105" s="215"/>
      <c r="C105" s="216"/>
      <c r="D105" s="216"/>
      <c r="E105" s="216"/>
      <c r="F105" s="216"/>
      <c r="G105" s="216"/>
      <c r="H105" s="216"/>
    </row>
    <row r="106" spans="1:8">
      <c r="A106" s="214"/>
      <c r="B106" s="215"/>
      <c r="C106" s="216"/>
      <c r="D106" s="216"/>
      <c r="E106" s="216"/>
      <c r="F106" s="216"/>
      <c r="G106" s="216"/>
      <c r="H106" s="216"/>
    </row>
    <row r="107" spans="1:8">
      <c r="A107" s="214"/>
      <c r="B107" s="215"/>
      <c r="C107" s="216"/>
      <c r="D107" s="216"/>
      <c r="E107" s="216"/>
      <c r="F107" s="216"/>
      <c r="G107" s="216"/>
      <c r="H107" s="216"/>
    </row>
    <row r="108" spans="1:8">
      <c r="A108" s="214"/>
      <c r="B108" s="215"/>
      <c r="C108" s="216"/>
      <c r="D108" s="216"/>
      <c r="E108" s="216"/>
      <c r="F108" s="216"/>
      <c r="G108" s="216"/>
      <c r="H108" s="216"/>
    </row>
  </sheetData>
  <mergeCells count="8">
    <mergeCell ref="A15:H15"/>
    <mergeCell ref="A1:E1"/>
    <mergeCell ref="A9:H9"/>
    <mergeCell ref="A11:A12"/>
    <mergeCell ref="B11:B12"/>
    <mergeCell ref="C11:F11"/>
    <mergeCell ref="G11:G12"/>
    <mergeCell ref="H11:H12"/>
  </mergeCells>
  <hyperlinks>
    <hyperlink ref="E3" r:id="rId1"/>
    <hyperlink ref="E2" r:id="rId2"/>
  </hyperlinks>
  <pageMargins left="0.7" right="0.7" top="0.75" bottom="0.75" header="0.3" footer="0.3"/>
  <drawing r:id="rId3"/>
</worksheet>
</file>

<file path=xl/worksheets/sheet45.xml><?xml version="1.0" encoding="utf-8"?>
<worksheet xmlns="http://schemas.openxmlformats.org/spreadsheetml/2006/main" xmlns:r="http://schemas.openxmlformats.org/officeDocument/2006/relationships">
  <dimension ref="A1:J108"/>
  <sheetViews>
    <sheetView workbookViewId="0">
      <selection activeCell="A9" sqref="A9:H9"/>
    </sheetView>
  </sheetViews>
  <sheetFormatPr defaultRowHeight="12.75"/>
  <cols>
    <col min="1" max="1" width="7.42578125" style="203" customWidth="1"/>
    <col min="2" max="2" width="17.5703125" style="203" customWidth="1"/>
    <col min="3" max="3" width="10.140625" style="203" bestFit="1" customWidth="1"/>
    <col min="4" max="4" width="10.140625" style="203" customWidth="1"/>
    <col min="5" max="5" width="6.42578125" style="203" customWidth="1"/>
    <col min="6" max="6" width="9.5703125" style="203" customWidth="1"/>
    <col min="7" max="16384" width="9.140625" style="203"/>
  </cols>
  <sheetData>
    <row r="1" spans="1:10" s="200" customFormat="1" ht="30" customHeight="1">
      <c r="A1" s="2526"/>
      <c r="B1" s="2526"/>
      <c r="C1" s="2526"/>
      <c r="D1" s="2526"/>
      <c r="E1" s="2526"/>
    </row>
    <row r="2" spans="1:10">
      <c r="A2" s="204" t="s">
        <v>0</v>
      </c>
      <c r="B2" s="116"/>
      <c r="C2" s="205"/>
      <c r="E2" s="205" t="s">
        <v>474</v>
      </c>
      <c r="F2" s="206" t="s">
        <v>1</v>
      </c>
      <c r="I2" s="202"/>
      <c r="J2" s="202"/>
    </row>
    <row r="3" spans="1:10">
      <c r="A3" s="207" t="s">
        <v>467</v>
      </c>
      <c r="B3" s="117"/>
      <c r="C3" s="205"/>
      <c r="E3" s="205" t="s">
        <v>475</v>
      </c>
      <c r="F3" s="208" t="s">
        <v>2</v>
      </c>
      <c r="H3" s="208"/>
      <c r="I3" s="114"/>
      <c r="J3" s="114"/>
    </row>
    <row r="4" spans="1:10">
      <c r="A4" s="204" t="s">
        <v>2241</v>
      </c>
      <c r="B4" s="116"/>
      <c r="C4" s="423"/>
      <c r="E4" s="423"/>
      <c r="H4" s="202"/>
      <c r="I4" s="202"/>
      <c r="J4" s="202"/>
    </row>
    <row r="5" spans="1:10">
      <c r="A5" s="207" t="s">
        <v>467</v>
      </c>
      <c r="B5" s="117"/>
      <c r="C5" s="204"/>
      <c r="E5" s="204" t="s">
        <v>2238</v>
      </c>
      <c r="H5" s="202"/>
      <c r="I5" s="202"/>
      <c r="J5" s="202"/>
    </row>
    <row r="6" spans="1:10">
      <c r="A6" s="207" t="s">
        <v>468</v>
      </c>
      <c r="B6" s="117"/>
      <c r="C6" s="204"/>
      <c r="E6" s="204" t="s">
        <v>2240</v>
      </c>
      <c r="H6" s="202"/>
      <c r="I6" s="202"/>
      <c r="J6" s="202"/>
    </row>
    <row r="7" spans="1:10">
      <c r="A7" s="210" t="s">
        <v>2536</v>
      </c>
      <c r="B7" s="213"/>
      <c r="C7" s="379"/>
      <c r="E7" s="379" t="s">
        <v>2239</v>
      </c>
      <c r="H7" s="211"/>
    </row>
    <row r="8" spans="1:10" ht="6" customHeight="1">
      <c r="A8" s="210"/>
      <c r="B8" s="213"/>
      <c r="C8" s="379"/>
      <c r="D8" s="379"/>
      <c r="H8" s="211"/>
    </row>
    <row r="9" spans="1:10">
      <c r="A9" s="2525" t="s">
        <v>2515</v>
      </c>
      <c r="B9" s="2525"/>
      <c r="C9" s="2525"/>
      <c r="D9" s="2525"/>
      <c r="E9" s="2525"/>
      <c r="F9" s="2525"/>
      <c r="G9" s="2525"/>
      <c r="H9" s="2525"/>
      <c r="I9" s="204"/>
    </row>
    <row r="10" spans="1:10" ht="5.25" customHeight="1"/>
    <row r="11" spans="1:10" s="106" customFormat="1" ht="11.25">
      <c r="A11" s="2584" t="s">
        <v>20</v>
      </c>
      <c r="B11" s="2677" t="s">
        <v>16</v>
      </c>
      <c r="C11" s="2521" t="s">
        <v>17</v>
      </c>
      <c r="D11" s="2521"/>
      <c r="E11" s="2521"/>
      <c r="F11" s="2521"/>
      <c r="G11" s="2520" t="s">
        <v>120</v>
      </c>
      <c r="H11" s="2520" t="s">
        <v>476</v>
      </c>
    </row>
    <row r="12" spans="1:10" s="106" customFormat="1" ht="33.75">
      <c r="A12" s="2684"/>
      <c r="B12" s="2686"/>
      <c r="C12" s="425" t="s">
        <v>55</v>
      </c>
      <c r="D12" s="425" t="s">
        <v>56</v>
      </c>
      <c r="E12" s="425" t="s">
        <v>19</v>
      </c>
      <c r="F12" s="425" t="s">
        <v>40</v>
      </c>
      <c r="G12" s="2577"/>
      <c r="H12" s="2577"/>
    </row>
    <row r="13" spans="1:10" s="217" customFormat="1" ht="79.5" customHeight="1">
      <c r="A13" s="429" t="s">
        <v>2342</v>
      </c>
      <c r="B13" s="428"/>
      <c r="C13" s="426" t="s">
        <v>2338</v>
      </c>
      <c r="D13" s="426" t="s">
        <v>2343</v>
      </c>
      <c r="E13" s="426">
        <v>20</v>
      </c>
      <c r="F13" s="426">
        <v>7.0000000000000007E-2</v>
      </c>
      <c r="G13" s="426">
        <v>5310</v>
      </c>
      <c r="H13" s="427">
        <v>5900</v>
      </c>
    </row>
    <row r="14" spans="1:10" s="217" customFormat="1" ht="79.5" customHeight="1">
      <c r="A14" s="453" t="s">
        <v>2354</v>
      </c>
      <c r="B14" s="452"/>
      <c r="C14" s="451" t="s">
        <v>2355</v>
      </c>
      <c r="D14" s="451" t="s">
        <v>2359</v>
      </c>
      <c r="E14" s="451">
        <v>25</v>
      </c>
      <c r="F14" s="451">
        <v>7.0000000000000007E-2</v>
      </c>
      <c r="G14" s="451">
        <v>5760</v>
      </c>
      <c r="H14" s="449">
        <v>6400</v>
      </c>
    </row>
    <row r="15" spans="1:10" s="405" customFormat="1" ht="11.25">
      <c r="A15" s="2576" t="s">
        <v>358</v>
      </c>
      <c r="B15" s="2576"/>
      <c r="C15" s="2576"/>
      <c r="D15" s="2576"/>
      <c r="E15" s="2576"/>
      <c r="F15" s="2576"/>
      <c r="G15" s="2576"/>
      <c r="H15" s="2576"/>
    </row>
    <row r="16" spans="1:10" s="430" customFormat="1" ht="11.25">
      <c r="A16" s="424"/>
      <c r="B16" s="158"/>
      <c r="C16" s="109"/>
      <c r="D16" s="109"/>
      <c r="E16" s="109"/>
      <c r="F16" s="109"/>
      <c r="G16" s="109"/>
      <c r="H16" s="109"/>
    </row>
    <row r="17" spans="1:8" s="430" customFormat="1" ht="11.25">
      <c r="A17" s="424"/>
      <c r="B17" s="158"/>
      <c r="C17" s="109"/>
      <c r="D17" s="109"/>
      <c r="E17" s="109"/>
      <c r="F17" s="109"/>
      <c r="G17" s="109"/>
      <c r="H17" s="109"/>
    </row>
    <row r="18" spans="1:8" s="430" customFormat="1" ht="11.25">
      <c r="A18" s="424"/>
      <c r="B18" s="158"/>
      <c r="C18" s="109"/>
      <c r="D18" s="109"/>
      <c r="E18" s="109"/>
      <c r="F18" s="109"/>
      <c r="G18" s="109"/>
      <c r="H18" s="109"/>
    </row>
    <row r="19" spans="1:8" s="157" customFormat="1">
      <c r="A19" s="214"/>
      <c r="B19" s="215"/>
      <c r="C19" s="216"/>
      <c r="D19" s="216"/>
      <c r="E19" s="216"/>
      <c r="F19" s="216"/>
      <c r="G19" s="216"/>
      <c r="H19" s="216"/>
    </row>
    <row r="20" spans="1:8" s="157" customFormat="1">
      <c r="A20" s="214"/>
      <c r="B20" s="215"/>
      <c r="C20" s="216"/>
      <c r="D20" s="216"/>
      <c r="E20" s="216"/>
      <c r="F20" s="216"/>
      <c r="G20" s="216"/>
      <c r="H20" s="216"/>
    </row>
    <row r="21" spans="1:8" s="157" customFormat="1">
      <c r="A21" s="214"/>
      <c r="B21" s="215"/>
      <c r="C21" s="216"/>
      <c r="D21" s="216"/>
      <c r="E21" s="216"/>
      <c r="F21" s="216"/>
      <c r="G21" s="216"/>
      <c r="H21" s="216"/>
    </row>
    <row r="22" spans="1:8" s="157" customFormat="1">
      <c r="A22" s="214"/>
      <c r="B22" s="215"/>
      <c r="C22" s="216"/>
      <c r="D22" s="216"/>
      <c r="E22" s="216"/>
      <c r="F22" s="216"/>
      <c r="G22" s="216"/>
      <c r="H22" s="216"/>
    </row>
    <row r="23" spans="1:8" s="157" customFormat="1">
      <c r="A23" s="214"/>
      <c r="B23" s="215"/>
      <c r="C23" s="216"/>
      <c r="D23" s="216"/>
      <c r="E23" s="216"/>
      <c r="F23" s="216"/>
      <c r="G23" s="216"/>
      <c r="H23" s="216"/>
    </row>
    <row r="24" spans="1:8" s="157" customFormat="1">
      <c r="A24" s="214"/>
      <c r="B24" s="215"/>
      <c r="C24" s="216"/>
      <c r="D24" s="216"/>
      <c r="E24" s="216"/>
      <c r="F24" s="216"/>
      <c r="G24" s="216"/>
      <c r="H24" s="216"/>
    </row>
    <row r="25" spans="1:8" s="157" customFormat="1">
      <c r="A25" s="214"/>
      <c r="B25" s="215"/>
      <c r="C25" s="216"/>
      <c r="D25" s="216"/>
      <c r="E25" s="216"/>
      <c r="F25" s="216"/>
      <c r="G25" s="216"/>
      <c r="H25" s="216"/>
    </row>
    <row r="26" spans="1:8" s="157" customFormat="1">
      <c r="A26" s="214"/>
      <c r="B26" s="215"/>
      <c r="C26" s="216"/>
      <c r="D26" s="216"/>
      <c r="E26" s="216"/>
      <c r="F26" s="216"/>
      <c r="G26" s="216"/>
      <c r="H26" s="216"/>
    </row>
    <row r="27" spans="1:8" s="157" customFormat="1">
      <c r="A27" s="214"/>
      <c r="B27" s="215"/>
      <c r="C27" s="216"/>
      <c r="D27" s="216"/>
      <c r="E27" s="216"/>
      <c r="F27" s="216"/>
      <c r="G27" s="216"/>
      <c r="H27" s="216"/>
    </row>
    <row r="28" spans="1:8" s="157" customFormat="1">
      <c r="A28" s="214"/>
      <c r="B28" s="215"/>
      <c r="C28" s="216"/>
      <c r="D28" s="216"/>
      <c r="E28" s="216"/>
      <c r="F28" s="216"/>
      <c r="G28" s="216"/>
      <c r="H28" s="216"/>
    </row>
    <row r="29" spans="1:8" s="157" customFormat="1">
      <c r="A29" s="214"/>
      <c r="B29" s="215"/>
      <c r="C29" s="216"/>
      <c r="D29" s="216"/>
      <c r="E29" s="216"/>
      <c r="F29" s="216"/>
      <c r="G29" s="216"/>
      <c r="H29" s="216"/>
    </row>
    <row r="30" spans="1:8" s="157" customFormat="1">
      <c r="A30" s="214"/>
      <c r="B30" s="215"/>
      <c r="C30" s="216"/>
      <c r="D30" s="216"/>
      <c r="E30" s="216"/>
      <c r="F30" s="216"/>
      <c r="G30" s="216"/>
      <c r="H30" s="216"/>
    </row>
    <row r="31" spans="1:8" s="157" customFormat="1">
      <c r="A31" s="214"/>
      <c r="B31" s="215"/>
      <c r="C31" s="216"/>
      <c r="D31" s="216"/>
      <c r="E31" s="216"/>
      <c r="F31" s="216"/>
      <c r="G31" s="216"/>
      <c r="H31" s="216"/>
    </row>
    <row r="32" spans="1:8" s="157" customFormat="1">
      <c r="A32" s="214"/>
      <c r="B32" s="215"/>
      <c r="C32" s="216"/>
      <c r="D32" s="216"/>
      <c r="E32" s="216"/>
      <c r="F32" s="216"/>
      <c r="G32" s="216"/>
      <c r="H32" s="216"/>
    </row>
    <row r="33" spans="1:8" s="157" customFormat="1">
      <c r="A33" s="214"/>
      <c r="B33" s="215"/>
      <c r="C33" s="216"/>
      <c r="D33" s="216"/>
      <c r="E33" s="216"/>
      <c r="F33" s="216"/>
      <c r="G33" s="216"/>
      <c r="H33" s="216"/>
    </row>
    <row r="34" spans="1:8" s="157" customFormat="1">
      <c r="A34" s="214"/>
      <c r="B34" s="215"/>
      <c r="C34" s="216"/>
      <c r="D34" s="216"/>
      <c r="E34" s="216"/>
      <c r="F34" s="216"/>
      <c r="G34" s="216"/>
      <c r="H34" s="216"/>
    </row>
    <row r="35" spans="1:8" s="157" customFormat="1">
      <c r="A35" s="214"/>
      <c r="B35" s="215"/>
      <c r="C35" s="216"/>
      <c r="D35" s="216"/>
      <c r="E35" s="216"/>
      <c r="F35" s="216"/>
      <c r="G35" s="216"/>
      <c r="H35" s="216"/>
    </row>
    <row r="36" spans="1:8" s="157" customFormat="1">
      <c r="A36" s="214"/>
      <c r="B36" s="215"/>
      <c r="C36" s="216"/>
      <c r="D36" s="216"/>
      <c r="E36" s="216"/>
      <c r="F36" s="216"/>
      <c r="G36" s="216"/>
      <c r="H36" s="216"/>
    </row>
    <row r="37" spans="1:8" s="157" customFormat="1">
      <c r="A37" s="214"/>
      <c r="B37" s="215"/>
      <c r="C37" s="216"/>
      <c r="D37" s="216"/>
      <c r="E37" s="216"/>
      <c r="F37" s="216"/>
      <c r="G37" s="216"/>
      <c r="H37" s="216"/>
    </row>
    <row r="38" spans="1:8" s="157" customFormat="1">
      <c r="A38" s="214"/>
      <c r="B38" s="215"/>
      <c r="C38" s="216"/>
      <c r="D38" s="216"/>
      <c r="E38" s="216"/>
      <c r="F38" s="216"/>
      <c r="G38" s="216"/>
      <c r="H38" s="216"/>
    </row>
    <row r="39" spans="1:8" s="157" customFormat="1">
      <c r="A39" s="214"/>
      <c r="B39" s="215"/>
      <c r="C39" s="216"/>
      <c r="D39" s="216"/>
      <c r="E39" s="216"/>
      <c r="F39" s="216"/>
      <c r="G39" s="216"/>
      <c r="H39" s="216"/>
    </row>
    <row r="40" spans="1:8" s="157" customFormat="1">
      <c r="A40" s="214"/>
      <c r="B40" s="215"/>
      <c r="C40" s="216"/>
      <c r="D40" s="216"/>
      <c r="E40" s="216"/>
      <c r="F40" s="216"/>
      <c r="G40" s="216"/>
      <c r="H40" s="216"/>
    </row>
    <row r="41" spans="1:8" s="157" customFormat="1">
      <c r="A41" s="214"/>
      <c r="B41" s="215"/>
      <c r="C41" s="216"/>
      <c r="D41" s="216"/>
      <c r="E41" s="216"/>
      <c r="F41" s="216"/>
      <c r="G41" s="216"/>
      <c r="H41" s="216"/>
    </row>
    <row r="42" spans="1:8" s="157" customFormat="1">
      <c r="A42" s="214"/>
      <c r="B42" s="215"/>
      <c r="C42" s="216"/>
      <c r="D42" s="216"/>
      <c r="E42" s="216"/>
      <c r="F42" s="216"/>
      <c r="G42" s="216"/>
      <c r="H42" s="216"/>
    </row>
    <row r="43" spans="1:8" s="157" customFormat="1">
      <c r="A43" s="214"/>
      <c r="B43" s="215"/>
      <c r="C43" s="216"/>
      <c r="D43" s="216"/>
      <c r="E43" s="216"/>
      <c r="F43" s="216"/>
      <c r="G43" s="216"/>
      <c r="H43" s="216"/>
    </row>
    <row r="44" spans="1:8" s="157" customFormat="1">
      <c r="A44" s="214"/>
      <c r="B44" s="215"/>
      <c r="C44" s="216"/>
      <c r="D44" s="216"/>
      <c r="E44" s="216"/>
      <c r="F44" s="216"/>
      <c r="G44" s="216"/>
      <c r="H44" s="216"/>
    </row>
    <row r="45" spans="1:8" s="157" customFormat="1">
      <c r="A45" s="214"/>
      <c r="B45" s="215"/>
      <c r="C45" s="216"/>
      <c r="D45" s="216"/>
      <c r="E45" s="216"/>
      <c r="F45" s="216"/>
      <c r="G45" s="216"/>
      <c r="H45" s="216"/>
    </row>
    <row r="46" spans="1:8" s="111" customFormat="1">
      <c r="A46" s="214"/>
      <c r="B46" s="215"/>
      <c r="C46" s="216"/>
      <c r="D46" s="216"/>
      <c r="E46" s="216"/>
      <c r="F46" s="216"/>
      <c r="G46" s="216"/>
      <c r="H46" s="216"/>
    </row>
    <row r="47" spans="1:8" s="111" customFormat="1">
      <c r="A47" s="214"/>
      <c r="B47" s="215"/>
      <c r="C47" s="216"/>
      <c r="D47" s="216"/>
      <c r="E47" s="216"/>
      <c r="F47" s="216"/>
      <c r="G47" s="216"/>
      <c r="H47" s="216"/>
    </row>
    <row r="48" spans="1:8" s="111" customFormat="1">
      <c r="A48" s="214"/>
      <c r="B48" s="215"/>
      <c r="C48" s="216"/>
      <c r="D48" s="216"/>
      <c r="E48" s="216"/>
      <c r="F48" s="216"/>
      <c r="G48" s="216"/>
      <c r="H48" s="216"/>
    </row>
    <row r="49" spans="1:8" s="111" customFormat="1">
      <c r="A49" s="214"/>
      <c r="B49" s="215"/>
      <c r="C49" s="216"/>
      <c r="D49" s="216"/>
      <c r="E49" s="216"/>
      <c r="F49" s="216"/>
      <c r="G49" s="216"/>
      <c r="H49" s="216"/>
    </row>
    <row r="50" spans="1:8" s="111" customFormat="1">
      <c r="A50" s="214"/>
      <c r="B50" s="215"/>
      <c r="C50" s="216"/>
      <c r="D50" s="216"/>
      <c r="E50" s="216"/>
      <c r="F50" s="216"/>
      <c r="G50" s="216"/>
      <c r="H50" s="216"/>
    </row>
    <row r="51" spans="1:8" s="111" customFormat="1">
      <c r="A51" s="214"/>
      <c r="B51" s="215"/>
      <c r="C51" s="216"/>
      <c r="D51" s="216"/>
      <c r="E51" s="216"/>
      <c r="F51" s="216"/>
      <c r="G51" s="216"/>
      <c r="H51" s="216"/>
    </row>
    <row r="52" spans="1:8" s="111" customFormat="1">
      <c r="A52" s="214"/>
      <c r="B52" s="215"/>
      <c r="C52" s="216"/>
      <c r="D52" s="216"/>
      <c r="E52" s="216"/>
      <c r="F52" s="216"/>
      <c r="G52" s="216"/>
      <c r="H52" s="216"/>
    </row>
    <row r="53" spans="1:8" s="111" customFormat="1">
      <c r="A53" s="214"/>
      <c r="B53" s="215"/>
      <c r="C53" s="216"/>
      <c r="D53" s="216"/>
      <c r="E53" s="216"/>
      <c r="F53" s="216"/>
      <c r="G53" s="216"/>
      <c r="H53" s="216"/>
    </row>
    <row r="54" spans="1:8" s="111" customFormat="1">
      <c r="A54" s="214"/>
      <c r="B54" s="215"/>
      <c r="C54" s="216"/>
      <c r="D54" s="216"/>
      <c r="E54" s="216"/>
      <c r="F54" s="216"/>
      <c r="G54" s="216"/>
      <c r="H54" s="216"/>
    </row>
    <row r="55" spans="1:8" s="111" customFormat="1">
      <c r="A55" s="214"/>
      <c r="B55" s="215"/>
      <c r="C55" s="216"/>
      <c r="D55" s="216"/>
      <c r="E55" s="216"/>
      <c r="F55" s="216"/>
      <c r="G55" s="216"/>
      <c r="H55" s="216"/>
    </row>
    <row r="56" spans="1:8" s="111" customFormat="1">
      <c r="A56" s="214"/>
      <c r="B56" s="215"/>
      <c r="C56" s="216"/>
      <c r="D56" s="216"/>
      <c r="E56" s="216"/>
      <c r="F56" s="216"/>
      <c r="G56" s="216"/>
      <c r="H56" s="216"/>
    </row>
    <row r="57" spans="1:8" s="111" customFormat="1">
      <c r="A57" s="214"/>
      <c r="B57" s="215"/>
      <c r="C57" s="216"/>
      <c r="D57" s="216"/>
      <c r="E57" s="216"/>
      <c r="F57" s="216"/>
      <c r="G57" s="216"/>
      <c r="H57" s="216"/>
    </row>
    <row r="58" spans="1:8" s="111" customFormat="1">
      <c r="A58" s="214"/>
      <c r="B58" s="215"/>
      <c r="C58" s="216"/>
      <c r="D58" s="216"/>
      <c r="E58" s="216"/>
      <c r="F58" s="216"/>
      <c r="G58" s="216"/>
      <c r="H58" s="216"/>
    </row>
    <row r="59" spans="1:8" s="111" customFormat="1">
      <c r="A59" s="214"/>
      <c r="B59" s="215"/>
      <c r="C59" s="216"/>
      <c r="D59" s="216"/>
      <c r="E59" s="216"/>
      <c r="F59" s="216"/>
      <c r="G59" s="216"/>
      <c r="H59" s="216"/>
    </row>
    <row r="60" spans="1:8" s="111" customFormat="1">
      <c r="A60" s="214"/>
      <c r="B60" s="215"/>
      <c r="C60" s="216"/>
      <c r="D60" s="216"/>
      <c r="E60" s="216"/>
      <c r="F60" s="216"/>
      <c r="G60" s="216"/>
      <c r="H60" s="216"/>
    </row>
    <row r="61" spans="1:8" s="111" customFormat="1">
      <c r="A61" s="214"/>
      <c r="B61" s="215"/>
      <c r="C61" s="216"/>
      <c r="D61" s="216"/>
      <c r="E61" s="216"/>
      <c r="F61" s="216"/>
      <c r="G61" s="216"/>
      <c r="H61" s="216"/>
    </row>
    <row r="62" spans="1:8" s="111" customFormat="1">
      <c r="A62" s="214"/>
      <c r="B62" s="215"/>
      <c r="C62" s="216"/>
      <c r="D62" s="216"/>
      <c r="E62" s="216"/>
      <c r="F62" s="216"/>
      <c r="G62" s="216"/>
      <c r="H62" s="216"/>
    </row>
    <row r="63" spans="1:8">
      <c r="A63" s="214"/>
      <c r="B63" s="215"/>
      <c r="C63" s="216"/>
      <c r="D63" s="216"/>
      <c r="E63" s="216"/>
      <c r="F63" s="216"/>
      <c r="G63" s="216"/>
      <c r="H63" s="216"/>
    </row>
    <row r="64" spans="1:8">
      <c r="A64" s="214"/>
      <c r="B64" s="215"/>
      <c r="C64" s="216"/>
      <c r="D64" s="216"/>
      <c r="E64" s="216"/>
      <c r="F64" s="216"/>
      <c r="G64" s="216"/>
      <c r="H64" s="216"/>
    </row>
    <row r="65" spans="1:8">
      <c r="A65" s="214"/>
      <c r="B65" s="215"/>
      <c r="C65" s="216"/>
      <c r="D65" s="216"/>
      <c r="E65" s="216"/>
      <c r="F65" s="216"/>
      <c r="G65" s="216"/>
      <c r="H65" s="216"/>
    </row>
    <row r="66" spans="1:8">
      <c r="A66" s="214"/>
      <c r="B66" s="215"/>
      <c r="C66" s="216"/>
      <c r="D66" s="216"/>
      <c r="E66" s="216"/>
      <c r="F66" s="216"/>
      <c r="G66" s="216"/>
      <c r="H66" s="216"/>
    </row>
    <row r="67" spans="1:8">
      <c r="A67" s="214"/>
      <c r="B67" s="215"/>
      <c r="C67" s="216"/>
      <c r="D67" s="216"/>
      <c r="E67" s="216"/>
      <c r="F67" s="216"/>
      <c r="G67" s="216"/>
      <c r="H67" s="216"/>
    </row>
    <row r="68" spans="1:8">
      <c r="A68" s="214"/>
      <c r="B68" s="215"/>
      <c r="C68" s="216"/>
      <c r="D68" s="216"/>
      <c r="E68" s="216"/>
      <c r="F68" s="216"/>
      <c r="G68" s="216"/>
      <c r="H68" s="216"/>
    </row>
    <row r="69" spans="1:8">
      <c r="A69" s="214"/>
      <c r="B69" s="215"/>
      <c r="C69" s="216"/>
      <c r="D69" s="216"/>
      <c r="E69" s="216"/>
      <c r="F69" s="216"/>
      <c r="G69" s="216"/>
      <c r="H69" s="216"/>
    </row>
    <row r="70" spans="1:8">
      <c r="A70" s="214"/>
      <c r="B70" s="215"/>
      <c r="C70" s="216"/>
      <c r="D70" s="216"/>
      <c r="E70" s="216"/>
      <c r="F70" s="216"/>
      <c r="G70" s="216"/>
      <c r="H70" s="216"/>
    </row>
    <row r="71" spans="1:8">
      <c r="A71" s="214"/>
      <c r="B71" s="215"/>
      <c r="C71" s="216"/>
      <c r="D71" s="216"/>
      <c r="E71" s="216"/>
      <c r="F71" s="216"/>
      <c r="G71" s="216"/>
      <c r="H71" s="216"/>
    </row>
    <row r="72" spans="1:8">
      <c r="A72" s="214"/>
      <c r="B72" s="215"/>
      <c r="C72" s="216"/>
      <c r="D72" s="216"/>
      <c r="E72" s="216"/>
      <c r="F72" s="216"/>
      <c r="G72" s="216"/>
      <c r="H72" s="216"/>
    </row>
    <row r="73" spans="1:8">
      <c r="A73" s="214"/>
      <c r="B73" s="215"/>
      <c r="C73" s="216"/>
      <c r="D73" s="216"/>
      <c r="E73" s="216"/>
      <c r="F73" s="216"/>
      <c r="G73" s="216"/>
      <c r="H73" s="216"/>
    </row>
    <row r="74" spans="1:8">
      <c r="A74" s="214"/>
      <c r="B74" s="215"/>
      <c r="C74" s="216"/>
      <c r="D74" s="216"/>
      <c r="E74" s="216"/>
      <c r="F74" s="216"/>
      <c r="G74" s="216"/>
      <c r="H74" s="216"/>
    </row>
    <row r="75" spans="1:8">
      <c r="A75" s="214"/>
      <c r="B75" s="215"/>
      <c r="C75" s="216"/>
      <c r="D75" s="216"/>
      <c r="E75" s="216"/>
      <c r="F75" s="216"/>
      <c r="G75" s="216"/>
      <c r="H75" s="216"/>
    </row>
    <row r="76" spans="1:8">
      <c r="A76" s="214"/>
      <c r="B76" s="215"/>
      <c r="C76" s="216"/>
      <c r="D76" s="216"/>
      <c r="E76" s="216"/>
      <c r="F76" s="216"/>
      <c r="G76" s="216"/>
      <c r="H76" s="216"/>
    </row>
    <row r="77" spans="1:8">
      <c r="A77" s="214"/>
      <c r="B77" s="215"/>
      <c r="C77" s="216"/>
      <c r="D77" s="216"/>
      <c r="E77" s="216"/>
      <c r="F77" s="216"/>
      <c r="G77" s="216"/>
      <c r="H77" s="216"/>
    </row>
    <row r="78" spans="1:8">
      <c r="A78" s="214"/>
      <c r="B78" s="215"/>
      <c r="C78" s="216"/>
      <c r="D78" s="216"/>
      <c r="E78" s="216"/>
      <c r="F78" s="216"/>
      <c r="G78" s="216"/>
      <c r="H78" s="216"/>
    </row>
    <row r="79" spans="1:8">
      <c r="A79" s="214"/>
      <c r="B79" s="215"/>
      <c r="C79" s="216"/>
      <c r="D79" s="216"/>
      <c r="E79" s="216"/>
      <c r="F79" s="216"/>
      <c r="G79" s="216"/>
      <c r="H79" s="216"/>
    </row>
    <row r="80" spans="1:8">
      <c r="A80" s="214"/>
      <c r="B80" s="215"/>
      <c r="C80" s="216"/>
      <c r="D80" s="216"/>
      <c r="E80" s="216"/>
      <c r="F80" s="216"/>
      <c r="G80" s="216"/>
      <c r="H80" s="216"/>
    </row>
    <row r="81" spans="1:8">
      <c r="A81" s="214"/>
      <c r="B81" s="215"/>
      <c r="C81" s="216"/>
      <c r="D81" s="216"/>
      <c r="E81" s="216"/>
      <c r="F81" s="216"/>
      <c r="G81" s="216"/>
      <c r="H81" s="216"/>
    </row>
    <row r="82" spans="1:8">
      <c r="A82" s="214"/>
      <c r="B82" s="215"/>
      <c r="C82" s="216"/>
      <c r="D82" s="216"/>
      <c r="E82" s="216"/>
      <c r="F82" s="216"/>
      <c r="G82" s="216"/>
      <c r="H82" s="216"/>
    </row>
    <row r="83" spans="1:8">
      <c r="A83" s="214"/>
      <c r="B83" s="215"/>
      <c r="C83" s="216"/>
      <c r="D83" s="216"/>
      <c r="E83" s="216"/>
      <c r="F83" s="216"/>
      <c r="G83" s="216"/>
      <c r="H83" s="216"/>
    </row>
    <row r="84" spans="1:8">
      <c r="A84" s="214"/>
      <c r="B84" s="215"/>
      <c r="C84" s="216"/>
      <c r="D84" s="216"/>
      <c r="E84" s="216"/>
      <c r="F84" s="216"/>
      <c r="G84" s="216"/>
      <c r="H84" s="216"/>
    </row>
    <row r="85" spans="1:8">
      <c r="A85" s="214"/>
      <c r="B85" s="215"/>
      <c r="C85" s="216"/>
      <c r="D85" s="216"/>
      <c r="E85" s="216"/>
      <c r="F85" s="216"/>
      <c r="G85" s="216"/>
      <c r="H85" s="216"/>
    </row>
    <row r="86" spans="1:8">
      <c r="A86" s="214"/>
      <c r="B86" s="215"/>
      <c r="C86" s="216"/>
      <c r="D86" s="216"/>
      <c r="E86" s="216"/>
      <c r="F86" s="216"/>
      <c r="G86" s="216"/>
      <c r="H86" s="216"/>
    </row>
    <row r="87" spans="1:8">
      <c r="A87" s="214"/>
      <c r="B87" s="215"/>
      <c r="C87" s="216"/>
      <c r="D87" s="216"/>
      <c r="E87" s="216"/>
      <c r="F87" s="216"/>
      <c r="G87" s="216"/>
      <c r="H87" s="216"/>
    </row>
    <row r="88" spans="1:8">
      <c r="A88" s="214"/>
      <c r="B88" s="215"/>
      <c r="C88" s="216"/>
      <c r="D88" s="216"/>
      <c r="E88" s="216"/>
      <c r="F88" s="216"/>
      <c r="G88" s="216"/>
      <c r="H88" s="216"/>
    </row>
    <row r="89" spans="1:8">
      <c r="A89" s="214"/>
      <c r="B89" s="215"/>
      <c r="C89" s="216"/>
      <c r="D89" s="216"/>
      <c r="E89" s="216"/>
      <c r="F89" s="216"/>
      <c r="G89" s="216"/>
      <c r="H89" s="216"/>
    </row>
    <row r="90" spans="1:8">
      <c r="A90" s="214"/>
      <c r="B90" s="215"/>
      <c r="C90" s="216"/>
      <c r="D90" s="216"/>
      <c r="E90" s="216"/>
      <c r="F90" s="216"/>
      <c r="G90" s="216"/>
      <c r="H90" s="216"/>
    </row>
    <row r="91" spans="1:8">
      <c r="A91" s="214"/>
      <c r="B91" s="215"/>
      <c r="C91" s="216"/>
      <c r="D91" s="216"/>
      <c r="E91" s="216"/>
      <c r="F91" s="216"/>
      <c r="G91" s="216"/>
      <c r="H91" s="216"/>
    </row>
    <row r="92" spans="1:8">
      <c r="A92" s="214"/>
      <c r="B92" s="215"/>
      <c r="C92" s="216"/>
      <c r="D92" s="216"/>
      <c r="E92" s="216"/>
      <c r="F92" s="216"/>
      <c r="G92" s="216"/>
      <c r="H92" s="216"/>
    </row>
    <row r="93" spans="1:8">
      <c r="A93" s="214"/>
      <c r="B93" s="215"/>
      <c r="C93" s="216"/>
      <c r="D93" s="216"/>
      <c r="E93" s="216"/>
      <c r="F93" s="216"/>
      <c r="G93" s="216"/>
      <c r="H93" s="216"/>
    </row>
    <row r="94" spans="1:8">
      <c r="A94" s="214"/>
      <c r="B94" s="215"/>
      <c r="C94" s="216"/>
      <c r="D94" s="216"/>
      <c r="E94" s="216"/>
      <c r="F94" s="216"/>
      <c r="G94" s="216"/>
      <c r="H94" s="216"/>
    </row>
    <row r="95" spans="1:8">
      <c r="A95" s="214"/>
      <c r="B95" s="215"/>
      <c r="C95" s="216"/>
      <c r="D95" s="216"/>
      <c r="E95" s="216"/>
      <c r="F95" s="216"/>
      <c r="G95" s="216"/>
      <c r="H95" s="216"/>
    </row>
    <row r="96" spans="1:8">
      <c r="A96" s="214"/>
      <c r="B96" s="215"/>
      <c r="C96" s="216"/>
      <c r="D96" s="216"/>
      <c r="E96" s="216"/>
      <c r="F96" s="216"/>
      <c r="G96" s="216"/>
      <c r="H96" s="216"/>
    </row>
    <row r="97" spans="1:8">
      <c r="A97" s="214"/>
      <c r="B97" s="215"/>
      <c r="C97" s="216"/>
      <c r="D97" s="216"/>
      <c r="E97" s="216"/>
      <c r="F97" s="216"/>
      <c r="G97" s="216"/>
      <c r="H97" s="216"/>
    </row>
    <row r="98" spans="1:8">
      <c r="A98" s="214"/>
      <c r="B98" s="215"/>
      <c r="C98" s="216"/>
      <c r="D98" s="216"/>
      <c r="E98" s="216"/>
      <c r="F98" s="216"/>
      <c r="G98" s="216"/>
      <c r="H98" s="216"/>
    </row>
    <row r="99" spans="1:8">
      <c r="A99" s="214"/>
      <c r="B99" s="215"/>
      <c r="C99" s="216"/>
      <c r="D99" s="216"/>
      <c r="E99" s="216"/>
      <c r="F99" s="216"/>
      <c r="G99" s="216"/>
      <c r="H99" s="216"/>
    </row>
    <row r="100" spans="1:8">
      <c r="A100" s="214"/>
      <c r="B100" s="215"/>
      <c r="C100" s="216"/>
      <c r="D100" s="216"/>
      <c r="E100" s="216"/>
      <c r="F100" s="216"/>
      <c r="G100" s="216"/>
      <c r="H100" s="216"/>
    </row>
    <row r="101" spans="1:8">
      <c r="A101" s="214"/>
      <c r="B101" s="215"/>
      <c r="C101" s="216"/>
      <c r="D101" s="216"/>
      <c r="E101" s="216"/>
      <c r="F101" s="216"/>
      <c r="G101" s="216"/>
      <c r="H101" s="216"/>
    </row>
    <row r="102" spans="1:8">
      <c r="A102" s="214"/>
      <c r="B102" s="215"/>
      <c r="C102" s="216"/>
      <c r="D102" s="216"/>
      <c r="E102" s="216"/>
      <c r="F102" s="216"/>
      <c r="G102" s="216"/>
      <c r="H102" s="216"/>
    </row>
    <row r="103" spans="1:8">
      <c r="A103" s="214"/>
      <c r="B103" s="215"/>
      <c r="C103" s="216"/>
      <c r="D103" s="216"/>
      <c r="E103" s="216"/>
      <c r="F103" s="216"/>
      <c r="G103" s="216"/>
      <c r="H103" s="216"/>
    </row>
    <row r="104" spans="1:8">
      <c r="A104" s="214"/>
      <c r="B104" s="215"/>
      <c r="C104" s="216"/>
      <c r="D104" s="216"/>
      <c r="E104" s="216"/>
      <c r="F104" s="216"/>
      <c r="G104" s="216"/>
      <c r="H104" s="216"/>
    </row>
    <row r="105" spans="1:8">
      <c r="A105" s="214"/>
      <c r="B105" s="215"/>
      <c r="C105" s="216"/>
      <c r="D105" s="216"/>
      <c r="E105" s="216"/>
      <c r="F105" s="216"/>
      <c r="G105" s="216"/>
      <c r="H105" s="216"/>
    </row>
    <row r="106" spans="1:8">
      <c r="A106" s="214"/>
      <c r="B106" s="215"/>
      <c r="C106" s="216"/>
      <c r="D106" s="216"/>
      <c r="E106" s="216"/>
      <c r="F106" s="216"/>
      <c r="G106" s="216"/>
      <c r="H106" s="216"/>
    </row>
    <row r="107" spans="1:8">
      <c r="A107" s="214"/>
      <c r="B107" s="215"/>
      <c r="C107" s="216"/>
      <c r="D107" s="216"/>
      <c r="E107" s="216"/>
      <c r="F107" s="216"/>
      <c r="G107" s="216"/>
      <c r="H107" s="216"/>
    </row>
    <row r="108" spans="1:8">
      <c r="A108" s="214"/>
      <c r="B108" s="215"/>
      <c r="C108" s="216"/>
      <c r="D108" s="216"/>
      <c r="E108" s="216"/>
      <c r="F108" s="216"/>
      <c r="G108" s="216"/>
      <c r="H108" s="216"/>
    </row>
  </sheetData>
  <mergeCells count="8">
    <mergeCell ref="A15:H15"/>
    <mergeCell ref="A1:E1"/>
    <mergeCell ref="A9:H9"/>
    <mergeCell ref="A11:A12"/>
    <mergeCell ref="B11:B12"/>
    <mergeCell ref="C11:F11"/>
    <mergeCell ref="G11:G12"/>
    <mergeCell ref="H11:H12"/>
  </mergeCells>
  <hyperlinks>
    <hyperlink ref="F3" r:id="rId1"/>
    <hyperlink ref="F2" r:id="rId2"/>
  </hyperlinks>
  <pageMargins left="0.7" right="0.7" top="0.75" bottom="0.75" header="0.3" footer="0.3"/>
  <drawing r:id="rId3"/>
</worksheet>
</file>

<file path=xl/worksheets/sheet46.xml><?xml version="1.0" encoding="utf-8"?>
<worksheet xmlns="http://schemas.openxmlformats.org/spreadsheetml/2006/main" xmlns:r="http://schemas.openxmlformats.org/officeDocument/2006/relationships">
  <dimension ref="A1:L92"/>
  <sheetViews>
    <sheetView zoomScaleNormal="100" workbookViewId="0">
      <selection activeCell="M90" sqref="M90"/>
    </sheetView>
  </sheetViews>
  <sheetFormatPr defaultRowHeight="12.75"/>
  <cols>
    <col min="1" max="1" width="6.7109375" style="12" customWidth="1"/>
    <col min="2" max="2" width="14.140625" style="12" customWidth="1"/>
    <col min="3" max="3" width="5.5703125" style="12" customWidth="1"/>
    <col min="4" max="4" width="6.28515625" style="15" customWidth="1"/>
    <col min="5" max="5" width="0.140625" style="12" hidden="1" customWidth="1"/>
    <col min="6" max="6" width="8.42578125" style="12" customWidth="1"/>
    <col min="7" max="7" width="10.7109375" style="12" customWidth="1"/>
    <col min="8" max="8" width="7.140625" style="12" customWidth="1"/>
    <col min="9" max="9" width="9.5703125" style="12" customWidth="1"/>
    <col min="10" max="11" width="6" style="12" bestFit="1" customWidth="1"/>
    <col min="12" max="16384" width="9.140625" style="12"/>
  </cols>
  <sheetData>
    <row r="1" spans="1:12" s="200" customFormat="1" ht="31.5" customHeight="1">
      <c r="A1" s="2526"/>
      <c r="B1" s="2526"/>
      <c r="C1" s="2526"/>
      <c r="D1" s="2526"/>
      <c r="E1" s="2526"/>
      <c r="F1" s="2526"/>
      <c r="G1" s="2526"/>
      <c r="H1" s="2526"/>
    </row>
    <row r="2" spans="1:12" s="203" customFormat="1">
      <c r="A2" s="204" t="s">
        <v>0</v>
      </c>
      <c r="B2" s="116"/>
      <c r="C2" s="204"/>
      <c r="D2" s="204"/>
      <c r="G2" s="205" t="s">
        <v>474</v>
      </c>
      <c r="H2" s="206" t="s">
        <v>1</v>
      </c>
      <c r="I2" s="206"/>
      <c r="J2" s="206"/>
      <c r="L2" s="202"/>
    </row>
    <row r="3" spans="1:12" s="203" customFormat="1" ht="15.75" customHeight="1">
      <c r="A3" s="207" t="s">
        <v>467</v>
      </c>
      <c r="B3" s="117"/>
      <c r="C3" s="207"/>
      <c r="D3" s="207"/>
      <c r="G3" s="205" t="s">
        <v>475</v>
      </c>
      <c r="H3" s="208" t="s">
        <v>2</v>
      </c>
      <c r="I3" s="208"/>
      <c r="J3" s="208"/>
      <c r="K3" s="208"/>
      <c r="L3" s="114"/>
    </row>
    <row r="4" spans="1:12" s="203" customFormat="1" ht="15.75" customHeight="1">
      <c r="A4" s="204" t="s">
        <v>2241</v>
      </c>
      <c r="B4" s="116"/>
      <c r="C4" s="204"/>
      <c r="D4" s="204"/>
      <c r="G4" s="375"/>
      <c r="I4" s="375"/>
      <c r="J4" s="212"/>
      <c r="K4" s="202"/>
      <c r="L4" s="202"/>
    </row>
    <row r="5" spans="1:12" s="203" customFormat="1" ht="15.75" customHeight="1">
      <c r="A5" s="207" t="s">
        <v>467</v>
      </c>
      <c r="B5" s="117"/>
      <c r="C5" s="207"/>
      <c r="D5" s="207"/>
      <c r="G5" s="204" t="s">
        <v>2238</v>
      </c>
      <c r="I5" s="209"/>
      <c r="J5" s="207"/>
      <c r="K5" s="202"/>
      <c r="L5" s="202"/>
    </row>
    <row r="6" spans="1:12" s="203" customFormat="1" ht="15.75" customHeight="1">
      <c r="A6" s="207" t="s">
        <v>468</v>
      </c>
      <c r="B6" s="117"/>
      <c r="C6" s="207"/>
      <c r="D6" s="207"/>
      <c r="G6" s="204" t="s">
        <v>2240</v>
      </c>
      <c r="I6" s="209"/>
      <c r="J6" s="207"/>
      <c r="K6" s="202"/>
      <c r="L6" s="202"/>
    </row>
    <row r="7" spans="1:12" s="203" customFormat="1" ht="15" customHeight="1">
      <c r="A7" s="210" t="s">
        <v>2536</v>
      </c>
      <c r="B7" s="213"/>
      <c r="C7" s="210"/>
      <c r="D7" s="210"/>
      <c r="G7" s="379" t="s">
        <v>2239</v>
      </c>
      <c r="I7" s="211"/>
      <c r="J7" s="211"/>
      <c r="K7" s="211"/>
    </row>
    <row r="8" spans="1:12" s="203" customFormat="1">
      <c r="A8" s="210"/>
      <c r="B8" s="213"/>
      <c r="C8" s="210"/>
      <c r="D8" s="210"/>
      <c r="G8" s="379"/>
      <c r="I8" s="211"/>
      <c r="J8" s="211"/>
      <c r="K8" s="211"/>
    </row>
    <row r="9" spans="1:12">
      <c r="A9" s="2525" t="s">
        <v>83</v>
      </c>
      <c r="B9" s="2525"/>
      <c r="C9" s="2525"/>
      <c r="D9" s="2525"/>
      <c r="E9" s="2525"/>
      <c r="F9" s="2525"/>
      <c r="G9" s="2525"/>
      <c r="H9" s="2525"/>
      <c r="I9" s="2525"/>
      <c r="J9" s="2525"/>
      <c r="K9" s="2525"/>
      <c r="L9" s="14"/>
    </row>
    <row r="11" spans="1:12" s="106" customFormat="1" ht="15" customHeight="1">
      <c r="A11" s="2584" t="s">
        <v>20</v>
      </c>
      <c r="B11" s="2677" t="s">
        <v>16</v>
      </c>
      <c r="C11" s="2677" t="s">
        <v>17</v>
      </c>
      <c r="D11" s="2678"/>
      <c r="E11" s="2678"/>
      <c r="F11" s="2678"/>
      <c r="G11" s="2678"/>
      <c r="H11" s="2678"/>
      <c r="I11" s="2600"/>
      <c r="J11" s="2520" t="s">
        <v>478</v>
      </c>
      <c r="K11" s="2520" t="s">
        <v>476</v>
      </c>
    </row>
    <row r="12" spans="1:12" s="106" customFormat="1" ht="46.5" customHeight="1">
      <c r="A12" s="2684"/>
      <c r="B12" s="2826"/>
      <c r="C12" s="148" t="s">
        <v>137</v>
      </c>
      <c r="D12" s="156" t="s">
        <v>82</v>
      </c>
      <c r="E12" s="172"/>
      <c r="F12" s="415" t="s">
        <v>210</v>
      </c>
      <c r="G12" s="148" t="s">
        <v>56</v>
      </c>
      <c r="H12" s="148" t="s">
        <v>19</v>
      </c>
      <c r="I12" s="148" t="s">
        <v>40</v>
      </c>
      <c r="J12" s="2577"/>
      <c r="K12" s="2577"/>
    </row>
    <row r="13" spans="1:12" s="105" customFormat="1" ht="84.75" customHeight="1">
      <c r="A13" s="941" t="s">
        <v>74</v>
      </c>
      <c r="B13" s="943"/>
      <c r="C13" s="944">
        <v>25</v>
      </c>
      <c r="D13" s="2767" t="s">
        <v>2222</v>
      </c>
      <c r="E13" s="169"/>
      <c r="F13" s="818" t="s">
        <v>2785</v>
      </c>
      <c r="G13" s="680" t="s">
        <v>2786</v>
      </c>
      <c r="H13" s="680">
        <v>5</v>
      </c>
      <c r="I13" s="680">
        <v>4.3999999999999997E-2</v>
      </c>
      <c r="J13" s="1718">
        <v>780</v>
      </c>
      <c r="K13" s="940">
        <v>975</v>
      </c>
      <c r="L13" s="159"/>
    </row>
    <row r="14" spans="1:12" s="105" customFormat="1" ht="80.25" customHeight="1">
      <c r="A14" s="813" t="s">
        <v>75</v>
      </c>
      <c r="B14" s="814"/>
      <c r="C14" s="768">
        <v>25</v>
      </c>
      <c r="D14" s="2574"/>
      <c r="E14" s="171"/>
      <c r="F14" s="770" t="s">
        <v>2788</v>
      </c>
      <c r="G14" s="770" t="s">
        <v>2789</v>
      </c>
      <c r="H14" s="770">
        <v>8</v>
      </c>
      <c r="I14" s="770">
        <v>0.11600000000000001</v>
      </c>
      <c r="J14" s="1714">
        <v>1140</v>
      </c>
      <c r="K14" s="805">
        <v>1425</v>
      </c>
    </row>
    <row r="15" spans="1:12" s="105" customFormat="1" ht="80.25" customHeight="1">
      <c r="A15" s="1457" t="s">
        <v>76</v>
      </c>
      <c r="B15" s="1446"/>
      <c r="C15" s="1450">
        <v>30</v>
      </c>
      <c r="D15" s="2574"/>
      <c r="E15" s="171"/>
      <c r="F15" s="1449" t="s">
        <v>1380</v>
      </c>
      <c r="G15" s="1449" t="s">
        <v>238</v>
      </c>
      <c r="H15" s="1449">
        <v>8.6</v>
      </c>
      <c r="I15" s="1449">
        <v>9.4E-2</v>
      </c>
      <c r="J15" s="1714">
        <f>CEILING(K15*0.92, 10)</f>
        <v>3220</v>
      </c>
      <c r="K15" s="805">
        <v>3500</v>
      </c>
    </row>
    <row r="16" spans="1:12" s="105" customFormat="1" ht="81" customHeight="1">
      <c r="A16" s="1457" t="s">
        <v>77</v>
      </c>
      <c r="B16" s="1446"/>
      <c r="C16" s="1450">
        <v>30</v>
      </c>
      <c r="D16" s="2574"/>
      <c r="E16" s="171"/>
      <c r="F16" s="1449" t="s">
        <v>1380</v>
      </c>
      <c r="G16" s="1449" t="s">
        <v>238</v>
      </c>
      <c r="H16" s="1449">
        <v>8.6</v>
      </c>
      <c r="I16" s="1449">
        <v>9.4E-2</v>
      </c>
      <c r="J16" s="1714">
        <f>CEILING(K16*0.92, 10)</f>
        <v>3130</v>
      </c>
      <c r="K16" s="1451">
        <v>3400</v>
      </c>
    </row>
    <row r="17" spans="1:12" s="105" customFormat="1" ht="80.25" customHeight="1">
      <c r="A17" s="1457" t="s">
        <v>78</v>
      </c>
      <c r="B17" s="1446"/>
      <c r="C17" s="1450">
        <v>30</v>
      </c>
      <c r="D17" s="2574"/>
      <c r="E17" s="170"/>
      <c r="F17" s="953" t="s">
        <v>1380</v>
      </c>
      <c r="G17" s="953" t="s">
        <v>239</v>
      </c>
      <c r="H17" s="953">
        <v>5.9</v>
      </c>
      <c r="I17" s="953">
        <v>8.4000000000000005E-2</v>
      </c>
      <c r="J17" s="953">
        <f>CEILING(K17*0.92, 10)</f>
        <v>2210</v>
      </c>
      <c r="K17" s="1514">
        <v>2400</v>
      </c>
    </row>
    <row r="18" spans="1:12" s="108" customFormat="1" ht="81.75" customHeight="1">
      <c r="A18" s="591" t="s">
        <v>79</v>
      </c>
      <c r="B18" s="592"/>
      <c r="C18" s="593">
        <v>20</v>
      </c>
      <c r="D18" s="2574"/>
      <c r="E18" s="171"/>
      <c r="F18" s="594" t="s">
        <v>1380</v>
      </c>
      <c r="G18" s="595" t="s">
        <v>237</v>
      </c>
      <c r="H18" s="595">
        <v>5</v>
      </c>
      <c r="I18" s="595">
        <v>4.3999999999999997E-2</v>
      </c>
      <c r="J18" s="594">
        <v>770</v>
      </c>
      <c r="K18" s="596">
        <v>850</v>
      </c>
    </row>
    <row r="19" spans="1:12" s="108" customFormat="1" ht="83.25" customHeight="1">
      <c r="A19" s="591" t="s">
        <v>80</v>
      </c>
      <c r="B19" s="592"/>
      <c r="C19" s="593">
        <v>25</v>
      </c>
      <c r="D19" s="2574"/>
      <c r="E19" s="171"/>
      <c r="F19" s="1952" t="s">
        <v>1380</v>
      </c>
      <c r="G19" s="595" t="s">
        <v>243</v>
      </c>
      <c r="H19" s="595">
        <v>5.5</v>
      </c>
      <c r="I19" s="595">
        <v>5.3999999999999999E-2</v>
      </c>
      <c r="J19" s="594">
        <f>CEILING(K19*0.92, 1)</f>
        <v>874</v>
      </c>
      <c r="K19" s="596">
        <v>950</v>
      </c>
    </row>
    <row r="20" spans="1:12" s="108" customFormat="1" ht="80.25" customHeight="1">
      <c r="A20" s="813" t="s">
        <v>81</v>
      </c>
      <c r="B20" s="814"/>
      <c r="C20" s="768">
        <v>25</v>
      </c>
      <c r="D20" s="2574"/>
      <c r="E20" s="170"/>
      <c r="F20" s="770" t="s">
        <v>2787</v>
      </c>
      <c r="G20" s="769" t="s">
        <v>2792</v>
      </c>
      <c r="H20" s="769">
        <v>5.5</v>
      </c>
      <c r="I20" s="769">
        <v>7.2999999999999995E-2</v>
      </c>
      <c r="J20" s="1713">
        <v>1020</v>
      </c>
      <c r="K20" s="942">
        <v>1275</v>
      </c>
    </row>
    <row r="21" spans="1:12" s="491" customFormat="1" ht="80.25" customHeight="1">
      <c r="A21" s="1449" t="s">
        <v>2472</v>
      </c>
      <c r="B21" s="1455"/>
      <c r="C21" s="1450">
        <v>22</v>
      </c>
      <c r="D21" s="2574"/>
      <c r="E21" s="170"/>
      <c r="F21" s="1448" t="s">
        <v>1380</v>
      </c>
      <c r="G21" s="1448" t="s">
        <v>2475</v>
      </c>
      <c r="H21" s="1448">
        <v>2.5</v>
      </c>
      <c r="I21" s="1448">
        <v>5.1999999999999998E-2</v>
      </c>
      <c r="J21" s="1713">
        <v>900</v>
      </c>
      <c r="K21" s="942">
        <v>975</v>
      </c>
    </row>
    <row r="22" spans="1:12" s="491" customFormat="1" ht="80.25" customHeight="1">
      <c r="A22" s="801" t="s">
        <v>2473</v>
      </c>
      <c r="B22" s="815"/>
      <c r="C22" s="768">
        <v>22</v>
      </c>
      <c r="D22" s="2574"/>
      <c r="E22" s="170"/>
      <c r="F22" s="769" t="s">
        <v>2785</v>
      </c>
      <c r="G22" s="769" t="s">
        <v>2790</v>
      </c>
      <c r="H22" s="769">
        <v>5</v>
      </c>
      <c r="I22" s="769">
        <v>4.2000000000000003E-2</v>
      </c>
      <c r="J22" s="1713">
        <v>780</v>
      </c>
      <c r="K22" s="942">
        <v>975</v>
      </c>
    </row>
    <row r="23" spans="1:12" s="491" customFormat="1" ht="80.25" customHeight="1">
      <c r="A23" s="801" t="s">
        <v>2474</v>
      </c>
      <c r="B23" s="814"/>
      <c r="C23" s="768">
        <v>22</v>
      </c>
      <c r="D23" s="2574"/>
      <c r="E23" s="170"/>
      <c r="F23" s="769" t="s">
        <v>2787</v>
      </c>
      <c r="G23" s="769" t="s">
        <v>2791</v>
      </c>
      <c r="H23" s="769">
        <v>6</v>
      </c>
      <c r="I23" s="769">
        <v>6.8000000000000005E-2</v>
      </c>
      <c r="J23" s="1713">
        <v>1020</v>
      </c>
      <c r="K23" s="942">
        <v>1275</v>
      </c>
    </row>
    <row r="24" spans="1:12" s="108" customFormat="1" ht="87" customHeight="1">
      <c r="A24" s="1460" t="s">
        <v>1374</v>
      </c>
      <c r="B24" s="1446"/>
      <c r="C24" s="1450">
        <v>20</v>
      </c>
      <c r="D24" s="2574"/>
      <c r="E24" s="171"/>
      <c r="F24" s="1449" t="s">
        <v>1380</v>
      </c>
      <c r="G24" s="1449" t="s">
        <v>241</v>
      </c>
      <c r="H24" s="1449">
        <v>7</v>
      </c>
      <c r="I24" s="1449">
        <v>9.7000000000000003E-2</v>
      </c>
      <c r="J24" s="1721">
        <v>1365</v>
      </c>
      <c r="K24" s="805">
        <v>1765</v>
      </c>
    </row>
    <row r="25" spans="1:12" s="120" customFormat="1" ht="79.5" customHeight="1">
      <c r="A25" s="1460" t="s">
        <v>1375</v>
      </c>
      <c r="B25" s="1446"/>
      <c r="C25" s="1450">
        <v>20</v>
      </c>
      <c r="D25" s="2574"/>
      <c r="E25" s="170"/>
      <c r="F25" s="1449" t="s">
        <v>1380</v>
      </c>
      <c r="G25" s="1449" t="s">
        <v>136</v>
      </c>
      <c r="H25" s="1449">
        <v>6</v>
      </c>
      <c r="I25" s="1449">
        <v>7.0000000000000007E-2</v>
      </c>
      <c r="J25" s="1721">
        <v>920</v>
      </c>
      <c r="K25" s="805">
        <v>1190</v>
      </c>
      <c r="L25" s="167"/>
    </row>
    <row r="26" spans="1:12" s="120" customFormat="1" ht="77.25" customHeight="1">
      <c r="A26" s="1459" t="s">
        <v>1287</v>
      </c>
      <c r="B26" s="1446"/>
      <c r="C26" s="1450">
        <v>20</v>
      </c>
      <c r="D26" s="2574"/>
      <c r="E26" s="170"/>
      <c r="F26" s="953" t="s">
        <v>1380</v>
      </c>
      <c r="G26" s="953" t="s">
        <v>1283</v>
      </c>
      <c r="H26" s="953"/>
      <c r="I26" s="953">
        <v>0.09</v>
      </c>
      <c r="J26" s="1515">
        <v>1290</v>
      </c>
      <c r="K26" s="1514">
        <v>1665</v>
      </c>
      <c r="L26" s="167"/>
    </row>
    <row r="27" spans="1:12" s="120" customFormat="1" ht="91.5" customHeight="1">
      <c r="A27" s="1459" t="s">
        <v>1288</v>
      </c>
      <c r="B27" s="1446"/>
      <c r="C27" s="1450">
        <v>20</v>
      </c>
      <c r="D27" s="2574"/>
      <c r="E27" s="170"/>
      <c r="F27" s="953" t="s">
        <v>1380</v>
      </c>
      <c r="G27" s="1516" t="s">
        <v>1284</v>
      </c>
      <c r="H27" s="1516"/>
      <c r="I27" s="1516">
        <v>6.5000000000000002E-2</v>
      </c>
      <c r="J27" s="1517">
        <v>1250</v>
      </c>
      <c r="K27" s="1518">
        <v>1615</v>
      </c>
      <c r="L27" s="167"/>
    </row>
    <row r="28" spans="1:12" s="120" customFormat="1" ht="78.75" customHeight="1">
      <c r="A28" s="1458" t="s">
        <v>1289</v>
      </c>
      <c r="B28" s="1447"/>
      <c r="C28" s="1456">
        <v>25</v>
      </c>
      <c r="D28" s="2574"/>
      <c r="E28" s="170"/>
      <c r="F28" s="953" t="s">
        <v>1380</v>
      </c>
      <c r="G28" s="953" t="s">
        <v>1285</v>
      </c>
      <c r="H28" s="953"/>
      <c r="I28" s="953">
        <v>3.4000000000000002E-2</v>
      </c>
      <c r="J28" s="1515">
        <v>1155</v>
      </c>
      <c r="K28" s="1514">
        <v>1490</v>
      </c>
      <c r="L28" s="167"/>
    </row>
    <row r="29" spans="1:12" s="120" customFormat="1" ht="81" customHeight="1">
      <c r="A29" s="1460" t="s">
        <v>1290</v>
      </c>
      <c r="B29" s="1446"/>
      <c r="C29" s="1450">
        <v>20</v>
      </c>
      <c r="D29" s="2574"/>
      <c r="E29" s="170"/>
      <c r="F29" s="953" t="s">
        <v>1380</v>
      </c>
      <c r="G29" s="953" t="s">
        <v>1286</v>
      </c>
      <c r="H29" s="953"/>
      <c r="I29" s="953">
        <v>5.2999999999999999E-2</v>
      </c>
      <c r="J29" s="1515">
        <v>1090</v>
      </c>
      <c r="K29" s="1514">
        <v>1410</v>
      </c>
      <c r="L29" s="167"/>
    </row>
    <row r="30" spans="1:12" s="120" customFormat="1" ht="83.25" customHeight="1">
      <c r="A30" s="1457" t="s">
        <v>1291</v>
      </c>
      <c r="B30" s="1446"/>
      <c r="C30" s="1450">
        <v>20</v>
      </c>
      <c r="D30" s="2574"/>
      <c r="E30" s="170"/>
      <c r="F30" s="953" t="s">
        <v>1380</v>
      </c>
      <c r="G30" s="1516" t="s">
        <v>1284</v>
      </c>
      <c r="H30" s="1516"/>
      <c r="I30" s="1516">
        <v>6.5000000000000002E-2</v>
      </c>
      <c r="J30" s="1517">
        <v>1115</v>
      </c>
      <c r="K30" s="1518">
        <v>1440</v>
      </c>
      <c r="L30" s="167"/>
    </row>
    <row r="31" spans="1:12" s="120" customFormat="1" ht="80.25" customHeight="1">
      <c r="A31" s="1459" t="s">
        <v>1292</v>
      </c>
      <c r="B31" s="1447"/>
      <c r="C31" s="1456">
        <v>25</v>
      </c>
      <c r="D31" s="2574"/>
      <c r="E31" s="170"/>
      <c r="F31" s="1519" t="s">
        <v>1380</v>
      </c>
      <c r="G31" s="1519" t="s">
        <v>1285</v>
      </c>
      <c r="H31" s="1519"/>
      <c r="I31" s="1519">
        <v>3.4000000000000002E-2</v>
      </c>
      <c r="J31" s="1520">
        <v>1020</v>
      </c>
      <c r="K31" s="1521">
        <v>1315</v>
      </c>
      <c r="L31" s="167"/>
    </row>
    <row r="32" spans="1:12" s="120" customFormat="1" ht="80.25" customHeight="1">
      <c r="A32" s="1458" t="s">
        <v>1293</v>
      </c>
      <c r="B32" s="1445"/>
      <c r="C32" s="1450">
        <v>20</v>
      </c>
      <c r="D32" s="2574"/>
      <c r="E32" s="170"/>
      <c r="F32" s="1449" t="s">
        <v>1380</v>
      </c>
      <c r="G32" s="1449" t="s">
        <v>1286</v>
      </c>
      <c r="H32" s="1449"/>
      <c r="I32" s="1449">
        <v>5.2999999999999999E-2</v>
      </c>
      <c r="J32" s="1721">
        <v>960</v>
      </c>
      <c r="K32" s="805">
        <v>1235</v>
      </c>
      <c r="L32" s="167"/>
    </row>
    <row r="33" spans="1:12" s="120" customFormat="1" ht="81" customHeight="1">
      <c r="A33" s="1460" t="s">
        <v>1294</v>
      </c>
      <c r="B33" s="1445"/>
      <c r="C33" s="1450">
        <v>20</v>
      </c>
      <c r="D33" s="2574"/>
      <c r="E33" s="170"/>
      <c r="F33" s="1449" t="s">
        <v>1380</v>
      </c>
      <c r="G33" s="1449" t="s">
        <v>136</v>
      </c>
      <c r="H33" s="1449"/>
      <c r="I33" s="1449">
        <v>7.0000000000000007E-2</v>
      </c>
      <c r="J33" s="1721">
        <v>1055</v>
      </c>
      <c r="K33" s="805">
        <v>1360</v>
      </c>
      <c r="L33" s="167"/>
    </row>
    <row r="34" spans="1:12" s="120" customFormat="1" ht="84" customHeight="1">
      <c r="A34" s="1460" t="s">
        <v>1295</v>
      </c>
      <c r="B34" s="1445"/>
      <c r="C34" s="1450">
        <v>50</v>
      </c>
      <c r="D34" s="2574"/>
      <c r="E34" s="170"/>
      <c r="F34" s="1449" t="s">
        <v>1380</v>
      </c>
      <c r="G34" s="1449" t="s">
        <v>1297</v>
      </c>
      <c r="H34" s="1449"/>
      <c r="I34" s="1449">
        <v>0.14000000000000001</v>
      </c>
      <c r="J34" s="1721">
        <v>1545</v>
      </c>
      <c r="K34" s="1711">
        <v>1995</v>
      </c>
      <c r="L34" s="167"/>
    </row>
    <row r="35" spans="1:12" s="120" customFormat="1" ht="128.25" customHeight="1">
      <c r="A35" s="1459" t="s">
        <v>1296</v>
      </c>
      <c r="B35" s="1447"/>
      <c r="C35" s="1450">
        <v>50</v>
      </c>
      <c r="D35" s="2574"/>
      <c r="E35" s="170"/>
      <c r="F35" s="953" t="s">
        <v>1380</v>
      </c>
      <c r="G35" s="953" t="s">
        <v>1298</v>
      </c>
      <c r="H35" s="953"/>
      <c r="I35" s="953">
        <v>0.2</v>
      </c>
      <c r="J35" s="1515">
        <v>1900</v>
      </c>
      <c r="K35" s="1514">
        <v>2455</v>
      </c>
      <c r="L35" s="167"/>
    </row>
    <row r="36" spans="1:12" s="120" customFormat="1" ht="123.75" customHeight="1">
      <c r="A36" s="1459" t="s">
        <v>1299</v>
      </c>
      <c r="B36" s="1446"/>
      <c r="C36" s="1450">
        <v>50</v>
      </c>
      <c r="D36" s="2574"/>
      <c r="E36" s="170"/>
      <c r="F36" s="953" t="s">
        <v>1380</v>
      </c>
      <c r="G36" s="953" t="s">
        <v>1298</v>
      </c>
      <c r="H36" s="953"/>
      <c r="I36" s="953">
        <v>0.2</v>
      </c>
      <c r="J36" s="1515">
        <v>1775</v>
      </c>
      <c r="K36" s="1514">
        <v>2295</v>
      </c>
      <c r="L36" s="167"/>
    </row>
    <row r="37" spans="1:12" s="120" customFormat="1" ht="81" customHeight="1">
      <c r="A37" s="1459" t="s">
        <v>1300</v>
      </c>
      <c r="B37" s="1446"/>
      <c r="C37" s="1450">
        <v>30</v>
      </c>
      <c r="D37" s="2574"/>
      <c r="E37" s="170"/>
      <c r="F37" s="953" t="s">
        <v>1380</v>
      </c>
      <c r="G37" s="953" t="s">
        <v>1301</v>
      </c>
      <c r="H37" s="953"/>
      <c r="I37" s="953">
        <v>0.12</v>
      </c>
      <c r="J37" s="1515">
        <v>1485</v>
      </c>
      <c r="K37" s="1514">
        <v>1915</v>
      </c>
      <c r="L37" s="167"/>
    </row>
    <row r="38" spans="1:12" s="120" customFormat="1" ht="78.75" customHeight="1">
      <c r="A38" s="1459" t="s">
        <v>1303</v>
      </c>
      <c r="B38" s="1446"/>
      <c r="C38" s="1450">
        <v>30</v>
      </c>
      <c r="D38" s="2574"/>
      <c r="E38" s="170"/>
      <c r="F38" s="953" t="s">
        <v>1380</v>
      </c>
      <c r="G38" s="1452" t="s">
        <v>1304</v>
      </c>
      <c r="H38" s="953"/>
      <c r="I38" s="953">
        <v>0.1</v>
      </c>
      <c r="J38" s="1515">
        <v>1405</v>
      </c>
      <c r="K38" s="1514">
        <v>1815</v>
      </c>
      <c r="L38" s="167"/>
    </row>
    <row r="39" spans="1:12" s="120" customFormat="1" ht="102" customHeight="1">
      <c r="A39" s="1459" t="s">
        <v>1376</v>
      </c>
      <c r="B39" s="1446"/>
      <c r="C39" s="1450">
        <v>45</v>
      </c>
      <c r="D39" s="2574"/>
      <c r="E39" s="170"/>
      <c r="F39" s="953" t="s">
        <v>1380</v>
      </c>
      <c r="G39" s="953" t="s">
        <v>1305</v>
      </c>
      <c r="H39" s="953"/>
      <c r="I39" s="953">
        <v>0.11</v>
      </c>
      <c r="J39" s="1515">
        <v>1470</v>
      </c>
      <c r="K39" s="1514">
        <v>1900</v>
      </c>
      <c r="L39" s="167"/>
    </row>
    <row r="40" spans="1:12" s="120" customFormat="1" ht="81" customHeight="1">
      <c r="A40" s="1459" t="s">
        <v>1306</v>
      </c>
      <c r="B40" s="1446"/>
      <c r="C40" s="1450">
        <v>45</v>
      </c>
      <c r="D40" s="2574"/>
      <c r="E40" s="170"/>
      <c r="F40" s="953" t="s">
        <v>1380</v>
      </c>
      <c r="G40" s="953" t="s">
        <v>1307</v>
      </c>
      <c r="H40" s="953"/>
      <c r="I40" s="953">
        <v>5.2999999999999999E-2</v>
      </c>
      <c r="J40" s="1515">
        <v>1385</v>
      </c>
      <c r="K40" s="1514">
        <v>1790</v>
      </c>
      <c r="L40" s="167"/>
    </row>
    <row r="41" spans="1:12" s="120" customFormat="1" ht="81" customHeight="1">
      <c r="A41" s="1459" t="s">
        <v>1308</v>
      </c>
      <c r="B41" s="1446"/>
      <c r="C41" s="1450">
        <v>30</v>
      </c>
      <c r="D41" s="2574"/>
      <c r="E41" s="170"/>
      <c r="F41" s="953" t="s">
        <v>1380</v>
      </c>
      <c r="G41" s="953" t="s">
        <v>1309</v>
      </c>
      <c r="H41" s="953"/>
      <c r="I41" s="953">
        <v>7.0000000000000007E-2</v>
      </c>
      <c r="J41" s="1515">
        <v>1325</v>
      </c>
      <c r="K41" s="1514">
        <v>1710</v>
      </c>
      <c r="L41" s="167"/>
    </row>
    <row r="42" spans="1:12" s="120" customFormat="1" ht="80.25" customHeight="1">
      <c r="A42" s="1459" t="s">
        <v>1310</v>
      </c>
      <c r="B42" s="1446"/>
      <c r="C42" s="1450">
        <v>30</v>
      </c>
      <c r="D42" s="2574"/>
      <c r="E42" s="170"/>
      <c r="F42" s="953" t="s">
        <v>1380</v>
      </c>
      <c r="G42" s="953" t="s">
        <v>1311</v>
      </c>
      <c r="H42" s="953"/>
      <c r="I42" s="953">
        <v>0.09</v>
      </c>
      <c r="J42" s="1515">
        <v>1200</v>
      </c>
      <c r="K42" s="1514">
        <v>1550</v>
      </c>
      <c r="L42" s="167"/>
    </row>
    <row r="43" spans="1:12" s="120" customFormat="1" ht="81.75" customHeight="1">
      <c r="A43" s="1459" t="s">
        <v>1312</v>
      </c>
      <c r="B43" s="1446"/>
      <c r="C43" s="1450">
        <v>30</v>
      </c>
      <c r="D43" s="2574"/>
      <c r="E43" s="170"/>
      <c r="F43" s="953" t="s">
        <v>1380</v>
      </c>
      <c r="G43" s="953" t="s">
        <v>1313</v>
      </c>
      <c r="H43" s="953"/>
      <c r="I43" s="953">
        <v>0.08</v>
      </c>
      <c r="J43" s="1515">
        <v>1155</v>
      </c>
      <c r="K43" s="1514">
        <v>1490</v>
      </c>
      <c r="L43" s="167"/>
    </row>
    <row r="44" spans="1:12" s="120" customFormat="1" ht="78.75" customHeight="1">
      <c r="A44" s="1459" t="s">
        <v>1314</v>
      </c>
      <c r="B44" s="1446"/>
      <c r="C44" s="1450">
        <v>45</v>
      </c>
      <c r="D44" s="2574"/>
      <c r="E44" s="170"/>
      <c r="F44" s="953" t="s">
        <v>1380</v>
      </c>
      <c r="G44" s="953" t="s">
        <v>1305</v>
      </c>
      <c r="H44" s="953"/>
      <c r="I44" s="953">
        <v>0.1</v>
      </c>
      <c r="J44" s="1515">
        <v>1325</v>
      </c>
      <c r="K44" s="1514">
        <v>1710</v>
      </c>
      <c r="L44" s="167"/>
    </row>
    <row r="45" spans="1:12" s="120" customFormat="1" ht="80.25" customHeight="1">
      <c r="A45" s="1459" t="s">
        <v>1315</v>
      </c>
      <c r="B45" s="1446"/>
      <c r="C45" s="1450">
        <v>30</v>
      </c>
      <c r="D45" s="2574"/>
      <c r="E45" s="170"/>
      <c r="F45" s="953" t="s">
        <v>1380</v>
      </c>
      <c r="G45" s="953" t="s">
        <v>1309</v>
      </c>
      <c r="H45" s="953"/>
      <c r="I45" s="953">
        <v>7.0000000000000007E-2</v>
      </c>
      <c r="J45" s="1515">
        <v>1175</v>
      </c>
      <c r="K45" s="1514">
        <v>1520</v>
      </c>
      <c r="L45" s="167"/>
    </row>
    <row r="46" spans="1:12" s="120" customFormat="1" ht="79.5" customHeight="1">
      <c r="A46" s="1459" t="s">
        <v>1316</v>
      </c>
      <c r="B46" s="1446"/>
      <c r="C46" s="1450">
        <v>30</v>
      </c>
      <c r="D46" s="2574"/>
      <c r="E46" s="170"/>
      <c r="F46" s="953" t="s">
        <v>1380</v>
      </c>
      <c r="G46" s="953" t="s">
        <v>1313</v>
      </c>
      <c r="H46" s="953"/>
      <c r="I46" s="953">
        <v>0.08</v>
      </c>
      <c r="J46" s="1515">
        <v>1020</v>
      </c>
      <c r="K46" s="1514">
        <v>1315</v>
      </c>
      <c r="L46" s="167"/>
    </row>
    <row r="47" spans="1:12" s="120" customFormat="1" ht="79.5" customHeight="1">
      <c r="A47" s="1459" t="s">
        <v>1317</v>
      </c>
      <c r="B47" s="1446"/>
      <c r="C47" s="1450">
        <v>30</v>
      </c>
      <c r="D47" s="2574"/>
      <c r="E47" s="170"/>
      <c r="F47" s="953" t="s">
        <v>1380</v>
      </c>
      <c r="G47" s="953" t="s">
        <v>1311</v>
      </c>
      <c r="H47" s="953"/>
      <c r="I47" s="953">
        <v>0.09</v>
      </c>
      <c r="J47" s="1515">
        <v>1065</v>
      </c>
      <c r="K47" s="1514">
        <v>1375</v>
      </c>
      <c r="L47" s="167"/>
    </row>
    <row r="48" spans="1:12" s="120" customFormat="1" ht="79.5" customHeight="1">
      <c r="A48" s="1459" t="s">
        <v>1318</v>
      </c>
      <c r="B48" s="1446"/>
      <c r="C48" s="1450">
        <v>17</v>
      </c>
      <c r="D48" s="2574"/>
      <c r="E48" s="170"/>
      <c r="F48" s="953" t="s">
        <v>1380</v>
      </c>
      <c r="G48" s="953" t="s">
        <v>1320</v>
      </c>
      <c r="H48" s="953"/>
      <c r="I48" s="953">
        <v>0.02</v>
      </c>
      <c r="J48" s="1515">
        <v>760</v>
      </c>
      <c r="K48" s="1514">
        <v>980</v>
      </c>
      <c r="L48" s="167"/>
    </row>
    <row r="49" spans="1:12" s="120" customFormat="1" ht="99.75" customHeight="1">
      <c r="A49" s="1459" t="s">
        <v>1319</v>
      </c>
      <c r="B49" s="2582"/>
      <c r="C49" s="1450">
        <v>31</v>
      </c>
      <c r="D49" s="2574"/>
      <c r="E49" s="170"/>
      <c r="F49" s="953" t="s">
        <v>1380</v>
      </c>
      <c r="G49" s="953" t="s">
        <v>1321</v>
      </c>
      <c r="H49" s="953"/>
      <c r="I49" s="953">
        <v>0.04</v>
      </c>
      <c r="J49" s="1515">
        <v>980</v>
      </c>
      <c r="K49" s="1514">
        <v>1265</v>
      </c>
      <c r="L49" s="167"/>
    </row>
    <row r="50" spans="1:12" s="120" customFormat="1" ht="78.75" customHeight="1">
      <c r="A50" s="1459" t="s">
        <v>1322</v>
      </c>
      <c r="B50" s="2581"/>
      <c r="C50" s="1450">
        <v>38</v>
      </c>
      <c r="D50" s="2574"/>
      <c r="E50" s="170"/>
      <c r="F50" s="953" t="s">
        <v>1380</v>
      </c>
      <c r="G50" s="953" t="s">
        <v>1326</v>
      </c>
      <c r="H50" s="953"/>
      <c r="I50" s="953">
        <v>0.05</v>
      </c>
      <c r="J50" s="1515">
        <v>1080</v>
      </c>
      <c r="K50" s="1514">
        <v>1395</v>
      </c>
      <c r="L50" s="167"/>
    </row>
    <row r="51" spans="1:12" s="120" customFormat="1" ht="80.25" customHeight="1">
      <c r="A51" s="1459" t="s">
        <v>1377</v>
      </c>
      <c r="B51" s="1446"/>
      <c r="C51" s="1450">
        <v>32</v>
      </c>
      <c r="D51" s="2574"/>
      <c r="E51" s="170"/>
      <c r="F51" s="953" t="s">
        <v>1380</v>
      </c>
      <c r="G51" s="953" t="s">
        <v>1327</v>
      </c>
      <c r="H51" s="953"/>
      <c r="I51" s="953">
        <v>0.04</v>
      </c>
      <c r="J51" s="1515">
        <v>895</v>
      </c>
      <c r="K51" s="1514">
        <v>1155</v>
      </c>
      <c r="L51" s="167"/>
    </row>
    <row r="52" spans="1:12" s="120" customFormat="1" ht="81" customHeight="1">
      <c r="A52" s="1459" t="s">
        <v>1323</v>
      </c>
      <c r="B52" s="1446"/>
      <c r="C52" s="1450">
        <v>37</v>
      </c>
      <c r="D52" s="2574"/>
      <c r="E52" s="170"/>
      <c r="F52" s="953" t="s">
        <v>1380</v>
      </c>
      <c r="G52" s="953" t="s">
        <v>1328</v>
      </c>
      <c r="H52" s="953"/>
      <c r="I52" s="953">
        <v>0.05</v>
      </c>
      <c r="J52" s="1515">
        <v>1045</v>
      </c>
      <c r="K52" s="1514">
        <v>1345</v>
      </c>
      <c r="L52" s="167"/>
    </row>
    <row r="53" spans="1:12" s="120" customFormat="1" ht="79.5" customHeight="1">
      <c r="A53" s="1459" t="s">
        <v>1324</v>
      </c>
      <c r="B53" s="1446"/>
      <c r="C53" s="1450">
        <v>42</v>
      </c>
      <c r="D53" s="2574"/>
      <c r="E53" s="170"/>
      <c r="F53" s="953" t="s">
        <v>1380</v>
      </c>
      <c r="G53" s="953" t="s">
        <v>1329</v>
      </c>
      <c r="H53" s="953"/>
      <c r="I53" s="953">
        <v>0.05</v>
      </c>
      <c r="J53" s="1515">
        <v>1115</v>
      </c>
      <c r="K53" s="1514">
        <v>1440</v>
      </c>
      <c r="L53" s="167"/>
    </row>
    <row r="54" spans="1:12" s="120" customFormat="1" ht="80.25" customHeight="1">
      <c r="A54" s="1459" t="s">
        <v>1325</v>
      </c>
      <c r="B54" s="1446"/>
      <c r="C54" s="1450">
        <v>50</v>
      </c>
      <c r="D54" s="2574"/>
      <c r="E54" s="170"/>
      <c r="F54" s="953" t="s">
        <v>1380</v>
      </c>
      <c r="G54" s="953" t="s">
        <v>1330</v>
      </c>
      <c r="H54" s="953"/>
      <c r="I54" s="953">
        <v>6.5000000000000002E-2</v>
      </c>
      <c r="J54" s="1515">
        <v>1175</v>
      </c>
      <c r="K54" s="1514">
        <v>1520</v>
      </c>
      <c r="L54" s="167"/>
    </row>
    <row r="55" spans="1:12" s="120" customFormat="1" ht="84" customHeight="1">
      <c r="A55" s="1459" t="s">
        <v>1331</v>
      </c>
      <c r="B55" s="1446"/>
      <c r="C55" s="1450">
        <v>52</v>
      </c>
      <c r="D55" s="2574"/>
      <c r="E55" s="170"/>
      <c r="F55" s="953" t="s">
        <v>1380</v>
      </c>
      <c r="G55" s="953" t="s">
        <v>1336</v>
      </c>
      <c r="H55" s="953"/>
      <c r="I55" s="953">
        <v>0.06</v>
      </c>
      <c r="J55" s="1515">
        <v>1175</v>
      </c>
      <c r="K55" s="1514">
        <v>1520</v>
      </c>
      <c r="L55" s="167"/>
    </row>
    <row r="56" spans="1:12" s="120" customFormat="1" ht="80.25" customHeight="1">
      <c r="A56" s="1459" t="s">
        <v>1332</v>
      </c>
      <c r="B56" s="1446"/>
      <c r="C56" s="1450">
        <v>58</v>
      </c>
      <c r="D56" s="2574"/>
      <c r="E56" s="170"/>
      <c r="F56" s="953" t="s">
        <v>1380</v>
      </c>
      <c r="G56" s="953" t="s">
        <v>1337</v>
      </c>
      <c r="H56" s="953"/>
      <c r="I56" s="953">
        <v>7.0000000000000007E-2</v>
      </c>
      <c r="J56" s="1515">
        <v>1225</v>
      </c>
      <c r="K56" s="1514">
        <v>1585</v>
      </c>
      <c r="L56" s="167"/>
    </row>
    <row r="57" spans="1:12" s="120" customFormat="1" ht="82.5" customHeight="1">
      <c r="A57" s="1459" t="s">
        <v>1333</v>
      </c>
      <c r="B57" s="1446"/>
      <c r="C57" s="1450">
        <v>42</v>
      </c>
      <c r="D57" s="2574"/>
      <c r="E57" s="170"/>
      <c r="F57" s="953" t="s">
        <v>1380</v>
      </c>
      <c r="G57" s="953" t="s">
        <v>1329</v>
      </c>
      <c r="H57" s="953"/>
      <c r="I57" s="953">
        <v>5.3999999999999999E-2</v>
      </c>
      <c r="J57" s="1515">
        <v>1290</v>
      </c>
      <c r="K57" s="1514">
        <v>1665</v>
      </c>
      <c r="L57" s="167"/>
    </row>
    <row r="58" spans="1:12" s="120" customFormat="1" ht="80.25" customHeight="1">
      <c r="A58" s="1459" t="s">
        <v>1334</v>
      </c>
      <c r="B58" s="1446"/>
      <c r="C58" s="1450">
        <v>78</v>
      </c>
      <c r="D58" s="2574"/>
      <c r="E58" s="170"/>
      <c r="F58" s="953" t="s">
        <v>1380</v>
      </c>
      <c r="G58" s="953" t="s">
        <v>1338</v>
      </c>
      <c r="H58" s="953"/>
      <c r="I58" s="953">
        <v>0.09</v>
      </c>
      <c r="J58" s="1515">
        <v>1960</v>
      </c>
      <c r="K58" s="1514">
        <v>2530</v>
      </c>
      <c r="L58" s="167"/>
    </row>
    <row r="59" spans="1:12" s="120" customFormat="1" ht="80.25" customHeight="1">
      <c r="A59" s="1459" t="s">
        <v>1335</v>
      </c>
      <c r="B59" s="1446"/>
      <c r="C59" s="1450">
        <v>73</v>
      </c>
      <c r="D59" s="2574"/>
      <c r="E59" s="170"/>
      <c r="F59" s="953" t="s">
        <v>1380</v>
      </c>
      <c r="G59" s="953" t="s">
        <v>1339</v>
      </c>
      <c r="H59" s="953"/>
      <c r="I59" s="953">
        <v>0.09</v>
      </c>
      <c r="J59" s="1515">
        <v>1445</v>
      </c>
      <c r="K59" s="1514">
        <v>1870</v>
      </c>
      <c r="L59" s="167"/>
    </row>
    <row r="60" spans="1:12" s="120" customFormat="1" ht="80.25" customHeight="1">
      <c r="A60" s="1459" t="s">
        <v>1340</v>
      </c>
      <c r="B60" s="1446"/>
      <c r="C60" s="1450">
        <v>78</v>
      </c>
      <c r="D60" s="2574"/>
      <c r="E60" s="170"/>
      <c r="F60" s="953" t="s">
        <v>1380</v>
      </c>
      <c r="G60" s="953" t="s">
        <v>1343</v>
      </c>
      <c r="H60" s="953"/>
      <c r="I60" s="953">
        <v>0.1</v>
      </c>
      <c r="J60" s="1515">
        <v>1775</v>
      </c>
      <c r="K60" s="1514">
        <v>2295</v>
      </c>
      <c r="L60" s="167"/>
    </row>
    <row r="61" spans="1:12" s="120" customFormat="1" ht="124.5" customHeight="1">
      <c r="A61" s="1459" t="s">
        <v>1341</v>
      </c>
      <c r="B61" s="1446"/>
      <c r="C61" s="1450">
        <v>50</v>
      </c>
      <c r="D61" s="2574"/>
      <c r="E61" s="170"/>
      <c r="F61" s="953" t="s">
        <v>1380</v>
      </c>
      <c r="G61" s="953" t="s">
        <v>1344</v>
      </c>
      <c r="H61" s="953"/>
      <c r="I61" s="953">
        <v>0.2</v>
      </c>
      <c r="J61" s="1515">
        <v>2145</v>
      </c>
      <c r="K61" s="1514">
        <v>2770</v>
      </c>
      <c r="L61" s="167"/>
    </row>
    <row r="62" spans="1:12" s="120" customFormat="1" ht="132" customHeight="1">
      <c r="A62" s="1608" t="s">
        <v>3464</v>
      </c>
      <c r="B62" s="1446"/>
      <c r="C62" s="1450">
        <v>50</v>
      </c>
      <c r="D62" s="2574"/>
      <c r="E62" s="170"/>
      <c r="F62" s="953" t="s">
        <v>1380</v>
      </c>
      <c r="G62" s="953" t="s">
        <v>1347</v>
      </c>
      <c r="H62" s="953"/>
      <c r="I62" s="953">
        <v>0.19</v>
      </c>
      <c r="J62" s="1515">
        <v>2020</v>
      </c>
      <c r="K62" s="1514">
        <v>2610</v>
      </c>
      <c r="L62" s="167"/>
    </row>
    <row r="63" spans="1:12" s="120" customFormat="1" ht="79.5" customHeight="1">
      <c r="A63" s="1608" t="s">
        <v>3463</v>
      </c>
      <c r="B63" s="1446"/>
      <c r="C63" s="1450">
        <v>50</v>
      </c>
      <c r="D63" s="2574"/>
      <c r="E63" s="170"/>
      <c r="F63" s="953" t="s">
        <v>1380</v>
      </c>
      <c r="G63" s="953" t="s">
        <v>1345</v>
      </c>
      <c r="H63" s="953"/>
      <c r="I63" s="953">
        <v>0.14000000000000001</v>
      </c>
      <c r="J63" s="1515">
        <v>1790</v>
      </c>
      <c r="K63" s="1514">
        <v>2310</v>
      </c>
      <c r="L63" s="167"/>
    </row>
    <row r="64" spans="1:12" s="120" customFormat="1" ht="112.5" customHeight="1">
      <c r="A64" s="1459" t="s">
        <v>1342</v>
      </c>
      <c r="B64" s="1446"/>
      <c r="C64" s="1450">
        <v>30</v>
      </c>
      <c r="D64" s="2574"/>
      <c r="E64" s="170"/>
      <c r="F64" s="953" t="s">
        <v>1380</v>
      </c>
      <c r="G64" s="953" t="s">
        <v>1346</v>
      </c>
      <c r="H64" s="953"/>
      <c r="I64" s="953">
        <v>0.12</v>
      </c>
      <c r="J64" s="1515">
        <v>1705</v>
      </c>
      <c r="K64" s="1514">
        <v>2200</v>
      </c>
      <c r="L64" s="167"/>
    </row>
    <row r="65" spans="1:12" s="120" customFormat="1" ht="87.75" customHeight="1">
      <c r="A65" s="1459" t="s">
        <v>1350</v>
      </c>
      <c r="B65" s="1446"/>
      <c r="C65" s="1450">
        <v>30</v>
      </c>
      <c r="D65" s="2574"/>
      <c r="E65" s="170"/>
      <c r="F65" s="953" t="s">
        <v>1380</v>
      </c>
      <c r="G65" s="953" t="s">
        <v>1302</v>
      </c>
      <c r="H65" s="953"/>
      <c r="I65" s="953">
        <v>0.1</v>
      </c>
      <c r="J65" s="1515">
        <v>1625</v>
      </c>
      <c r="K65" s="1514">
        <v>2100</v>
      </c>
      <c r="L65" s="167"/>
    </row>
    <row r="66" spans="1:12" s="120" customFormat="1" ht="87" customHeight="1">
      <c r="A66" s="1459" t="s">
        <v>1349</v>
      </c>
      <c r="B66" s="1446"/>
      <c r="C66" s="1450">
        <v>21</v>
      </c>
      <c r="D66" s="2574"/>
      <c r="E66" s="170"/>
      <c r="F66" s="953" t="s">
        <v>1380</v>
      </c>
      <c r="G66" s="953" t="s">
        <v>1355</v>
      </c>
      <c r="H66" s="953"/>
      <c r="I66" s="953">
        <v>0.1</v>
      </c>
      <c r="J66" s="1515">
        <v>1565</v>
      </c>
      <c r="K66" s="1514">
        <v>2020</v>
      </c>
      <c r="L66" s="167"/>
    </row>
    <row r="67" spans="1:12" s="120" customFormat="1" ht="83.25" customHeight="1">
      <c r="A67" s="1459" t="s">
        <v>1351</v>
      </c>
      <c r="B67" s="1446"/>
      <c r="C67" s="1450">
        <v>21</v>
      </c>
      <c r="D67" s="2574"/>
      <c r="E67" s="170"/>
      <c r="F67" s="953" t="s">
        <v>1380</v>
      </c>
      <c r="G67" s="953" t="s">
        <v>1356</v>
      </c>
      <c r="H67" s="953"/>
      <c r="I67" s="953">
        <v>0.09</v>
      </c>
      <c r="J67" s="1515">
        <v>1485</v>
      </c>
      <c r="K67" s="1514">
        <v>1915</v>
      </c>
      <c r="L67" s="167"/>
    </row>
    <row r="68" spans="1:12" s="120" customFormat="1" ht="78.75" customHeight="1">
      <c r="A68" s="1459" t="s">
        <v>1352</v>
      </c>
      <c r="B68" s="1446"/>
      <c r="C68" s="1450">
        <v>21</v>
      </c>
      <c r="D68" s="2574"/>
      <c r="E68" s="170"/>
      <c r="F68" s="953" t="s">
        <v>1380</v>
      </c>
      <c r="G68" s="953" t="s">
        <v>1357</v>
      </c>
      <c r="H68" s="953"/>
      <c r="I68" s="953">
        <v>0.06</v>
      </c>
      <c r="J68" s="1515">
        <v>1250</v>
      </c>
      <c r="K68" s="1514">
        <v>1615</v>
      </c>
      <c r="L68" s="167"/>
    </row>
    <row r="69" spans="1:12" s="120" customFormat="1" ht="77.25" customHeight="1">
      <c r="A69" s="1459" t="s">
        <v>1353</v>
      </c>
      <c r="B69" s="1446"/>
      <c r="C69" s="1450">
        <v>30</v>
      </c>
      <c r="D69" s="2574"/>
      <c r="E69" s="170"/>
      <c r="F69" s="953" t="s">
        <v>1380</v>
      </c>
      <c r="G69" s="953" t="s">
        <v>1358</v>
      </c>
      <c r="H69" s="953"/>
      <c r="I69" s="953">
        <v>7.0000000000000007E-2</v>
      </c>
      <c r="J69" s="1515">
        <v>1420</v>
      </c>
      <c r="K69" s="1514">
        <v>1835</v>
      </c>
      <c r="L69" s="167"/>
    </row>
    <row r="70" spans="1:12" s="120" customFormat="1" ht="79.5" customHeight="1">
      <c r="A70" s="1459" t="s">
        <v>1354</v>
      </c>
      <c r="B70" s="1446"/>
      <c r="C70" s="1450">
        <v>21</v>
      </c>
      <c r="D70" s="2574"/>
      <c r="E70" s="170"/>
      <c r="F70" s="953" t="s">
        <v>1380</v>
      </c>
      <c r="G70" s="953" t="s">
        <v>1357</v>
      </c>
      <c r="H70" s="953"/>
      <c r="I70" s="953">
        <v>0.6</v>
      </c>
      <c r="J70" s="1515">
        <v>1115</v>
      </c>
      <c r="K70" s="1514">
        <v>1440</v>
      </c>
      <c r="L70" s="167"/>
    </row>
    <row r="71" spans="1:12" s="120" customFormat="1" ht="80.25" customHeight="1">
      <c r="A71" s="1459" t="s">
        <v>1359</v>
      </c>
      <c r="B71" s="1446"/>
      <c r="C71" s="1450">
        <v>30</v>
      </c>
      <c r="D71" s="2574"/>
      <c r="E71" s="170"/>
      <c r="F71" s="953" t="s">
        <v>1380</v>
      </c>
      <c r="G71" s="953" t="s">
        <v>1358</v>
      </c>
      <c r="H71" s="953"/>
      <c r="I71" s="953">
        <v>7.0000000000000007E-2</v>
      </c>
      <c r="J71" s="1515">
        <v>1290</v>
      </c>
      <c r="K71" s="1514">
        <v>1665</v>
      </c>
      <c r="L71" s="167"/>
    </row>
    <row r="72" spans="1:12" s="120" customFormat="1" ht="81" customHeight="1">
      <c r="A72" s="2451" t="s">
        <v>4043</v>
      </c>
      <c r="B72" s="1446"/>
      <c r="C72" s="1450">
        <v>21</v>
      </c>
      <c r="D72" s="2574"/>
      <c r="E72" s="170"/>
      <c r="F72" s="953" t="s">
        <v>1380</v>
      </c>
      <c r="G72" s="953" t="s">
        <v>1365</v>
      </c>
      <c r="H72" s="953"/>
      <c r="I72" s="953">
        <v>7.0000000000000007E-2</v>
      </c>
      <c r="J72" s="1515">
        <v>1445</v>
      </c>
      <c r="K72" s="1514">
        <v>1870</v>
      </c>
      <c r="L72" s="167"/>
    </row>
    <row r="73" spans="1:12" s="120" customFormat="1" ht="78.75" customHeight="1">
      <c r="A73" s="2451" t="s">
        <v>4044</v>
      </c>
      <c r="B73" s="1446"/>
      <c r="C73" s="1450">
        <v>30</v>
      </c>
      <c r="D73" s="2574"/>
      <c r="E73" s="170"/>
      <c r="F73" s="953" t="s">
        <v>1380</v>
      </c>
      <c r="G73" s="953" t="s">
        <v>1366</v>
      </c>
      <c r="H73" s="953"/>
      <c r="I73" s="953">
        <v>0.09</v>
      </c>
      <c r="J73" s="1515">
        <v>1545</v>
      </c>
      <c r="K73" s="1514">
        <v>1995</v>
      </c>
      <c r="L73" s="167"/>
    </row>
    <row r="74" spans="1:12" s="120" customFormat="1" ht="84.75" customHeight="1">
      <c r="A74" s="1459" t="s">
        <v>1360</v>
      </c>
      <c r="B74" s="1446"/>
      <c r="C74" s="1450">
        <v>21</v>
      </c>
      <c r="D74" s="2574"/>
      <c r="E74" s="170"/>
      <c r="F74" s="953" t="s">
        <v>1380</v>
      </c>
      <c r="G74" s="953" t="s">
        <v>1365</v>
      </c>
      <c r="H74" s="953"/>
      <c r="I74" s="953">
        <v>7.0000000000000007E-2</v>
      </c>
      <c r="J74" s="1515">
        <v>1310</v>
      </c>
      <c r="K74" s="1514">
        <v>1695</v>
      </c>
      <c r="L74" s="167"/>
    </row>
    <row r="75" spans="1:12" s="120" customFormat="1" ht="80.25" customHeight="1">
      <c r="A75" s="1459" t="s">
        <v>1361</v>
      </c>
      <c r="B75" s="1446"/>
      <c r="C75" s="1450">
        <v>30</v>
      </c>
      <c r="D75" s="2574"/>
      <c r="E75" s="170"/>
      <c r="F75" s="953" t="s">
        <v>1380</v>
      </c>
      <c r="G75" s="953" t="s">
        <v>1366</v>
      </c>
      <c r="H75" s="953"/>
      <c r="I75" s="953">
        <v>0.09</v>
      </c>
      <c r="J75" s="1515">
        <v>1400</v>
      </c>
      <c r="K75" s="1514">
        <v>1805</v>
      </c>
      <c r="L75" s="167"/>
    </row>
    <row r="76" spans="1:12" s="120" customFormat="1" ht="81.75" customHeight="1">
      <c r="A76" s="1459" t="s">
        <v>1362</v>
      </c>
      <c r="B76" s="1446"/>
      <c r="C76" s="1450">
        <v>21</v>
      </c>
      <c r="D76" s="2574"/>
      <c r="E76" s="170"/>
      <c r="F76" s="953" t="s">
        <v>1380</v>
      </c>
      <c r="G76" s="953" t="s">
        <v>1367</v>
      </c>
      <c r="H76" s="953"/>
      <c r="I76" s="953">
        <v>0.09</v>
      </c>
      <c r="J76" s="1515">
        <v>1155</v>
      </c>
      <c r="K76" s="1514">
        <v>1490</v>
      </c>
      <c r="L76" s="167"/>
    </row>
    <row r="77" spans="1:12" s="120" customFormat="1" ht="79.5" customHeight="1">
      <c r="A77" s="2451" t="s">
        <v>4046</v>
      </c>
      <c r="B77" s="1446"/>
      <c r="C77" s="1450">
        <v>30</v>
      </c>
      <c r="D77" s="2574"/>
      <c r="E77" s="170"/>
      <c r="F77" s="953" t="s">
        <v>1380</v>
      </c>
      <c r="G77" s="953" t="s">
        <v>1368</v>
      </c>
      <c r="H77" s="953"/>
      <c r="I77" s="953">
        <v>0.1</v>
      </c>
      <c r="J77" s="1515">
        <v>1240</v>
      </c>
      <c r="K77" s="1514">
        <v>1600</v>
      </c>
      <c r="L77" s="167"/>
    </row>
    <row r="78" spans="1:12" s="120" customFormat="1" ht="81" customHeight="1">
      <c r="A78" s="2451" t="s">
        <v>4045</v>
      </c>
      <c r="B78" s="1446"/>
      <c r="C78" s="1450">
        <v>21</v>
      </c>
      <c r="D78" s="2574"/>
      <c r="E78" s="170"/>
      <c r="F78" s="953" t="s">
        <v>1380</v>
      </c>
      <c r="G78" s="953" t="s">
        <v>1367</v>
      </c>
      <c r="H78" s="953"/>
      <c r="I78" s="953">
        <v>0.09</v>
      </c>
      <c r="J78" s="1515">
        <v>1290</v>
      </c>
      <c r="K78" s="1514">
        <v>1665</v>
      </c>
      <c r="L78" s="167"/>
    </row>
    <row r="79" spans="1:12" s="120" customFormat="1" ht="78.75" customHeight="1">
      <c r="A79" s="1459" t="s">
        <v>2225</v>
      </c>
      <c r="B79" s="1446"/>
      <c r="C79" s="1450">
        <v>30</v>
      </c>
      <c r="D79" s="2574"/>
      <c r="E79" s="170"/>
      <c r="F79" s="953" t="s">
        <v>1380</v>
      </c>
      <c r="G79" s="953" t="s">
        <v>1368</v>
      </c>
      <c r="H79" s="953"/>
      <c r="I79" s="953">
        <v>0.1</v>
      </c>
      <c r="J79" s="1515">
        <v>1470</v>
      </c>
      <c r="K79" s="1514">
        <v>1900</v>
      </c>
      <c r="L79" s="167"/>
    </row>
    <row r="80" spans="1:12" s="120" customFormat="1" ht="76.5" customHeight="1">
      <c r="A80" s="1459" t="s">
        <v>2224</v>
      </c>
      <c r="B80" s="1446"/>
      <c r="C80" s="1450">
        <v>25</v>
      </c>
      <c r="D80" s="2574"/>
      <c r="E80" s="170"/>
      <c r="F80" s="953" t="s">
        <v>1380</v>
      </c>
      <c r="G80" s="953" t="s">
        <v>1369</v>
      </c>
      <c r="H80" s="953"/>
      <c r="I80" s="953">
        <v>0.06</v>
      </c>
      <c r="J80" s="1515">
        <v>1375</v>
      </c>
      <c r="K80" s="1514">
        <v>1775</v>
      </c>
      <c r="L80" s="167"/>
    </row>
    <row r="81" spans="1:12" s="120" customFormat="1" ht="81" customHeight="1">
      <c r="A81" s="1459" t="s">
        <v>1363</v>
      </c>
      <c r="B81" s="1446"/>
      <c r="C81" s="1450">
        <v>45</v>
      </c>
      <c r="D81" s="2574"/>
      <c r="E81" s="170"/>
      <c r="F81" s="953" t="s">
        <v>1380</v>
      </c>
      <c r="G81" s="953" t="s">
        <v>1366</v>
      </c>
      <c r="H81" s="953"/>
      <c r="I81" s="953">
        <v>0.09</v>
      </c>
      <c r="J81" s="1515">
        <v>1715</v>
      </c>
      <c r="K81" s="1514">
        <v>2215</v>
      </c>
      <c r="L81" s="167"/>
    </row>
    <row r="82" spans="1:12" s="120" customFormat="1" ht="80.25" customHeight="1">
      <c r="A82" s="1459" t="s">
        <v>2223</v>
      </c>
      <c r="B82" s="1446"/>
      <c r="C82" s="1450">
        <v>25</v>
      </c>
      <c r="D82" s="2574"/>
      <c r="E82" s="170"/>
      <c r="F82" s="953" t="s">
        <v>1380</v>
      </c>
      <c r="G82" s="953" t="s">
        <v>1369</v>
      </c>
      <c r="H82" s="953"/>
      <c r="I82" s="953">
        <v>0.06</v>
      </c>
      <c r="J82" s="1515">
        <v>1240</v>
      </c>
      <c r="K82" s="1514">
        <v>1600</v>
      </c>
      <c r="L82" s="167"/>
    </row>
    <row r="83" spans="1:12" s="120" customFormat="1" ht="79.5" customHeight="1">
      <c r="A83" s="1898" t="s">
        <v>1364</v>
      </c>
      <c r="B83" s="1446"/>
      <c r="C83" s="1450">
        <v>45</v>
      </c>
      <c r="D83" s="2574"/>
      <c r="E83" s="170"/>
      <c r="F83" s="953" t="s">
        <v>1380</v>
      </c>
      <c r="G83" s="953" t="s">
        <v>1366</v>
      </c>
      <c r="H83" s="953"/>
      <c r="I83" s="953">
        <v>0.09</v>
      </c>
      <c r="J83" s="1515">
        <v>1570</v>
      </c>
      <c r="K83" s="1514">
        <v>2025</v>
      </c>
      <c r="L83" s="167"/>
    </row>
    <row r="84" spans="1:12" s="120" customFormat="1" ht="80.25" customHeight="1">
      <c r="A84" s="1898" t="s">
        <v>3824</v>
      </c>
      <c r="B84" s="1446"/>
      <c r="C84" s="1450">
        <v>21</v>
      </c>
      <c r="D84" s="2574"/>
      <c r="E84" s="170"/>
      <c r="F84" s="953" t="s">
        <v>1380</v>
      </c>
      <c r="G84" s="953" t="s">
        <v>1370</v>
      </c>
      <c r="H84" s="953"/>
      <c r="I84" s="953">
        <v>0.05</v>
      </c>
      <c r="J84" s="1515">
        <v>660</v>
      </c>
      <c r="K84" s="1514">
        <v>855</v>
      </c>
      <c r="L84" s="167"/>
    </row>
    <row r="85" spans="1:12" s="120" customFormat="1" ht="77.25" customHeight="1">
      <c r="A85" s="1899" t="s">
        <v>3825</v>
      </c>
      <c r="B85" s="1446"/>
      <c r="C85" s="1450">
        <v>25</v>
      </c>
      <c r="D85" s="2574"/>
      <c r="E85" s="170"/>
      <c r="F85" s="953" t="s">
        <v>1380</v>
      </c>
      <c r="G85" s="953"/>
      <c r="H85" s="953"/>
      <c r="I85" s="953"/>
      <c r="J85" s="1515">
        <v>675</v>
      </c>
      <c r="K85" s="1514">
        <v>875</v>
      </c>
      <c r="L85" s="167"/>
    </row>
    <row r="86" spans="1:12" s="120" customFormat="1" ht="79.5" customHeight="1">
      <c r="A86" s="1899" t="s">
        <v>3826</v>
      </c>
      <c r="B86" s="1446"/>
      <c r="C86" s="1450">
        <v>30</v>
      </c>
      <c r="D86" s="2574"/>
      <c r="E86" s="170"/>
      <c r="F86" s="953" t="s">
        <v>1380</v>
      </c>
      <c r="G86" s="953" t="s">
        <v>1371</v>
      </c>
      <c r="H86" s="953"/>
      <c r="I86" s="953">
        <v>7.0000000000000007E-2</v>
      </c>
      <c r="J86" s="1515">
        <v>785</v>
      </c>
      <c r="K86" s="1514">
        <v>1015</v>
      </c>
      <c r="L86" s="167"/>
    </row>
    <row r="87" spans="1:12" s="120" customFormat="1" ht="80.25" customHeight="1">
      <c r="A87" s="1899" t="s">
        <v>3827</v>
      </c>
      <c r="B87" s="1446"/>
      <c r="C87" s="1450">
        <v>20</v>
      </c>
      <c r="D87" s="2574"/>
      <c r="E87" s="170"/>
      <c r="F87" s="953" t="s">
        <v>1380</v>
      </c>
      <c r="G87" s="953" t="s">
        <v>1372</v>
      </c>
      <c r="H87" s="953"/>
      <c r="I87" s="953">
        <v>7.0000000000000007E-2</v>
      </c>
      <c r="J87" s="1515">
        <v>1055</v>
      </c>
      <c r="K87" s="1514">
        <v>1360</v>
      </c>
      <c r="L87" s="167"/>
    </row>
    <row r="88" spans="1:12" s="120" customFormat="1" ht="79.5" customHeight="1">
      <c r="A88" s="1898" t="s">
        <v>3828</v>
      </c>
      <c r="B88" s="1720"/>
      <c r="C88" s="1709">
        <v>20</v>
      </c>
      <c r="D88" s="2575"/>
      <c r="E88" s="1955"/>
      <c r="F88" s="1713" t="s">
        <v>1380</v>
      </c>
      <c r="G88" s="1713" t="s">
        <v>1373</v>
      </c>
      <c r="H88" s="1713"/>
      <c r="I88" s="1713">
        <v>0.08</v>
      </c>
      <c r="J88" s="1723">
        <v>1135</v>
      </c>
      <c r="K88" s="942">
        <v>1465</v>
      </c>
      <c r="L88" s="167"/>
    </row>
    <row r="89" spans="1:12" s="120" customFormat="1" ht="79.5" customHeight="1">
      <c r="A89" s="743" t="s">
        <v>3788</v>
      </c>
      <c r="B89" s="1722"/>
      <c r="C89" s="1722"/>
      <c r="D89" s="1724"/>
      <c r="E89" s="1953"/>
      <c r="F89" s="1712"/>
      <c r="G89" s="1724" t="s">
        <v>3787</v>
      </c>
      <c r="H89" s="1724"/>
      <c r="I89" s="1724"/>
      <c r="J89" s="1954">
        <v>3660</v>
      </c>
      <c r="K89" s="641">
        <v>4730</v>
      </c>
      <c r="L89" s="167"/>
    </row>
    <row r="90" spans="1:12" s="120" customFormat="1" ht="79.5" customHeight="1">
      <c r="A90" s="639" t="s">
        <v>3789</v>
      </c>
      <c r="B90" s="2470"/>
      <c r="C90" s="2470"/>
      <c r="D90" s="649"/>
      <c r="E90" s="2471"/>
      <c r="F90" s="640"/>
      <c r="G90" s="649" t="s">
        <v>3787</v>
      </c>
      <c r="H90" s="649"/>
      <c r="I90" s="649"/>
      <c r="J90" s="2472">
        <v>3780</v>
      </c>
      <c r="K90" s="2113">
        <v>4885</v>
      </c>
      <c r="L90" s="167"/>
    </row>
    <row r="91" spans="1:12" s="167" customFormat="1" ht="79.5" customHeight="1">
      <c r="A91" s="2467" t="s">
        <v>4049</v>
      </c>
      <c r="B91" s="946"/>
      <c r="C91" s="946">
        <v>60</v>
      </c>
      <c r="D91" s="2466"/>
      <c r="E91" s="945"/>
      <c r="F91" s="2466" t="s">
        <v>4050</v>
      </c>
      <c r="G91" s="2466" t="s">
        <v>4051</v>
      </c>
      <c r="H91" s="2466"/>
      <c r="I91" s="2466">
        <v>0.1</v>
      </c>
      <c r="J91" s="2473">
        <v>6500</v>
      </c>
      <c r="K91" s="800">
        <v>8100</v>
      </c>
    </row>
    <row r="92" spans="1:12" ht="24.75" customHeight="1">
      <c r="A92" s="2743" t="s">
        <v>3829</v>
      </c>
      <c r="B92" s="2824"/>
      <c r="C92" s="2824"/>
      <c r="D92" s="2824"/>
      <c r="E92" s="2824"/>
      <c r="F92" s="2824"/>
      <c r="G92" s="2824"/>
      <c r="H92" s="2824"/>
      <c r="I92" s="2824"/>
      <c r="J92" s="2824"/>
      <c r="K92" s="2825"/>
    </row>
  </sheetData>
  <mergeCells count="10">
    <mergeCell ref="A1:H1"/>
    <mergeCell ref="A92:K92"/>
    <mergeCell ref="A9:K9"/>
    <mergeCell ref="A11:A12"/>
    <mergeCell ref="J11:J12"/>
    <mergeCell ref="K11:K12"/>
    <mergeCell ref="B11:B12"/>
    <mergeCell ref="C11:I11"/>
    <mergeCell ref="D13:D88"/>
    <mergeCell ref="B49:B50"/>
  </mergeCells>
  <hyperlinks>
    <hyperlink ref="H3" r:id="rId1"/>
    <hyperlink ref="H2" r:id="rId2"/>
  </hyperlinks>
  <pageMargins left="0.3" right="0.17" top="0.17" bottom="0.17" header="0.3" footer="0.3"/>
  <pageSetup paperSize="9" orientation="portrait" horizontalDpi="300" verticalDpi="300" r:id="rId3"/>
  <drawing r:id="rId4"/>
</worksheet>
</file>

<file path=xl/worksheets/sheet47.xml><?xml version="1.0" encoding="utf-8"?>
<worksheet xmlns="http://schemas.openxmlformats.org/spreadsheetml/2006/main" xmlns:r="http://schemas.openxmlformats.org/officeDocument/2006/relationships">
  <dimension ref="A1:L14"/>
  <sheetViews>
    <sheetView zoomScale="115" zoomScaleNormal="115" workbookViewId="0">
      <selection sqref="A1:G1"/>
    </sheetView>
  </sheetViews>
  <sheetFormatPr defaultRowHeight="12.75"/>
  <cols>
    <col min="1" max="1" width="6.7109375" style="203" customWidth="1"/>
    <col min="2" max="2" width="14.140625" style="203" customWidth="1"/>
    <col min="3" max="3" width="6.42578125" style="203" customWidth="1"/>
    <col min="4" max="4" width="0.140625" style="203" hidden="1" customWidth="1"/>
    <col min="5" max="5" width="8.42578125" style="203" customWidth="1"/>
    <col min="6" max="6" width="10.7109375" style="203" customWidth="1"/>
    <col min="7" max="7" width="7.140625" style="203" customWidth="1"/>
    <col min="8" max="8" width="9.5703125" style="203" customWidth="1"/>
    <col min="9" max="10" width="6" style="203" bestFit="1" customWidth="1"/>
    <col min="11" max="16384" width="9.140625" style="203"/>
  </cols>
  <sheetData>
    <row r="1" spans="1:12" s="200" customFormat="1" ht="31.5" customHeight="1">
      <c r="A1" s="2526"/>
      <c r="B1" s="2526"/>
      <c r="C1" s="2526"/>
      <c r="D1" s="2526"/>
      <c r="E1" s="2526"/>
      <c r="F1" s="2526"/>
      <c r="G1" s="2526"/>
    </row>
    <row r="2" spans="1:12">
      <c r="A2" s="204" t="s">
        <v>0</v>
      </c>
      <c r="B2" s="116"/>
      <c r="C2" s="204"/>
      <c r="F2" s="205" t="s">
        <v>474</v>
      </c>
      <c r="G2" s="206" t="s">
        <v>1</v>
      </c>
      <c r="H2" s="206"/>
      <c r="I2" s="206"/>
      <c r="K2" s="202"/>
      <c r="L2" s="202"/>
    </row>
    <row r="3" spans="1:12" ht="15.75" customHeight="1">
      <c r="A3" s="207" t="s">
        <v>467</v>
      </c>
      <c r="B3" s="117"/>
      <c r="C3" s="207"/>
      <c r="F3" s="205" t="s">
        <v>475</v>
      </c>
      <c r="G3" s="208" t="s">
        <v>2</v>
      </c>
      <c r="H3" s="208"/>
      <c r="I3" s="208"/>
      <c r="J3" s="208"/>
      <c r="K3" s="114"/>
      <c r="L3" s="114"/>
    </row>
    <row r="4" spans="1:12" ht="15.75" customHeight="1">
      <c r="A4" s="204" t="s">
        <v>2241</v>
      </c>
      <c r="B4" s="116"/>
      <c r="C4" s="204"/>
      <c r="F4" s="517"/>
      <c r="H4" s="517"/>
      <c r="I4" s="212"/>
      <c r="J4" s="202"/>
      <c r="K4" s="202"/>
      <c r="L4" s="202"/>
    </row>
    <row r="5" spans="1:12" ht="15.75" customHeight="1">
      <c r="A5" s="207" t="s">
        <v>467</v>
      </c>
      <c r="B5" s="117"/>
      <c r="C5" s="207"/>
      <c r="F5" s="204" t="s">
        <v>2238</v>
      </c>
      <c r="H5" s="209"/>
      <c r="I5" s="207"/>
      <c r="J5" s="202"/>
      <c r="K5" s="202"/>
      <c r="L5" s="202"/>
    </row>
    <row r="6" spans="1:12" ht="15.75" customHeight="1">
      <c r="A6" s="207" t="s">
        <v>468</v>
      </c>
      <c r="B6" s="117"/>
      <c r="C6" s="207"/>
      <c r="F6" s="204" t="s">
        <v>2240</v>
      </c>
      <c r="H6" s="209"/>
      <c r="I6" s="207"/>
      <c r="J6" s="202"/>
      <c r="K6" s="202"/>
      <c r="L6" s="202"/>
    </row>
    <row r="7" spans="1:12" ht="15" customHeight="1">
      <c r="A7" s="210" t="s">
        <v>2536</v>
      </c>
      <c r="B7" s="213"/>
      <c r="C7" s="210"/>
      <c r="F7" s="379" t="s">
        <v>2239</v>
      </c>
      <c r="H7" s="211"/>
      <c r="I7" s="211"/>
      <c r="J7" s="211"/>
    </row>
    <row r="8" spans="1:12" ht="7.5" customHeight="1">
      <c r="A8" s="210"/>
      <c r="B8" s="213"/>
      <c r="C8" s="210"/>
      <c r="F8" s="379"/>
      <c r="H8" s="211"/>
      <c r="I8" s="211"/>
      <c r="J8" s="211"/>
    </row>
    <row r="9" spans="1:12" ht="19.5" customHeight="1">
      <c r="A9" s="2525" t="s">
        <v>2494</v>
      </c>
      <c r="B9" s="2525"/>
      <c r="C9" s="2525"/>
      <c r="D9" s="2525"/>
      <c r="E9" s="2525"/>
      <c r="F9" s="2525"/>
      <c r="G9" s="2525"/>
      <c r="H9" s="2525"/>
      <c r="I9" s="2525"/>
      <c r="J9" s="2525"/>
      <c r="K9" s="204"/>
      <c r="L9" s="204"/>
    </row>
    <row r="10" spans="1:12" ht="8.25" customHeight="1"/>
    <row r="11" spans="1:12" s="106" customFormat="1" ht="15" customHeight="1">
      <c r="A11" s="2584" t="s">
        <v>20</v>
      </c>
      <c r="B11" s="2677" t="s">
        <v>16</v>
      </c>
      <c r="C11" s="2677" t="s">
        <v>17</v>
      </c>
      <c r="D11" s="2678"/>
      <c r="E11" s="2678"/>
      <c r="F11" s="2678"/>
      <c r="G11" s="2678"/>
      <c r="H11" s="2600"/>
      <c r="I11" s="2520" t="s">
        <v>478</v>
      </c>
      <c r="J11" s="2520" t="s">
        <v>476</v>
      </c>
    </row>
    <row r="12" spans="1:12" s="106" customFormat="1" ht="46.5" customHeight="1">
      <c r="A12" s="2684"/>
      <c r="B12" s="2826"/>
      <c r="C12" s="521" t="s">
        <v>137</v>
      </c>
      <c r="D12" s="172"/>
      <c r="E12" s="521" t="s">
        <v>210</v>
      </c>
      <c r="F12" s="521" t="s">
        <v>56</v>
      </c>
      <c r="G12" s="521" t="s">
        <v>19</v>
      </c>
      <c r="H12" s="521" t="s">
        <v>40</v>
      </c>
      <c r="I12" s="2577"/>
      <c r="J12" s="2577"/>
    </row>
    <row r="13" spans="1:12" s="217" customFormat="1" ht="84.75" customHeight="1">
      <c r="A13" s="529" t="s">
        <v>2496</v>
      </c>
      <c r="B13" s="526"/>
      <c r="C13" s="527">
        <v>52</v>
      </c>
      <c r="D13" s="169"/>
      <c r="E13" s="565" t="s">
        <v>1380</v>
      </c>
      <c r="F13" s="406" t="s">
        <v>2529</v>
      </c>
      <c r="G13" s="406">
        <v>28</v>
      </c>
      <c r="H13" s="406">
        <v>0.2</v>
      </c>
      <c r="I13" s="406">
        <v>9690</v>
      </c>
      <c r="J13" s="372">
        <v>10200</v>
      </c>
      <c r="K13" s="159"/>
    </row>
    <row r="14" spans="1:12">
      <c r="A14" s="2827" t="s">
        <v>2495</v>
      </c>
      <c r="B14" s="2828"/>
      <c r="C14" s="2828"/>
      <c r="D14" s="2828"/>
      <c r="E14" s="2828"/>
      <c r="F14" s="2828"/>
      <c r="G14" s="2828"/>
      <c r="H14" s="2828"/>
      <c r="I14" s="2828"/>
      <c r="J14" s="2829"/>
    </row>
  </sheetData>
  <mergeCells count="8">
    <mergeCell ref="A14:J14"/>
    <mergeCell ref="A1:G1"/>
    <mergeCell ref="A9:J9"/>
    <mergeCell ref="A11:A12"/>
    <mergeCell ref="B11:B12"/>
    <mergeCell ref="C11:H11"/>
    <mergeCell ref="I11:I12"/>
    <mergeCell ref="J11:J12"/>
  </mergeCells>
  <hyperlinks>
    <hyperlink ref="G3" r:id="rId1"/>
    <hyperlink ref="G2" r:id="rId2"/>
  </hyperlinks>
  <pageMargins left="0.3" right="0.17" top="0.17" bottom="0.17" header="0.3" footer="0.3"/>
  <pageSetup paperSize="9" orientation="portrait" horizontalDpi="300" verticalDpi="300" r:id="rId3"/>
  <drawing r:id="rId4"/>
</worksheet>
</file>

<file path=xl/worksheets/sheet48.xml><?xml version="1.0" encoding="utf-8"?>
<worksheet xmlns="http://schemas.openxmlformats.org/spreadsheetml/2006/main" xmlns:r="http://schemas.openxmlformats.org/officeDocument/2006/relationships">
  <dimension ref="A1:N21"/>
  <sheetViews>
    <sheetView zoomScale="85" zoomScaleNormal="85" workbookViewId="0">
      <selection activeCell="H13" sqref="H13"/>
    </sheetView>
  </sheetViews>
  <sheetFormatPr defaultRowHeight="12.75"/>
  <cols>
    <col min="1" max="1" width="13.42578125" style="378" bestFit="1" customWidth="1"/>
    <col min="2" max="2" width="20.5703125" style="12" customWidth="1"/>
    <col min="3" max="3" width="6.28515625" style="15" customWidth="1"/>
    <col min="4" max="4" width="0.140625" style="12" hidden="1" customWidth="1"/>
    <col min="5" max="5" width="8.42578125" style="111" customWidth="1"/>
    <col min="6" max="6" width="10.140625" style="203" customWidth="1"/>
    <col min="7" max="7" width="11.7109375" style="12" customWidth="1"/>
    <col min="8" max="8" width="16.28515625" style="12" customWidth="1"/>
    <col min="9" max="9" width="7.140625" style="12" customWidth="1"/>
    <col min="10" max="10" width="9.5703125" style="12" customWidth="1"/>
    <col min="11" max="11" width="6" style="12" bestFit="1" customWidth="1"/>
    <col min="12" max="12" width="6" style="378" customWidth="1"/>
    <col min="13" max="16384" width="9.140625" style="12"/>
  </cols>
  <sheetData>
    <row r="1" spans="1:14" s="200" customFormat="1" ht="31.5" customHeight="1">
      <c r="A1" s="2526"/>
      <c r="B1" s="2526"/>
      <c r="C1" s="2526"/>
      <c r="D1" s="2526"/>
      <c r="E1" s="2526"/>
      <c r="F1" s="2526"/>
      <c r="G1" s="2526"/>
      <c r="H1" s="2526"/>
      <c r="I1" s="2526"/>
      <c r="L1" s="622"/>
    </row>
    <row r="2" spans="1:14" s="203" customFormat="1">
      <c r="A2" s="204" t="s">
        <v>0</v>
      </c>
      <c r="B2" s="116"/>
      <c r="C2" s="204"/>
      <c r="D2" s="204"/>
      <c r="E2" s="111"/>
      <c r="G2" s="205" t="s">
        <v>474</v>
      </c>
      <c r="H2" s="206" t="s">
        <v>1</v>
      </c>
      <c r="J2" s="206"/>
      <c r="K2" s="206"/>
      <c r="L2" s="378"/>
      <c r="M2" s="202"/>
      <c r="N2" s="202"/>
    </row>
    <row r="3" spans="1:14" s="203" customFormat="1" ht="15.75" customHeight="1">
      <c r="A3" s="207" t="s">
        <v>467</v>
      </c>
      <c r="B3" s="117"/>
      <c r="C3" s="207"/>
      <c r="D3" s="207"/>
      <c r="E3" s="111"/>
      <c r="G3" s="205" t="s">
        <v>475</v>
      </c>
      <c r="H3" s="208" t="s">
        <v>2</v>
      </c>
      <c r="J3" s="208"/>
      <c r="K3" s="208"/>
      <c r="L3" s="642"/>
      <c r="M3" s="114"/>
      <c r="N3" s="114"/>
    </row>
    <row r="4" spans="1:14" s="203" customFormat="1" ht="15.75" customHeight="1">
      <c r="A4" s="204" t="s">
        <v>2241</v>
      </c>
      <c r="B4" s="116"/>
      <c r="C4" s="204"/>
      <c r="D4" s="204"/>
      <c r="E4" s="111"/>
      <c r="G4" s="375"/>
      <c r="J4" s="375"/>
      <c r="K4" s="212"/>
      <c r="L4" s="643"/>
      <c r="M4" s="202"/>
      <c r="N4" s="202"/>
    </row>
    <row r="5" spans="1:14" s="203" customFormat="1" ht="15.75" customHeight="1">
      <c r="A5" s="207" t="s">
        <v>467</v>
      </c>
      <c r="B5" s="117"/>
      <c r="C5" s="207"/>
      <c r="D5" s="207"/>
      <c r="E5" s="111"/>
      <c r="G5" s="204" t="s">
        <v>2238</v>
      </c>
      <c r="J5" s="209"/>
      <c r="K5" s="207"/>
      <c r="L5" s="643"/>
      <c r="M5" s="202"/>
      <c r="N5" s="202"/>
    </row>
    <row r="6" spans="1:14" s="203" customFormat="1" ht="15.75" customHeight="1">
      <c r="A6" s="207" t="s">
        <v>468</v>
      </c>
      <c r="B6" s="117"/>
      <c r="C6" s="207"/>
      <c r="D6" s="207"/>
      <c r="E6" s="111"/>
      <c r="G6" s="204" t="s">
        <v>2240</v>
      </c>
      <c r="J6" s="209"/>
      <c r="K6" s="207"/>
      <c r="L6" s="643"/>
      <c r="M6" s="202"/>
      <c r="N6" s="202"/>
    </row>
    <row r="7" spans="1:14" s="203" customFormat="1" ht="15" customHeight="1">
      <c r="A7" s="210" t="s">
        <v>2536</v>
      </c>
      <c r="B7" s="213"/>
      <c r="C7" s="210"/>
      <c r="D7" s="210"/>
      <c r="E7" s="111"/>
      <c r="G7" s="379" t="s">
        <v>2239</v>
      </c>
      <c r="J7" s="211"/>
      <c r="K7" s="211"/>
      <c r="L7" s="644"/>
    </row>
    <row r="8" spans="1:14" ht="23.25" customHeight="1">
      <c r="A8" s="2525" t="s">
        <v>84</v>
      </c>
      <c r="B8" s="2525"/>
      <c r="C8" s="2525"/>
      <c r="D8" s="2525"/>
      <c r="E8" s="2525"/>
      <c r="F8" s="2525"/>
      <c r="G8" s="2525"/>
      <c r="H8" s="2525"/>
      <c r="I8" s="2525"/>
      <c r="J8" s="2525"/>
      <c r="K8" s="2525"/>
      <c r="L8" s="2525"/>
      <c r="M8" s="14"/>
      <c r="N8" s="14"/>
    </row>
    <row r="9" spans="1:14" ht="8.25" customHeight="1"/>
    <row r="10" spans="1:14" s="106" customFormat="1" ht="15" customHeight="1">
      <c r="A10" s="2584" t="s">
        <v>20</v>
      </c>
      <c r="B10" s="2830" t="s">
        <v>16</v>
      </c>
      <c r="C10" s="2678" t="s">
        <v>17</v>
      </c>
      <c r="D10" s="2678"/>
      <c r="E10" s="2678"/>
      <c r="F10" s="2678"/>
      <c r="G10" s="2678"/>
      <c r="H10" s="2678"/>
      <c r="I10" s="2678"/>
      <c r="J10" s="2600"/>
      <c r="K10" s="2520" t="s">
        <v>479</v>
      </c>
      <c r="L10" s="2520" t="s">
        <v>476</v>
      </c>
    </row>
    <row r="11" spans="1:14" s="106" customFormat="1" ht="46.5" customHeight="1">
      <c r="A11" s="2684"/>
      <c r="B11" s="2831"/>
      <c r="C11" s="156" t="s">
        <v>93</v>
      </c>
      <c r="D11" s="172"/>
      <c r="E11" s="624" t="s">
        <v>2078</v>
      </c>
      <c r="F11" s="626" t="s">
        <v>2692</v>
      </c>
      <c r="G11" s="148" t="s">
        <v>55</v>
      </c>
      <c r="H11" s="148" t="s">
        <v>56</v>
      </c>
      <c r="I11" s="148" t="s">
        <v>19</v>
      </c>
      <c r="J11" s="148" t="s">
        <v>40</v>
      </c>
      <c r="K11" s="2577"/>
      <c r="L11" s="2577"/>
    </row>
    <row r="12" spans="1:14" s="105" customFormat="1" ht="75.75" customHeight="1">
      <c r="A12" s="812" t="s">
        <v>85</v>
      </c>
      <c r="B12" s="1630"/>
      <c r="C12" s="680" t="s">
        <v>92</v>
      </c>
      <c r="D12" s="686"/>
      <c r="E12" s="824">
        <v>12</v>
      </c>
      <c r="F12" s="824"/>
      <c r="G12" s="680" t="s">
        <v>351</v>
      </c>
      <c r="H12" s="1624" t="s">
        <v>91</v>
      </c>
      <c r="I12" s="680">
        <v>34.4</v>
      </c>
      <c r="J12" s="680">
        <v>1.5</v>
      </c>
      <c r="K12" s="680">
        <v>7020</v>
      </c>
      <c r="L12" s="681">
        <v>7440</v>
      </c>
      <c r="M12" s="108"/>
    </row>
    <row r="13" spans="1:14" s="105" customFormat="1" ht="50.25" customHeight="1">
      <c r="A13" s="1628" t="s">
        <v>86</v>
      </c>
      <c r="B13" s="2544"/>
      <c r="C13" s="2538" t="s">
        <v>92</v>
      </c>
      <c r="D13" s="690"/>
      <c r="E13" s="1618">
        <v>12</v>
      </c>
      <c r="F13" s="1622"/>
      <c r="G13" s="2538" t="s">
        <v>351</v>
      </c>
      <c r="H13" s="1617" t="s">
        <v>90</v>
      </c>
      <c r="I13" s="780">
        <v>34.4</v>
      </c>
      <c r="J13" s="1620">
        <v>1.4</v>
      </c>
      <c r="K13" s="1620">
        <v>6435</v>
      </c>
      <c r="L13" s="1625">
        <v>6820</v>
      </c>
      <c r="M13" s="108"/>
    </row>
    <row r="14" spans="1:14" s="105" customFormat="1" ht="50.25" customHeight="1">
      <c r="A14" s="1628" t="s">
        <v>2080</v>
      </c>
      <c r="B14" s="2544"/>
      <c r="C14" s="2539"/>
      <c r="D14" s="690"/>
      <c r="E14" s="1621">
        <v>6</v>
      </c>
      <c r="F14" s="1621"/>
      <c r="G14" s="2539"/>
      <c r="H14" s="1617" t="s">
        <v>2079</v>
      </c>
      <c r="I14" s="777">
        <v>17.2</v>
      </c>
      <c r="J14" s="1619">
        <v>0.7</v>
      </c>
      <c r="K14" s="1619">
        <v>5850</v>
      </c>
      <c r="L14" s="789">
        <v>6200</v>
      </c>
      <c r="M14" s="108"/>
    </row>
    <row r="15" spans="1:14" s="217" customFormat="1" ht="71.25" customHeight="1">
      <c r="A15" s="1628" t="s">
        <v>3500</v>
      </c>
      <c r="B15" s="1618"/>
      <c r="C15" s="2579"/>
      <c r="D15" s="690"/>
      <c r="E15" s="1621">
        <v>2</v>
      </c>
      <c r="F15" s="1619" t="s">
        <v>2694</v>
      </c>
      <c r="G15" s="2579"/>
      <c r="H15" s="1617" t="s">
        <v>3501</v>
      </c>
      <c r="I15" s="777">
        <v>6.6</v>
      </c>
      <c r="J15" s="1619">
        <v>0.23</v>
      </c>
      <c r="K15" s="1619">
        <v>2050</v>
      </c>
      <c r="L15" s="789">
        <v>2380</v>
      </c>
      <c r="M15" s="754"/>
    </row>
    <row r="16" spans="1:14" s="105" customFormat="1" ht="82.5" customHeight="1">
      <c r="A16" s="801" t="s">
        <v>87</v>
      </c>
      <c r="B16" s="1618"/>
      <c r="C16" s="770" t="s">
        <v>92</v>
      </c>
      <c r="D16" s="690"/>
      <c r="E16" s="767">
        <v>2</v>
      </c>
      <c r="F16" s="767"/>
      <c r="G16" s="770" t="s">
        <v>89</v>
      </c>
      <c r="H16" s="770" t="s">
        <v>88</v>
      </c>
      <c r="I16" s="770">
        <v>7.2</v>
      </c>
      <c r="J16" s="770">
        <v>7.0000000000000007E-2</v>
      </c>
      <c r="K16" s="770">
        <v>1345</v>
      </c>
      <c r="L16" s="821">
        <v>1500</v>
      </c>
    </row>
    <row r="17" spans="1:13" s="118" customFormat="1" ht="82.5" customHeight="1">
      <c r="A17" s="801" t="s">
        <v>2734</v>
      </c>
      <c r="B17" s="1629"/>
      <c r="C17" s="770" t="s">
        <v>92</v>
      </c>
      <c r="D17" s="690"/>
      <c r="E17" s="768">
        <v>5</v>
      </c>
      <c r="F17" s="1620" t="s">
        <v>2732</v>
      </c>
      <c r="G17" s="770" t="s">
        <v>2733</v>
      </c>
      <c r="H17" s="770" t="s">
        <v>402</v>
      </c>
      <c r="I17" s="770">
        <v>20.3</v>
      </c>
      <c r="J17" s="770">
        <v>1.4</v>
      </c>
      <c r="K17" s="770">
        <v>3500</v>
      </c>
      <c r="L17" s="821">
        <v>4600</v>
      </c>
      <c r="M17" s="105"/>
    </row>
    <row r="18" spans="1:13" s="118" customFormat="1" ht="90.75" customHeight="1">
      <c r="A18" s="801" t="s">
        <v>2735</v>
      </c>
      <c r="B18" s="1629"/>
      <c r="C18" s="770" t="s">
        <v>92</v>
      </c>
      <c r="D18" s="690"/>
      <c r="E18" s="767">
        <v>2</v>
      </c>
      <c r="F18" s="770" t="s">
        <v>2732</v>
      </c>
      <c r="G18" s="770" t="s">
        <v>89</v>
      </c>
      <c r="H18" s="770" t="s">
        <v>403</v>
      </c>
      <c r="I18" s="770">
        <v>5.88</v>
      </c>
      <c r="J18" s="770">
        <v>0.11799999999999999</v>
      </c>
      <c r="K18" s="770">
        <v>1125</v>
      </c>
      <c r="L18" s="821">
        <v>1440</v>
      </c>
      <c r="M18" s="173"/>
    </row>
    <row r="19" spans="1:13" s="118" customFormat="1" ht="79.5" customHeight="1">
      <c r="A19" s="801" t="s">
        <v>2226</v>
      </c>
      <c r="B19" s="1629"/>
      <c r="C19" s="770" t="s">
        <v>92</v>
      </c>
      <c r="D19" s="690"/>
      <c r="E19" s="767">
        <v>2</v>
      </c>
      <c r="F19" s="770" t="s">
        <v>2694</v>
      </c>
      <c r="G19" s="770" t="s">
        <v>2730</v>
      </c>
      <c r="H19" s="770" t="s">
        <v>2731</v>
      </c>
      <c r="I19" s="770">
        <v>3.6</v>
      </c>
      <c r="J19" s="770">
        <v>6.8000000000000005E-2</v>
      </c>
      <c r="K19" s="770">
        <v>845</v>
      </c>
      <c r="L19" s="821">
        <v>1080</v>
      </c>
      <c r="M19" s="173"/>
    </row>
    <row r="20" spans="1:13" s="373" customFormat="1" ht="88.5" customHeight="1">
      <c r="A20" s="806" t="s">
        <v>2227</v>
      </c>
      <c r="B20" s="1631"/>
      <c r="C20" s="771" t="s">
        <v>92</v>
      </c>
      <c r="D20" s="945"/>
      <c r="E20" s="946"/>
      <c r="F20" s="947"/>
      <c r="G20" s="808" t="s">
        <v>2228</v>
      </c>
      <c r="H20" s="808" t="s">
        <v>2229</v>
      </c>
      <c r="I20" s="808">
        <v>7.2</v>
      </c>
      <c r="J20" s="808">
        <v>1.03</v>
      </c>
      <c r="K20" s="808">
        <v>9360</v>
      </c>
      <c r="L20" s="800">
        <v>9920</v>
      </c>
      <c r="M20" s="173"/>
    </row>
    <row r="21" spans="1:13" s="118" customFormat="1" ht="15" customHeight="1">
      <c r="A21" s="2798" t="s">
        <v>404</v>
      </c>
      <c r="B21" s="2798"/>
      <c r="C21" s="2798"/>
      <c r="D21" s="2798"/>
      <c r="E21" s="2798"/>
      <c r="F21" s="2798"/>
      <c r="G21" s="2798"/>
      <c r="H21" s="2798"/>
      <c r="I21" s="2798"/>
      <c r="J21" s="2798"/>
      <c r="K21" s="2798"/>
      <c r="L21" s="2798"/>
      <c r="M21" s="129"/>
    </row>
  </sheetData>
  <mergeCells count="11">
    <mergeCell ref="A21:L21"/>
    <mergeCell ref="B13:B14"/>
    <mergeCell ref="C13:C15"/>
    <mergeCell ref="G13:G15"/>
    <mergeCell ref="A1:I1"/>
    <mergeCell ref="A8:L8"/>
    <mergeCell ref="A10:A11"/>
    <mergeCell ref="B10:B11"/>
    <mergeCell ref="C10:J10"/>
    <mergeCell ref="K10:K11"/>
    <mergeCell ref="L10:L11"/>
  </mergeCells>
  <hyperlinks>
    <hyperlink ref="H3" r:id="rId1"/>
    <hyperlink ref="H2" r:id="rId2"/>
  </hyperlinks>
  <pageMargins left="0.3" right="0.17" top="0.17" bottom="0.17" header="0.3" footer="0.3"/>
  <pageSetup paperSize="9" orientation="portrait" horizontalDpi="300" verticalDpi="300" r:id="rId3"/>
  <drawing r:id="rId4"/>
</worksheet>
</file>

<file path=xl/worksheets/sheet49.xml><?xml version="1.0" encoding="utf-8"?>
<worksheet xmlns="http://schemas.openxmlformats.org/spreadsheetml/2006/main" xmlns:r="http://schemas.openxmlformats.org/officeDocument/2006/relationships">
  <dimension ref="A1:Q16"/>
  <sheetViews>
    <sheetView zoomScale="85" zoomScaleNormal="85" workbookViewId="0">
      <selection activeCell="A9" sqref="A9:K9"/>
    </sheetView>
  </sheetViews>
  <sheetFormatPr defaultRowHeight="12.75"/>
  <cols>
    <col min="1" max="1" width="9.140625" style="12" customWidth="1"/>
    <col min="2" max="2" width="14.140625" style="12" customWidth="1"/>
    <col min="3" max="3" width="5.7109375" style="12" customWidth="1"/>
    <col min="4" max="4" width="6.28515625" style="15" customWidth="1"/>
    <col min="5" max="5" width="0.140625" style="12" hidden="1" customWidth="1"/>
    <col min="6" max="6" width="11.7109375" style="12" customWidth="1"/>
    <col min="7" max="7" width="10.7109375" style="12" customWidth="1"/>
    <col min="8" max="8" width="7.140625" style="12" customWidth="1"/>
    <col min="9" max="9" width="9.5703125" style="12" customWidth="1"/>
    <col min="10" max="16384" width="9.140625" style="12"/>
  </cols>
  <sheetData>
    <row r="1" spans="1:17" s="200" customFormat="1" ht="31.5" customHeight="1">
      <c r="A1" s="2526"/>
      <c r="B1" s="2526"/>
      <c r="C1" s="2526"/>
      <c r="D1" s="2526"/>
      <c r="E1" s="2526"/>
      <c r="F1" s="2526"/>
      <c r="G1" s="2526"/>
      <c r="H1" s="2526"/>
      <c r="I1" s="2526"/>
    </row>
    <row r="2" spans="1:17" s="203" customFormat="1">
      <c r="A2" s="204" t="s">
        <v>0</v>
      </c>
      <c r="B2" s="116"/>
      <c r="C2" s="204"/>
      <c r="D2" s="204"/>
      <c r="E2" s="204"/>
      <c r="G2" s="205" t="s">
        <v>474</v>
      </c>
      <c r="H2" s="206" t="s">
        <v>1</v>
      </c>
      <c r="J2" s="206"/>
      <c r="K2" s="206"/>
      <c r="M2" s="202"/>
      <c r="N2" s="202"/>
    </row>
    <row r="3" spans="1:17" s="203" customFormat="1" ht="15.75" customHeight="1">
      <c r="A3" s="207" t="s">
        <v>467</v>
      </c>
      <c r="B3" s="117"/>
      <c r="C3" s="207"/>
      <c r="D3" s="207"/>
      <c r="E3" s="207"/>
      <c r="G3" s="205" t="s">
        <v>475</v>
      </c>
      <c r="H3" s="208" t="s">
        <v>2</v>
      </c>
      <c r="J3" s="208"/>
      <c r="K3" s="208"/>
      <c r="L3" s="208"/>
      <c r="M3" s="114"/>
      <c r="N3" s="114"/>
    </row>
    <row r="4" spans="1:17" s="203" customFormat="1" ht="15.75" customHeight="1">
      <c r="A4" s="204" t="s">
        <v>2241</v>
      </c>
      <c r="B4" s="116"/>
      <c r="C4" s="204"/>
      <c r="D4" s="204"/>
      <c r="E4" s="204"/>
      <c r="G4" s="375"/>
      <c r="J4" s="375"/>
      <c r="K4" s="212"/>
      <c r="L4" s="202"/>
      <c r="M4" s="202"/>
      <c r="N4" s="202"/>
    </row>
    <row r="5" spans="1:17" s="203" customFormat="1" ht="15.75" customHeight="1">
      <c r="A5" s="207" t="s">
        <v>467</v>
      </c>
      <c r="B5" s="117"/>
      <c r="C5" s="207"/>
      <c r="D5" s="207"/>
      <c r="E5" s="207"/>
      <c r="G5" s="204" t="s">
        <v>2238</v>
      </c>
      <c r="J5" s="209"/>
      <c r="K5" s="207"/>
      <c r="L5" s="202"/>
      <c r="M5" s="202"/>
      <c r="N5" s="202"/>
    </row>
    <row r="6" spans="1:17" s="203" customFormat="1" ht="15.75" customHeight="1">
      <c r="A6" s="207" t="s">
        <v>468</v>
      </c>
      <c r="B6" s="117"/>
      <c r="C6" s="207"/>
      <c r="D6" s="207"/>
      <c r="E6" s="207"/>
      <c r="G6" s="204" t="s">
        <v>2240</v>
      </c>
      <c r="J6" s="209"/>
      <c r="K6" s="207"/>
      <c r="L6" s="202"/>
      <c r="M6" s="202"/>
      <c r="N6" s="202"/>
    </row>
    <row r="7" spans="1:17" s="203" customFormat="1" ht="15" customHeight="1">
      <c r="A7" s="210" t="s">
        <v>2536</v>
      </c>
      <c r="B7" s="213"/>
      <c r="C7" s="210"/>
      <c r="D7" s="210"/>
      <c r="E7" s="210"/>
      <c r="G7" s="379" t="s">
        <v>2239</v>
      </c>
      <c r="J7" s="211"/>
      <c r="K7" s="211"/>
      <c r="L7" s="211"/>
    </row>
    <row r="8" spans="1:17" s="203" customFormat="1">
      <c r="A8" s="210"/>
      <c r="B8" s="213"/>
      <c r="C8" s="210"/>
      <c r="D8" s="210"/>
      <c r="E8" s="210"/>
      <c r="G8" s="379"/>
      <c r="J8" s="211"/>
      <c r="K8" s="211"/>
      <c r="L8" s="211"/>
    </row>
    <row r="9" spans="1:17">
      <c r="A9" s="2525" t="s">
        <v>112</v>
      </c>
      <c r="B9" s="2525"/>
      <c r="C9" s="2525"/>
      <c r="D9" s="2525"/>
      <c r="E9" s="2525"/>
      <c r="F9" s="2525"/>
      <c r="G9" s="2525"/>
      <c r="H9" s="2525"/>
      <c r="I9" s="2525"/>
      <c r="J9" s="2525"/>
      <c r="K9" s="2525"/>
      <c r="L9" s="14"/>
      <c r="M9" s="14"/>
    </row>
    <row r="11" spans="1:17" s="106" customFormat="1" ht="15" customHeight="1">
      <c r="A11" s="2584" t="s">
        <v>20</v>
      </c>
      <c r="B11" s="2677" t="s">
        <v>16</v>
      </c>
      <c r="C11" s="2600"/>
      <c r="D11" s="2678" t="s">
        <v>17</v>
      </c>
      <c r="E11" s="2678"/>
      <c r="F11" s="2678"/>
      <c r="G11" s="2678"/>
      <c r="H11" s="2678"/>
      <c r="I11" s="2600"/>
      <c r="J11" s="2520" t="s">
        <v>120</v>
      </c>
      <c r="K11" s="2520" t="s">
        <v>476</v>
      </c>
    </row>
    <row r="12" spans="1:17" s="106" customFormat="1" ht="46.5" customHeight="1">
      <c r="A12" s="2684"/>
      <c r="B12" s="2826"/>
      <c r="C12" s="2833"/>
      <c r="D12" s="156" t="s">
        <v>93</v>
      </c>
      <c r="E12" s="172"/>
      <c r="F12" s="148" t="s">
        <v>55</v>
      </c>
      <c r="G12" s="148" t="s">
        <v>56</v>
      </c>
      <c r="H12" s="148" t="s">
        <v>19</v>
      </c>
      <c r="I12" s="148" t="s">
        <v>40</v>
      </c>
      <c r="J12" s="2520"/>
      <c r="K12" s="2577"/>
    </row>
    <row r="13" spans="1:17" s="105" customFormat="1" ht="82.5" customHeight="1">
      <c r="A13" s="2109" t="s">
        <v>113</v>
      </c>
      <c r="B13" s="2789"/>
      <c r="C13" s="2832"/>
      <c r="D13" s="2107" t="s">
        <v>92</v>
      </c>
      <c r="E13" s="686"/>
      <c r="F13" s="2107" t="s">
        <v>114</v>
      </c>
      <c r="G13" s="2107" t="s">
        <v>115</v>
      </c>
      <c r="H13" s="2107"/>
      <c r="I13" s="2107"/>
      <c r="J13" s="1177">
        <v>53820</v>
      </c>
      <c r="K13" s="681">
        <v>57040</v>
      </c>
      <c r="L13" s="108"/>
    </row>
    <row r="14" spans="1:17" s="105" customFormat="1" ht="81" customHeight="1">
      <c r="A14" s="2108" t="s">
        <v>133</v>
      </c>
      <c r="B14" s="2549"/>
      <c r="C14" s="2786"/>
      <c r="D14" s="2106" t="s">
        <v>92</v>
      </c>
      <c r="E14" s="690"/>
      <c r="F14" s="2106" t="s">
        <v>135</v>
      </c>
      <c r="G14" s="2106" t="s">
        <v>115</v>
      </c>
      <c r="H14" s="2106"/>
      <c r="I14" s="802"/>
      <c r="J14" s="1178">
        <v>42120</v>
      </c>
      <c r="K14" s="805">
        <v>44640</v>
      </c>
      <c r="L14" s="108"/>
      <c r="P14" s="217"/>
      <c r="Q14" s="217"/>
    </row>
    <row r="15" spans="1:17" s="105" customFormat="1" ht="86.25" customHeight="1">
      <c r="A15" s="2108" t="s">
        <v>134</v>
      </c>
      <c r="B15" s="2551"/>
      <c r="C15" s="2793"/>
      <c r="D15" s="2106" t="s">
        <v>92</v>
      </c>
      <c r="E15" s="690"/>
      <c r="F15" s="2106" t="s">
        <v>481</v>
      </c>
      <c r="G15" s="2106" t="s">
        <v>115</v>
      </c>
      <c r="H15" s="2106"/>
      <c r="I15" s="2106"/>
      <c r="J15" s="1178">
        <f>CEILING(K15*0.95, 1)</f>
        <v>71250</v>
      </c>
      <c r="K15" s="1179">
        <v>75000</v>
      </c>
      <c r="L15" s="108"/>
    </row>
    <row r="16" spans="1:17" s="118" customFormat="1" ht="47.25" customHeight="1">
      <c r="A16" s="2743" t="s">
        <v>2580</v>
      </c>
      <c r="B16" s="2744"/>
      <c r="C16" s="2744"/>
      <c r="D16" s="2744"/>
      <c r="E16" s="2744"/>
      <c r="F16" s="2744"/>
      <c r="G16" s="2744"/>
      <c r="H16" s="2744"/>
      <c r="I16" s="2744"/>
      <c r="J16" s="2744"/>
      <c r="K16" s="2745"/>
    </row>
  </sheetData>
  <mergeCells count="11">
    <mergeCell ref="K11:K12"/>
    <mergeCell ref="A16:K16"/>
    <mergeCell ref="A1:I1"/>
    <mergeCell ref="B13:C13"/>
    <mergeCell ref="B14:C14"/>
    <mergeCell ref="B15:C15"/>
    <mergeCell ref="A9:K9"/>
    <mergeCell ref="A11:A12"/>
    <mergeCell ref="B11:C12"/>
    <mergeCell ref="D11:I11"/>
    <mergeCell ref="J11:J12"/>
  </mergeCells>
  <hyperlinks>
    <hyperlink ref="H3" r:id="rId1"/>
    <hyperlink ref="H2" r:id="rId2"/>
  </hyperlinks>
  <pageMargins left="0.3" right="0.17" top="0.17" bottom="0.17" header="0.3" footer="0.3"/>
  <pageSetup paperSize="9" orientation="portrait" horizontalDpi="300" verticalDpi="300" r:id="rId3"/>
  <drawing r:id="rId4"/>
</worksheet>
</file>

<file path=xl/worksheets/sheet50.xml><?xml version="1.0" encoding="utf-8"?>
<worksheet xmlns="http://schemas.openxmlformats.org/spreadsheetml/2006/main" xmlns:r="http://schemas.openxmlformats.org/officeDocument/2006/relationships">
  <dimension ref="A1:AH312"/>
  <sheetViews>
    <sheetView zoomScale="70" zoomScaleNormal="70" workbookViewId="0">
      <selection activeCell="L18" sqref="L18"/>
    </sheetView>
  </sheetViews>
  <sheetFormatPr defaultRowHeight="12.75"/>
  <cols>
    <col min="1" max="1" width="8.42578125" style="12" customWidth="1"/>
    <col min="2" max="2" width="15" style="12" customWidth="1"/>
    <col min="3" max="3" width="8.42578125" style="12" customWidth="1"/>
    <col min="4" max="4" width="6.7109375" style="12" customWidth="1"/>
    <col min="5" max="5" width="6.28515625" style="15" customWidth="1"/>
    <col min="6" max="6" width="0.140625" style="12" hidden="1" customWidth="1"/>
    <col min="7" max="7" width="8.85546875" style="12" customWidth="1"/>
    <col min="8" max="8" width="14.140625" style="12" customWidth="1"/>
    <col min="9" max="9" width="6.7109375" style="12" customWidth="1"/>
    <col min="10" max="10" width="9.5703125" style="12" customWidth="1"/>
    <col min="11" max="11" width="7" style="12" customWidth="1"/>
    <col min="12" max="12" width="7.7109375" style="12" customWidth="1"/>
    <col min="13" max="16384" width="9.140625" style="12"/>
  </cols>
  <sheetData>
    <row r="1" spans="1:34" s="200" customFormat="1" ht="31.5" customHeight="1">
      <c r="A1" s="2526"/>
      <c r="B1" s="2526"/>
      <c r="C1" s="2526"/>
      <c r="D1" s="2526"/>
      <c r="E1" s="2526"/>
      <c r="F1" s="2526"/>
      <c r="G1" s="2526"/>
      <c r="H1" s="2526"/>
    </row>
    <row r="2" spans="1:34" s="203" customFormat="1">
      <c r="A2" s="204" t="s">
        <v>0</v>
      </c>
      <c r="B2" s="116"/>
      <c r="C2" s="204"/>
      <c r="D2" s="204"/>
      <c r="F2" s="205" t="s">
        <v>474</v>
      </c>
      <c r="H2" s="205" t="s">
        <v>474</v>
      </c>
      <c r="I2" s="206" t="s">
        <v>1</v>
      </c>
      <c r="J2" s="206"/>
      <c r="L2" s="202"/>
      <c r="M2" s="202"/>
    </row>
    <row r="3" spans="1:34" s="203" customFormat="1" ht="15.75" customHeight="1">
      <c r="A3" s="207" t="s">
        <v>467</v>
      </c>
      <c r="B3" s="117"/>
      <c r="C3" s="207"/>
      <c r="D3" s="207"/>
      <c r="F3" s="205" t="s">
        <v>475</v>
      </c>
      <c r="H3" s="205" t="s">
        <v>475</v>
      </c>
      <c r="I3" s="208" t="s">
        <v>2</v>
      </c>
      <c r="J3" s="208"/>
      <c r="K3" s="208"/>
      <c r="L3" s="114"/>
      <c r="M3" s="114"/>
    </row>
    <row r="4" spans="1:34" s="203" customFormat="1" ht="15.75" customHeight="1">
      <c r="A4" s="204" t="s">
        <v>2241</v>
      </c>
      <c r="B4" s="116"/>
      <c r="C4" s="204"/>
      <c r="D4" s="204"/>
      <c r="F4" s="375"/>
      <c r="I4" s="375"/>
      <c r="J4" s="212"/>
      <c r="K4" s="202"/>
      <c r="L4" s="202"/>
      <c r="M4" s="202"/>
    </row>
    <row r="5" spans="1:34" s="203" customFormat="1" ht="15.75" customHeight="1">
      <c r="A5" s="207" t="s">
        <v>467</v>
      </c>
      <c r="B5" s="117"/>
      <c r="C5" s="207"/>
      <c r="D5" s="207"/>
      <c r="F5" s="204" t="s">
        <v>2238</v>
      </c>
      <c r="I5" s="209"/>
      <c r="J5" s="207"/>
      <c r="K5" s="202"/>
      <c r="L5" s="202"/>
      <c r="M5" s="202"/>
    </row>
    <row r="6" spans="1:34" s="203" customFormat="1" ht="15.75" customHeight="1">
      <c r="A6" s="207" t="s">
        <v>468</v>
      </c>
      <c r="B6" s="117"/>
      <c r="C6" s="207"/>
      <c r="D6" s="207"/>
      <c r="F6" s="204" t="s">
        <v>2240</v>
      </c>
      <c r="I6" s="209"/>
      <c r="J6" s="207"/>
      <c r="K6" s="202"/>
      <c r="L6" s="202"/>
      <c r="M6" s="202"/>
    </row>
    <row r="7" spans="1:34" s="203" customFormat="1" ht="15" customHeight="1">
      <c r="A7" s="210" t="s">
        <v>2536</v>
      </c>
      <c r="B7" s="213"/>
      <c r="C7" s="210"/>
      <c r="D7" s="210"/>
      <c r="F7" s="379" t="s">
        <v>2239</v>
      </c>
      <c r="I7" s="211"/>
      <c r="J7" s="211"/>
      <c r="K7" s="211"/>
    </row>
    <row r="8" spans="1:34" s="203" customFormat="1">
      <c r="A8" s="210"/>
      <c r="B8" s="213"/>
      <c r="C8" s="210"/>
      <c r="D8" s="210"/>
      <c r="F8" s="379"/>
      <c r="I8" s="211"/>
      <c r="J8" s="211"/>
      <c r="K8" s="211"/>
    </row>
    <row r="9" spans="1:34">
      <c r="A9" s="2525" t="s">
        <v>1186</v>
      </c>
      <c r="B9" s="2525"/>
      <c r="C9" s="2525"/>
      <c r="D9" s="2525"/>
      <c r="E9" s="2525"/>
      <c r="F9" s="2525"/>
      <c r="G9" s="2525"/>
      <c r="H9" s="2525"/>
      <c r="I9" s="2525"/>
      <c r="J9" s="2525"/>
      <c r="K9" s="2525"/>
      <c r="L9" s="2525"/>
      <c r="M9" s="174"/>
      <c r="N9" s="174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0"/>
      <c r="AB9" s="150"/>
      <c r="AC9" s="150"/>
      <c r="AD9" s="150"/>
      <c r="AE9" s="150"/>
      <c r="AF9" s="150"/>
      <c r="AG9" s="150"/>
      <c r="AH9" s="150"/>
    </row>
    <row r="10" spans="1:34"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  <c r="AA10" s="150"/>
      <c r="AB10" s="150"/>
      <c r="AC10" s="150"/>
      <c r="AD10" s="150"/>
      <c r="AE10" s="150"/>
      <c r="AF10" s="150"/>
      <c r="AG10" s="150"/>
      <c r="AH10" s="150"/>
    </row>
    <row r="11" spans="1:34" s="106" customFormat="1" ht="15" customHeight="1">
      <c r="A11" s="2584" t="s">
        <v>20</v>
      </c>
      <c r="B11" s="2677" t="s">
        <v>16</v>
      </c>
      <c r="C11" s="2677" t="s">
        <v>17</v>
      </c>
      <c r="D11" s="2678"/>
      <c r="E11" s="2678"/>
      <c r="F11" s="2678"/>
      <c r="G11" s="2678"/>
      <c r="H11" s="2678"/>
      <c r="I11" s="2678"/>
      <c r="J11" s="2600"/>
      <c r="K11" s="2520" t="s">
        <v>120</v>
      </c>
      <c r="L11" s="2520" t="s">
        <v>476</v>
      </c>
      <c r="M11" s="158"/>
      <c r="N11" s="158"/>
      <c r="O11" s="158"/>
      <c r="P11" s="158"/>
      <c r="Q11" s="158"/>
      <c r="R11" s="158"/>
      <c r="S11" s="158"/>
      <c r="T11" s="158"/>
      <c r="U11" s="158"/>
      <c r="V11" s="158"/>
      <c r="W11" s="158"/>
      <c r="X11" s="158"/>
      <c r="Y11" s="158"/>
      <c r="Z11" s="158"/>
      <c r="AA11" s="158"/>
      <c r="AB11" s="158"/>
      <c r="AC11" s="158"/>
      <c r="AD11" s="158"/>
      <c r="AE11" s="158"/>
      <c r="AF11" s="158"/>
      <c r="AG11" s="158"/>
      <c r="AH11" s="158"/>
    </row>
    <row r="12" spans="1:34" s="106" customFormat="1" ht="46.5" customHeight="1">
      <c r="A12" s="2684"/>
      <c r="B12" s="2781"/>
      <c r="C12" s="1964" t="s">
        <v>103</v>
      </c>
      <c r="D12" s="1964" t="s">
        <v>105</v>
      </c>
      <c r="E12" s="1985" t="s">
        <v>93</v>
      </c>
      <c r="F12" s="134"/>
      <c r="G12" s="1964" t="s">
        <v>55</v>
      </c>
      <c r="H12" s="1964" t="s">
        <v>56</v>
      </c>
      <c r="I12" s="1964" t="s">
        <v>19</v>
      </c>
      <c r="J12" s="1964" t="s">
        <v>40</v>
      </c>
      <c r="K12" s="2520"/>
      <c r="L12" s="2520"/>
      <c r="M12" s="158"/>
      <c r="N12" s="158"/>
      <c r="O12" s="158"/>
      <c r="P12" s="158"/>
      <c r="Q12" s="158"/>
      <c r="R12" s="158"/>
      <c r="S12" s="158"/>
      <c r="T12" s="158"/>
      <c r="U12" s="158"/>
      <c r="V12" s="158"/>
      <c r="W12" s="158"/>
      <c r="X12" s="158"/>
      <c r="Y12" s="158"/>
      <c r="Z12" s="158"/>
      <c r="AA12" s="158"/>
      <c r="AB12" s="158"/>
      <c r="AC12" s="158"/>
      <c r="AD12" s="158"/>
      <c r="AE12" s="158"/>
      <c r="AF12" s="158"/>
      <c r="AG12" s="158"/>
      <c r="AH12" s="158"/>
    </row>
    <row r="13" spans="1:34" s="105" customFormat="1" ht="87.75" customHeight="1">
      <c r="A13" s="1493" t="s">
        <v>94</v>
      </c>
      <c r="B13" s="1968" t="s">
        <v>100</v>
      </c>
      <c r="C13" s="2834" t="s">
        <v>104</v>
      </c>
      <c r="D13" s="2769">
        <v>0.75</v>
      </c>
      <c r="E13" s="2560" t="s">
        <v>2793</v>
      </c>
      <c r="F13" s="1528"/>
      <c r="G13" s="2539" t="s">
        <v>2309</v>
      </c>
      <c r="H13" s="1971" t="s">
        <v>493</v>
      </c>
      <c r="I13" s="1971">
        <v>85</v>
      </c>
      <c r="J13" s="1971">
        <v>1.1000000000000001</v>
      </c>
      <c r="K13" s="2461">
        <v>9360</v>
      </c>
      <c r="L13" s="948">
        <v>9920</v>
      </c>
      <c r="M13" s="108"/>
      <c r="N13" s="108"/>
      <c r="O13" s="2458"/>
      <c r="P13" s="2458"/>
      <c r="Q13" s="108"/>
      <c r="R13" s="108"/>
      <c r="S13" s="108"/>
      <c r="T13" s="108"/>
      <c r="U13" s="108"/>
      <c r="V13" s="108"/>
      <c r="W13" s="108"/>
      <c r="X13" s="108"/>
      <c r="Y13" s="108"/>
      <c r="Z13" s="108"/>
      <c r="AA13" s="108"/>
      <c r="AB13" s="108"/>
      <c r="AC13" s="108"/>
      <c r="AD13" s="108"/>
      <c r="AE13" s="108"/>
      <c r="AF13" s="108"/>
      <c r="AG13" s="108"/>
      <c r="AH13" s="108"/>
    </row>
    <row r="14" spans="1:34" s="105" customFormat="1" ht="83.25" customHeight="1">
      <c r="A14" s="1490" t="s">
        <v>95</v>
      </c>
      <c r="B14" s="1968"/>
      <c r="C14" s="2834"/>
      <c r="D14" s="2769"/>
      <c r="E14" s="2560"/>
      <c r="F14" s="1154"/>
      <c r="G14" s="2539"/>
      <c r="H14" s="1478" t="s">
        <v>493</v>
      </c>
      <c r="I14" s="1478">
        <v>72</v>
      </c>
      <c r="J14" s="1478">
        <v>1.1000000000000001</v>
      </c>
      <c r="K14" s="949">
        <v>8895</v>
      </c>
      <c r="L14" s="950">
        <v>9425</v>
      </c>
      <c r="M14" s="754"/>
      <c r="N14" s="754"/>
      <c r="O14" s="2458"/>
      <c r="P14" s="245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8"/>
      <c r="AE14" s="108"/>
      <c r="AF14" s="108"/>
      <c r="AG14" s="108"/>
      <c r="AH14" s="108"/>
    </row>
    <row r="15" spans="1:34" s="105" customFormat="1" ht="82.5" customHeight="1">
      <c r="A15" s="1490" t="s">
        <v>96</v>
      </c>
      <c r="B15" s="1968"/>
      <c r="C15" s="2834"/>
      <c r="D15" s="2769"/>
      <c r="E15" s="2560"/>
      <c r="F15" s="1154"/>
      <c r="G15" s="2539"/>
      <c r="H15" s="1478" t="s">
        <v>494</v>
      </c>
      <c r="I15" s="1478">
        <v>90</v>
      </c>
      <c r="J15" s="1478">
        <v>1.25</v>
      </c>
      <c r="K15" s="2459">
        <v>10320</v>
      </c>
      <c r="L15" s="951">
        <v>10940</v>
      </c>
      <c r="M15" s="754"/>
      <c r="N15" s="754"/>
      <c r="O15" s="2458"/>
      <c r="P15" s="2458"/>
      <c r="Q15" s="108"/>
      <c r="R15" s="108"/>
      <c r="S15" s="108"/>
      <c r="T15" s="108"/>
      <c r="U15" s="108"/>
      <c r="V15" s="108"/>
      <c r="W15" s="108"/>
      <c r="X15" s="108"/>
      <c r="Y15" s="108"/>
      <c r="Z15" s="108"/>
      <c r="AA15" s="108"/>
      <c r="AB15" s="108"/>
      <c r="AC15" s="108"/>
      <c r="AD15" s="108"/>
      <c r="AE15" s="108"/>
      <c r="AF15" s="108"/>
      <c r="AG15" s="108"/>
      <c r="AH15" s="108"/>
    </row>
    <row r="16" spans="1:34" s="118" customFormat="1" ht="82.5" customHeight="1">
      <c r="A16" s="1490" t="s">
        <v>97</v>
      </c>
      <c r="B16" s="1967" t="s">
        <v>101</v>
      </c>
      <c r="C16" s="2834"/>
      <c r="D16" s="2769"/>
      <c r="E16" s="2560"/>
      <c r="F16" s="1528"/>
      <c r="G16" s="2579"/>
      <c r="H16" s="1478" t="s">
        <v>494</v>
      </c>
      <c r="I16" s="1478">
        <v>77</v>
      </c>
      <c r="J16" s="1478">
        <v>1.25</v>
      </c>
      <c r="K16" s="2459">
        <v>9855</v>
      </c>
      <c r="L16" s="951">
        <v>10445</v>
      </c>
      <c r="M16" s="754"/>
      <c r="N16" s="754"/>
      <c r="O16" s="2458"/>
      <c r="P16" s="2458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</row>
    <row r="17" spans="1:34" s="405" customFormat="1" ht="82.5" customHeight="1">
      <c r="A17" s="1490" t="s">
        <v>2304</v>
      </c>
      <c r="B17" s="1968"/>
      <c r="C17" s="2834"/>
      <c r="D17" s="2769"/>
      <c r="E17" s="2560"/>
      <c r="F17" s="1528"/>
      <c r="G17" s="2539" t="s">
        <v>2308</v>
      </c>
      <c r="H17" s="1477" t="s">
        <v>493</v>
      </c>
      <c r="I17" s="1478">
        <v>70</v>
      </c>
      <c r="J17" s="1478">
        <v>1.1000000000000001</v>
      </c>
      <c r="K17" s="2459">
        <v>8660</v>
      </c>
      <c r="L17" s="951">
        <v>9180</v>
      </c>
      <c r="M17" s="754"/>
      <c r="N17" s="754"/>
      <c r="O17" s="2458"/>
      <c r="P17" s="2458"/>
      <c r="Q17" s="404"/>
      <c r="R17" s="404"/>
      <c r="S17" s="404"/>
      <c r="T17" s="404"/>
      <c r="U17" s="404"/>
      <c r="V17" s="404"/>
      <c r="W17" s="404"/>
      <c r="X17" s="404"/>
      <c r="Y17" s="404"/>
      <c r="Z17" s="404"/>
      <c r="AA17" s="404"/>
      <c r="AB17" s="404"/>
      <c r="AC17" s="404"/>
      <c r="AD17" s="404"/>
      <c r="AE17" s="404"/>
      <c r="AF17" s="404"/>
      <c r="AG17" s="404"/>
      <c r="AH17" s="404"/>
    </row>
    <row r="18" spans="1:34" s="405" customFormat="1" ht="82.5" customHeight="1">
      <c r="A18" s="1490" t="s">
        <v>2305</v>
      </c>
      <c r="B18" s="1968"/>
      <c r="C18" s="2834"/>
      <c r="D18" s="2769"/>
      <c r="E18" s="2560"/>
      <c r="F18" s="1528"/>
      <c r="G18" s="2539"/>
      <c r="H18" s="1478" t="s">
        <v>493</v>
      </c>
      <c r="I18" s="1478">
        <v>57</v>
      </c>
      <c r="J18" s="1478">
        <v>1.1000000000000001</v>
      </c>
      <c r="K18" s="2459">
        <v>8190</v>
      </c>
      <c r="L18" s="951">
        <v>8680</v>
      </c>
      <c r="M18" s="754"/>
      <c r="N18" s="754"/>
      <c r="O18" s="2458"/>
      <c r="P18" s="2458"/>
      <c r="Q18" s="404"/>
      <c r="R18" s="404"/>
      <c r="S18" s="404"/>
      <c r="T18" s="404"/>
      <c r="U18" s="404"/>
      <c r="V18" s="404"/>
      <c r="W18" s="404"/>
      <c r="X18" s="404"/>
      <c r="Y18" s="404"/>
      <c r="Z18" s="404"/>
      <c r="AA18" s="404"/>
      <c r="AB18" s="404"/>
      <c r="AC18" s="404"/>
      <c r="AD18" s="404"/>
      <c r="AE18" s="404"/>
      <c r="AF18" s="404"/>
      <c r="AG18" s="404"/>
      <c r="AH18" s="404"/>
    </row>
    <row r="19" spans="1:34" s="405" customFormat="1" ht="82.5" customHeight="1">
      <c r="A19" s="1987" t="s">
        <v>2306</v>
      </c>
      <c r="B19" s="1973"/>
      <c r="C19" s="2834"/>
      <c r="D19" s="2769"/>
      <c r="E19" s="2560"/>
      <c r="F19" s="1528"/>
      <c r="G19" s="2539"/>
      <c r="H19" s="1478" t="s">
        <v>494</v>
      </c>
      <c r="I19" s="1478">
        <v>75</v>
      </c>
      <c r="J19" s="1478">
        <v>1.25</v>
      </c>
      <c r="K19" s="2459">
        <v>9620</v>
      </c>
      <c r="L19" s="951">
        <v>10195</v>
      </c>
      <c r="M19" s="754"/>
      <c r="N19" s="754"/>
      <c r="O19" s="2458"/>
      <c r="P19" s="2458"/>
      <c r="Q19" s="404"/>
      <c r="R19" s="404"/>
      <c r="S19" s="404"/>
      <c r="T19" s="404"/>
      <c r="U19" s="404"/>
      <c r="V19" s="404"/>
      <c r="W19" s="404"/>
      <c r="X19" s="404"/>
      <c r="Y19" s="404"/>
      <c r="Z19" s="404"/>
      <c r="AA19" s="404"/>
      <c r="AB19" s="404"/>
      <c r="AC19" s="404"/>
      <c r="AD19" s="404"/>
      <c r="AE19" s="404"/>
      <c r="AF19" s="404"/>
      <c r="AG19" s="404"/>
      <c r="AH19" s="404"/>
    </row>
    <row r="20" spans="1:34" s="405" customFormat="1" ht="82.5" customHeight="1">
      <c r="A20" s="1988" t="s">
        <v>2307</v>
      </c>
      <c r="B20" s="1984"/>
      <c r="C20" s="2558"/>
      <c r="D20" s="2581"/>
      <c r="E20" s="2560"/>
      <c r="F20" s="1528"/>
      <c r="G20" s="2579"/>
      <c r="H20" s="1477" t="s">
        <v>494</v>
      </c>
      <c r="I20" s="1473">
        <v>62</v>
      </c>
      <c r="J20" s="1477">
        <v>1.25</v>
      </c>
      <c r="K20" s="2460">
        <v>9150</v>
      </c>
      <c r="L20" s="1527">
        <v>9700</v>
      </c>
      <c r="M20" s="754"/>
      <c r="N20" s="754"/>
      <c r="O20" s="2458"/>
      <c r="P20" s="2458"/>
      <c r="Q20" s="404"/>
      <c r="R20" s="404"/>
      <c r="S20" s="404"/>
      <c r="T20" s="404"/>
      <c r="U20" s="404"/>
      <c r="V20" s="404"/>
      <c r="W20" s="404"/>
      <c r="X20" s="404"/>
      <c r="Y20" s="404"/>
      <c r="Z20" s="404"/>
      <c r="AA20" s="404"/>
      <c r="AB20" s="404"/>
      <c r="AC20" s="404"/>
      <c r="AD20" s="404"/>
      <c r="AE20" s="404"/>
      <c r="AF20" s="404"/>
      <c r="AG20" s="404"/>
      <c r="AH20" s="404"/>
    </row>
    <row r="21" spans="1:34" s="118" customFormat="1" ht="15" customHeight="1">
      <c r="A21" s="1988" t="s">
        <v>98</v>
      </c>
      <c r="B21" s="1965" t="s">
        <v>102</v>
      </c>
      <c r="C21" s="2557" t="s">
        <v>3275</v>
      </c>
      <c r="D21" s="2793">
        <v>1.1000000000000001</v>
      </c>
      <c r="E21" s="2560"/>
      <c r="F21" s="1528"/>
      <c r="G21" s="1478" t="s">
        <v>106</v>
      </c>
      <c r="H21" s="1478" t="s">
        <v>495</v>
      </c>
      <c r="I21" s="1478">
        <v>131</v>
      </c>
      <c r="J21" s="1478">
        <v>1.42</v>
      </c>
      <c r="K21" s="2459">
        <v>15870</v>
      </c>
      <c r="L21" s="952">
        <v>16815</v>
      </c>
      <c r="M21" s="754"/>
      <c r="N21" s="754"/>
      <c r="O21" s="155"/>
      <c r="P21" s="155"/>
      <c r="Q21" s="155"/>
      <c r="R21" s="155"/>
      <c r="S21" s="155"/>
      <c r="T21" s="155"/>
      <c r="U21" s="155"/>
      <c r="V21" s="155"/>
      <c r="W21" s="155"/>
      <c r="X21" s="155"/>
      <c r="Y21" s="155"/>
      <c r="Z21" s="155"/>
      <c r="AA21" s="155"/>
      <c r="AB21" s="155"/>
      <c r="AC21" s="155"/>
      <c r="AD21" s="155"/>
      <c r="AE21" s="155"/>
      <c r="AF21" s="155"/>
      <c r="AG21" s="155"/>
      <c r="AH21" s="155"/>
    </row>
    <row r="22" spans="1:34" s="118" customFormat="1" ht="15" customHeight="1">
      <c r="A22" s="1972" t="s">
        <v>99</v>
      </c>
      <c r="B22" s="1973" t="s">
        <v>101</v>
      </c>
      <c r="C22" s="2834"/>
      <c r="D22" s="2793"/>
      <c r="E22" s="2560"/>
      <c r="F22" s="1426"/>
      <c r="G22" s="1142" t="s">
        <v>106</v>
      </c>
      <c r="H22" s="953" t="s">
        <v>495</v>
      </c>
      <c r="I22" s="953">
        <v>107</v>
      </c>
      <c r="J22" s="953">
        <v>1.42</v>
      </c>
      <c r="K22" s="954">
        <v>16500</v>
      </c>
      <c r="L22" s="955">
        <v>17485</v>
      </c>
      <c r="M22" s="754"/>
      <c r="N22" s="754"/>
      <c r="O22" s="2458"/>
      <c r="P22" s="2458"/>
      <c r="Q22" s="155"/>
      <c r="R22" s="155"/>
      <c r="S22" s="155"/>
      <c r="T22" s="155"/>
      <c r="U22" s="155"/>
      <c r="V22" s="155"/>
      <c r="W22" s="155"/>
      <c r="X22" s="155"/>
      <c r="Y22" s="155"/>
      <c r="Z22" s="155"/>
      <c r="AA22" s="155"/>
      <c r="AB22" s="155"/>
      <c r="AC22" s="155"/>
      <c r="AD22" s="155"/>
      <c r="AE22" s="155"/>
      <c r="AF22" s="155"/>
      <c r="AG22" s="155"/>
      <c r="AH22" s="155"/>
    </row>
    <row r="23" spans="1:34" s="405" customFormat="1" ht="15" customHeight="1">
      <c r="A23" s="1488" t="s">
        <v>3304</v>
      </c>
      <c r="B23" s="1479" t="s">
        <v>102</v>
      </c>
      <c r="C23" s="2834"/>
      <c r="D23" s="2793"/>
      <c r="E23" s="2560"/>
      <c r="F23" s="945"/>
      <c r="G23" s="1519" t="s">
        <v>2308</v>
      </c>
      <c r="H23" s="1519" t="s">
        <v>3306</v>
      </c>
      <c r="I23" s="1519"/>
      <c r="J23" s="1519">
        <v>1.42</v>
      </c>
      <c r="K23" s="1529">
        <v>14580</v>
      </c>
      <c r="L23" s="1530">
        <v>15455</v>
      </c>
      <c r="M23" s="754"/>
      <c r="N23" s="1002"/>
      <c r="O23" s="2458"/>
      <c r="P23" s="2458"/>
      <c r="Q23" s="1002"/>
      <c r="R23" s="1002"/>
      <c r="S23" s="1002"/>
      <c r="T23" s="1002"/>
      <c r="U23" s="1002"/>
      <c r="V23" s="1002"/>
      <c r="W23" s="1002"/>
      <c r="X23" s="1002"/>
      <c r="Y23" s="1002"/>
      <c r="Z23" s="1002"/>
      <c r="AA23" s="1002"/>
      <c r="AB23" s="1002"/>
      <c r="AC23" s="1002"/>
      <c r="AD23" s="1002"/>
      <c r="AE23" s="1002"/>
      <c r="AF23" s="1002"/>
      <c r="AG23" s="1002"/>
      <c r="AH23" s="1002"/>
    </row>
    <row r="24" spans="1:34" s="405" customFormat="1" ht="15" customHeight="1">
      <c r="A24" s="1988" t="s">
        <v>3305</v>
      </c>
      <c r="B24" s="1986" t="s">
        <v>101</v>
      </c>
      <c r="C24" s="2834"/>
      <c r="D24" s="2757"/>
      <c r="E24" s="2563"/>
      <c r="F24" s="2017"/>
      <c r="G24" s="1972" t="s">
        <v>2308</v>
      </c>
      <c r="H24" s="2020" t="s">
        <v>3306</v>
      </c>
      <c r="I24" s="1971"/>
      <c r="J24" s="1971">
        <v>1.42</v>
      </c>
      <c r="K24" s="1992">
        <v>14040</v>
      </c>
      <c r="L24" s="2018">
        <v>14880</v>
      </c>
      <c r="M24" s="754"/>
      <c r="N24" s="1002"/>
      <c r="O24" s="1002"/>
      <c r="P24" s="1002"/>
      <c r="Q24" s="1002"/>
      <c r="R24" s="1002"/>
      <c r="S24" s="1002"/>
      <c r="T24" s="1002"/>
      <c r="U24" s="1002"/>
      <c r="V24" s="1002"/>
      <c r="W24" s="1002"/>
      <c r="X24" s="1002"/>
      <c r="Y24" s="1002"/>
      <c r="Z24" s="1002"/>
      <c r="AA24" s="1002"/>
      <c r="AB24" s="1002"/>
      <c r="AC24" s="1002"/>
      <c r="AD24" s="1002"/>
      <c r="AE24" s="1002"/>
      <c r="AF24" s="1002"/>
      <c r="AG24" s="1002"/>
      <c r="AH24" s="1002"/>
    </row>
    <row r="25" spans="1:34" s="405" customFormat="1" ht="88.5" customHeight="1">
      <c r="A25" s="1990" t="s">
        <v>3841</v>
      </c>
      <c r="B25" s="1029"/>
      <c r="C25" s="2835"/>
      <c r="D25" s="1029">
        <v>1.1000000000000001</v>
      </c>
      <c r="E25" s="1970">
        <v>2004</v>
      </c>
      <c r="F25" s="945"/>
      <c r="G25" s="1969" t="s">
        <v>3842</v>
      </c>
      <c r="H25" s="808"/>
      <c r="I25" s="808"/>
      <c r="J25" s="1970"/>
      <c r="K25" s="1995">
        <v>11235</v>
      </c>
      <c r="L25" s="2019">
        <v>11910</v>
      </c>
      <c r="M25" s="754"/>
      <c r="N25" s="1983"/>
      <c r="O25" s="1983"/>
      <c r="P25" s="1983"/>
      <c r="Q25" s="1983"/>
      <c r="R25" s="1983"/>
      <c r="S25" s="1983"/>
      <c r="T25" s="1983"/>
      <c r="U25" s="1983"/>
      <c r="V25" s="1983"/>
      <c r="W25" s="1983"/>
      <c r="X25" s="1983"/>
      <c r="Y25" s="1983"/>
      <c r="Z25" s="1983"/>
      <c r="AA25" s="1983"/>
      <c r="AB25" s="1983"/>
      <c r="AC25" s="1983"/>
      <c r="AD25" s="1983"/>
      <c r="AE25" s="1983"/>
      <c r="AF25" s="1983"/>
      <c r="AG25" s="1983"/>
      <c r="AH25" s="1983"/>
    </row>
    <row r="26" spans="1:34" s="118" customFormat="1" ht="24.75" customHeight="1">
      <c r="A26" s="2576" t="s">
        <v>3843</v>
      </c>
      <c r="B26" s="2576"/>
      <c r="C26" s="2576"/>
      <c r="D26" s="2576"/>
      <c r="E26" s="2576"/>
      <c r="F26" s="2576"/>
      <c r="G26" s="2576"/>
      <c r="H26" s="2576"/>
      <c r="I26" s="2576"/>
      <c r="J26" s="2576"/>
      <c r="K26" s="2576"/>
      <c r="L26" s="2576"/>
      <c r="M26" s="155"/>
      <c r="N26" s="155"/>
      <c r="O26" s="155"/>
      <c r="P26" s="155"/>
      <c r="Q26" s="155"/>
      <c r="R26" s="155"/>
      <c r="S26" s="155"/>
      <c r="T26" s="155"/>
      <c r="U26" s="155"/>
      <c r="V26" s="155"/>
      <c r="W26" s="155"/>
      <c r="X26" s="2323"/>
      <c r="Y26" s="155"/>
      <c r="Z26" s="2323"/>
      <c r="AA26" s="155"/>
      <c r="AB26" s="155"/>
      <c r="AC26" s="155"/>
      <c r="AD26" s="155"/>
      <c r="AE26" s="155"/>
      <c r="AF26" s="155"/>
      <c r="AG26" s="155"/>
      <c r="AH26" s="155"/>
    </row>
    <row r="27" spans="1:34">
      <c r="M27" s="150"/>
      <c r="N27" s="150"/>
      <c r="O27" s="150"/>
      <c r="P27" s="150"/>
      <c r="Q27" s="150"/>
      <c r="R27" s="150"/>
      <c r="S27" s="150"/>
      <c r="T27" s="150"/>
      <c r="U27" s="150"/>
      <c r="V27" s="150"/>
      <c r="W27" s="150"/>
      <c r="X27" s="150"/>
      <c r="Y27" s="150"/>
      <c r="Z27" s="150"/>
      <c r="AA27" s="150"/>
      <c r="AB27" s="150"/>
      <c r="AC27" s="150"/>
      <c r="AD27" s="150"/>
      <c r="AE27" s="150"/>
      <c r="AF27" s="150"/>
      <c r="AG27" s="150"/>
      <c r="AH27" s="150"/>
    </row>
    <row r="28" spans="1:34">
      <c r="M28" s="150"/>
      <c r="N28" s="150"/>
      <c r="O28" s="150"/>
      <c r="P28" s="150"/>
      <c r="Q28" s="150"/>
      <c r="R28" s="150"/>
      <c r="S28" s="150"/>
      <c r="T28" s="150"/>
      <c r="U28" s="150"/>
      <c r="V28" s="150"/>
      <c r="W28" s="150"/>
      <c r="X28" s="150"/>
      <c r="Y28" s="150"/>
      <c r="Z28" s="150"/>
      <c r="AA28" s="150"/>
      <c r="AB28" s="150"/>
      <c r="AC28" s="150"/>
      <c r="AD28" s="150"/>
      <c r="AE28" s="150"/>
      <c r="AF28" s="150"/>
      <c r="AG28" s="150"/>
      <c r="AH28" s="150"/>
    </row>
    <row r="29" spans="1:34">
      <c r="M29" s="150"/>
      <c r="N29" s="150"/>
      <c r="O29" s="150"/>
      <c r="P29" s="150"/>
      <c r="Q29" s="150"/>
      <c r="R29" s="150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  <c r="AF29" s="150"/>
      <c r="AG29" s="150"/>
      <c r="AH29" s="150"/>
    </row>
    <row r="30" spans="1:34">
      <c r="M30" s="150"/>
      <c r="N30" s="150"/>
      <c r="O30" s="150"/>
      <c r="P30" s="150"/>
      <c r="Q30" s="150"/>
      <c r="R30" s="150"/>
      <c r="S30" s="150"/>
      <c r="T30" s="150"/>
      <c r="U30" s="150"/>
      <c r="V30" s="150"/>
      <c r="W30" s="150"/>
      <c r="X30" s="150"/>
      <c r="Y30" s="150"/>
      <c r="Z30" s="150"/>
      <c r="AA30" s="150"/>
      <c r="AB30" s="150"/>
      <c r="AC30" s="150"/>
      <c r="AD30" s="150"/>
      <c r="AE30" s="150"/>
      <c r="AF30" s="150"/>
      <c r="AG30" s="150"/>
      <c r="AH30" s="150"/>
    </row>
    <row r="31" spans="1:34" s="150" customFormat="1">
      <c r="E31" s="176"/>
    </row>
    <row r="32" spans="1:34" s="150" customFormat="1">
      <c r="E32" s="176"/>
    </row>
    <row r="33" spans="5:5" s="150" customFormat="1">
      <c r="E33" s="176"/>
    </row>
    <row r="34" spans="5:5" s="150" customFormat="1">
      <c r="E34" s="176"/>
    </row>
    <row r="35" spans="5:5" s="150" customFormat="1">
      <c r="E35" s="176"/>
    </row>
    <row r="36" spans="5:5" s="150" customFormat="1">
      <c r="E36" s="176"/>
    </row>
    <row r="37" spans="5:5" s="150" customFormat="1">
      <c r="E37" s="176"/>
    </row>
    <row r="38" spans="5:5" s="150" customFormat="1">
      <c r="E38" s="176"/>
    </row>
    <row r="39" spans="5:5" s="150" customFormat="1">
      <c r="E39" s="176"/>
    </row>
    <row r="40" spans="5:5" s="150" customFormat="1">
      <c r="E40" s="176"/>
    </row>
    <row r="41" spans="5:5" s="150" customFormat="1">
      <c r="E41" s="176"/>
    </row>
    <row r="42" spans="5:5" s="150" customFormat="1">
      <c r="E42" s="176"/>
    </row>
    <row r="43" spans="5:5" s="150" customFormat="1">
      <c r="E43" s="176"/>
    </row>
    <row r="44" spans="5:5" s="150" customFormat="1">
      <c r="E44" s="176"/>
    </row>
    <row r="45" spans="5:5" s="150" customFormat="1">
      <c r="E45" s="176"/>
    </row>
    <row r="46" spans="5:5" s="150" customFormat="1">
      <c r="E46" s="176"/>
    </row>
    <row r="47" spans="5:5" s="150" customFormat="1">
      <c r="E47" s="176"/>
    </row>
    <row r="48" spans="5:5" s="150" customFormat="1">
      <c r="E48" s="176"/>
    </row>
    <row r="49" spans="5:5" s="150" customFormat="1">
      <c r="E49" s="176"/>
    </row>
    <row r="50" spans="5:5" s="150" customFormat="1">
      <c r="E50" s="176"/>
    </row>
    <row r="51" spans="5:5" s="150" customFormat="1">
      <c r="E51" s="176"/>
    </row>
    <row r="52" spans="5:5" s="150" customFormat="1">
      <c r="E52" s="176"/>
    </row>
    <row r="53" spans="5:5" s="150" customFormat="1">
      <c r="E53" s="176"/>
    </row>
    <row r="54" spans="5:5" s="150" customFormat="1">
      <c r="E54" s="176"/>
    </row>
    <row r="55" spans="5:5" s="150" customFormat="1">
      <c r="E55" s="176"/>
    </row>
    <row r="56" spans="5:5" s="150" customFormat="1">
      <c r="E56" s="176"/>
    </row>
    <row r="57" spans="5:5" s="150" customFormat="1">
      <c r="E57" s="176"/>
    </row>
    <row r="58" spans="5:5" s="150" customFormat="1">
      <c r="E58" s="176"/>
    </row>
    <row r="59" spans="5:5" s="150" customFormat="1">
      <c r="E59" s="176"/>
    </row>
    <row r="60" spans="5:5" s="150" customFormat="1">
      <c r="E60" s="176"/>
    </row>
    <row r="61" spans="5:5" s="150" customFormat="1">
      <c r="E61" s="176"/>
    </row>
    <row r="62" spans="5:5" s="150" customFormat="1">
      <c r="E62" s="176"/>
    </row>
    <row r="63" spans="5:5" s="150" customFormat="1">
      <c r="E63" s="176"/>
    </row>
    <row r="64" spans="5:5" s="150" customFormat="1">
      <c r="E64" s="176"/>
    </row>
    <row r="65" spans="5:5" s="150" customFormat="1">
      <c r="E65" s="176"/>
    </row>
    <row r="66" spans="5:5" s="150" customFormat="1">
      <c r="E66" s="176"/>
    </row>
    <row r="67" spans="5:5" s="150" customFormat="1">
      <c r="E67" s="176"/>
    </row>
    <row r="68" spans="5:5" s="150" customFormat="1">
      <c r="E68" s="176"/>
    </row>
    <row r="69" spans="5:5" s="150" customFormat="1">
      <c r="E69" s="176"/>
    </row>
    <row r="70" spans="5:5" s="150" customFormat="1">
      <c r="E70" s="176"/>
    </row>
    <row r="71" spans="5:5" s="150" customFormat="1">
      <c r="E71" s="176"/>
    </row>
    <row r="72" spans="5:5" s="150" customFormat="1">
      <c r="E72" s="176"/>
    </row>
    <row r="73" spans="5:5" s="150" customFormat="1">
      <c r="E73" s="176"/>
    </row>
    <row r="74" spans="5:5" s="150" customFormat="1">
      <c r="E74" s="176"/>
    </row>
    <row r="75" spans="5:5" s="150" customFormat="1">
      <c r="E75" s="176"/>
    </row>
    <row r="76" spans="5:5" s="150" customFormat="1">
      <c r="E76" s="176"/>
    </row>
    <row r="77" spans="5:5" s="150" customFormat="1">
      <c r="E77" s="176"/>
    </row>
    <row r="78" spans="5:5" s="150" customFormat="1">
      <c r="E78" s="176"/>
    </row>
    <row r="79" spans="5:5" s="150" customFormat="1">
      <c r="E79" s="176"/>
    </row>
    <row r="80" spans="5:5" s="150" customFormat="1">
      <c r="E80" s="176"/>
    </row>
    <row r="81" spans="5:5" s="150" customFormat="1">
      <c r="E81" s="176"/>
    </row>
    <row r="82" spans="5:5" s="150" customFormat="1">
      <c r="E82" s="176"/>
    </row>
    <row r="83" spans="5:5" s="150" customFormat="1">
      <c r="E83" s="176"/>
    </row>
    <row r="84" spans="5:5" s="150" customFormat="1">
      <c r="E84" s="176"/>
    </row>
    <row r="85" spans="5:5" s="150" customFormat="1">
      <c r="E85" s="176"/>
    </row>
    <row r="86" spans="5:5" s="150" customFormat="1">
      <c r="E86" s="176"/>
    </row>
    <row r="87" spans="5:5" s="150" customFormat="1">
      <c r="E87" s="176"/>
    </row>
    <row r="88" spans="5:5" s="150" customFormat="1">
      <c r="E88" s="176"/>
    </row>
    <row r="89" spans="5:5" s="150" customFormat="1">
      <c r="E89" s="176"/>
    </row>
    <row r="90" spans="5:5" s="150" customFormat="1">
      <c r="E90" s="176"/>
    </row>
    <row r="91" spans="5:5" s="150" customFormat="1">
      <c r="E91" s="176"/>
    </row>
    <row r="92" spans="5:5" s="150" customFormat="1">
      <c r="E92" s="176"/>
    </row>
    <row r="93" spans="5:5" s="150" customFormat="1">
      <c r="E93" s="176"/>
    </row>
    <row r="94" spans="5:5" s="150" customFormat="1">
      <c r="E94" s="176"/>
    </row>
    <row r="95" spans="5:5" s="150" customFormat="1">
      <c r="E95" s="176"/>
    </row>
    <row r="96" spans="5:5" s="150" customFormat="1">
      <c r="E96" s="176"/>
    </row>
    <row r="97" spans="5:5" s="150" customFormat="1">
      <c r="E97" s="176"/>
    </row>
    <row r="98" spans="5:5" s="150" customFormat="1">
      <c r="E98" s="176"/>
    </row>
    <row r="99" spans="5:5" s="150" customFormat="1">
      <c r="E99" s="176"/>
    </row>
    <row r="100" spans="5:5" s="150" customFormat="1">
      <c r="E100" s="176"/>
    </row>
    <row r="101" spans="5:5" s="150" customFormat="1">
      <c r="E101" s="176"/>
    </row>
    <row r="102" spans="5:5" s="150" customFormat="1">
      <c r="E102" s="176"/>
    </row>
    <row r="103" spans="5:5" s="150" customFormat="1">
      <c r="E103" s="176"/>
    </row>
    <row r="104" spans="5:5" s="150" customFormat="1">
      <c r="E104" s="176"/>
    </row>
    <row r="105" spans="5:5" s="150" customFormat="1">
      <c r="E105" s="176"/>
    </row>
    <row r="106" spans="5:5" s="150" customFormat="1">
      <c r="E106" s="176"/>
    </row>
    <row r="107" spans="5:5" s="150" customFormat="1">
      <c r="E107" s="176"/>
    </row>
    <row r="108" spans="5:5" s="150" customFormat="1">
      <c r="E108" s="176"/>
    </row>
    <row r="109" spans="5:5" s="150" customFormat="1">
      <c r="E109" s="176"/>
    </row>
    <row r="110" spans="5:5" s="150" customFormat="1">
      <c r="E110" s="176"/>
    </row>
    <row r="111" spans="5:5" s="150" customFormat="1">
      <c r="E111" s="176"/>
    </row>
    <row r="112" spans="5:5" s="150" customFormat="1">
      <c r="E112" s="176"/>
    </row>
    <row r="113" spans="5:5" s="150" customFormat="1">
      <c r="E113" s="176"/>
    </row>
    <row r="114" spans="5:5" s="150" customFormat="1">
      <c r="E114" s="176"/>
    </row>
    <row r="115" spans="5:5" s="150" customFormat="1">
      <c r="E115" s="176"/>
    </row>
    <row r="116" spans="5:5" s="150" customFormat="1">
      <c r="E116" s="176"/>
    </row>
    <row r="117" spans="5:5" s="150" customFormat="1">
      <c r="E117" s="176"/>
    </row>
    <row r="118" spans="5:5" s="150" customFormat="1">
      <c r="E118" s="176"/>
    </row>
    <row r="119" spans="5:5" s="150" customFormat="1">
      <c r="E119" s="176"/>
    </row>
    <row r="120" spans="5:5" s="150" customFormat="1">
      <c r="E120" s="176"/>
    </row>
    <row r="121" spans="5:5" s="150" customFormat="1">
      <c r="E121" s="176"/>
    </row>
    <row r="122" spans="5:5" s="150" customFormat="1">
      <c r="E122" s="176"/>
    </row>
    <row r="123" spans="5:5" s="150" customFormat="1">
      <c r="E123" s="176"/>
    </row>
    <row r="124" spans="5:5" s="150" customFormat="1">
      <c r="E124" s="176"/>
    </row>
    <row r="125" spans="5:5" s="150" customFormat="1">
      <c r="E125" s="176"/>
    </row>
    <row r="126" spans="5:5" s="150" customFormat="1">
      <c r="E126" s="176"/>
    </row>
    <row r="127" spans="5:5" s="150" customFormat="1">
      <c r="E127" s="176"/>
    </row>
    <row r="128" spans="5:5" s="150" customFormat="1">
      <c r="E128" s="176"/>
    </row>
    <row r="129" spans="5:5" s="150" customFormat="1">
      <c r="E129" s="176"/>
    </row>
    <row r="130" spans="5:5" s="150" customFormat="1">
      <c r="E130" s="176"/>
    </row>
    <row r="131" spans="5:5" s="150" customFormat="1">
      <c r="E131" s="176"/>
    </row>
    <row r="132" spans="5:5" s="150" customFormat="1">
      <c r="E132" s="176"/>
    </row>
    <row r="133" spans="5:5" s="150" customFormat="1">
      <c r="E133" s="176"/>
    </row>
    <row r="134" spans="5:5" s="150" customFormat="1">
      <c r="E134" s="176"/>
    </row>
    <row r="135" spans="5:5" s="150" customFormat="1">
      <c r="E135" s="176"/>
    </row>
    <row r="136" spans="5:5" s="150" customFormat="1">
      <c r="E136" s="176"/>
    </row>
    <row r="137" spans="5:5" s="150" customFormat="1">
      <c r="E137" s="176"/>
    </row>
    <row r="138" spans="5:5" s="150" customFormat="1">
      <c r="E138" s="176"/>
    </row>
    <row r="139" spans="5:5" s="150" customFormat="1">
      <c r="E139" s="176"/>
    </row>
    <row r="140" spans="5:5" s="150" customFormat="1">
      <c r="E140" s="176"/>
    </row>
    <row r="141" spans="5:5" s="150" customFormat="1">
      <c r="E141" s="176"/>
    </row>
    <row r="142" spans="5:5" s="150" customFormat="1">
      <c r="E142" s="176"/>
    </row>
    <row r="143" spans="5:5" s="150" customFormat="1">
      <c r="E143" s="176"/>
    </row>
    <row r="144" spans="5:5" s="150" customFormat="1">
      <c r="E144" s="176"/>
    </row>
    <row r="145" spans="5:5" s="150" customFormat="1">
      <c r="E145" s="176"/>
    </row>
    <row r="146" spans="5:5" s="150" customFormat="1">
      <c r="E146" s="176"/>
    </row>
    <row r="147" spans="5:5" s="150" customFormat="1">
      <c r="E147" s="176"/>
    </row>
    <row r="148" spans="5:5" s="150" customFormat="1">
      <c r="E148" s="176"/>
    </row>
    <row r="149" spans="5:5" s="150" customFormat="1">
      <c r="E149" s="176"/>
    </row>
    <row r="150" spans="5:5" s="150" customFormat="1">
      <c r="E150" s="176"/>
    </row>
    <row r="151" spans="5:5" s="150" customFormat="1">
      <c r="E151" s="176"/>
    </row>
    <row r="152" spans="5:5" s="150" customFormat="1">
      <c r="E152" s="176"/>
    </row>
    <row r="153" spans="5:5" s="150" customFormat="1">
      <c r="E153" s="176"/>
    </row>
    <row r="154" spans="5:5" s="150" customFormat="1">
      <c r="E154" s="176"/>
    </row>
    <row r="155" spans="5:5" s="150" customFormat="1">
      <c r="E155" s="176"/>
    </row>
    <row r="156" spans="5:5" s="150" customFormat="1">
      <c r="E156" s="176"/>
    </row>
    <row r="157" spans="5:5" s="150" customFormat="1">
      <c r="E157" s="176"/>
    </row>
    <row r="158" spans="5:5" s="150" customFormat="1">
      <c r="E158" s="176"/>
    </row>
    <row r="159" spans="5:5" s="150" customFormat="1">
      <c r="E159" s="176"/>
    </row>
    <row r="160" spans="5:5" s="150" customFormat="1">
      <c r="E160" s="176"/>
    </row>
    <row r="161" spans="5:5" s="150" customFormat="1">
      <c r="E161" s="176"/>
    </row>
    <row r="162" spans="5:5" s="150" customFormat="1">
      <c r="E162" s="176"/>
    </row>
    <row r="163" spans="5:5" s="150" customFormat="1">
      <c r="E163" s="176"/>
    </row>
    <row r="164" spans="5:5" s="150" customFormat="1">
      <c r="E164" s="176"/>
    </row>
    <row r="165" spans="5:5" s="150" customFormat="1">
      <c r="E165" s="176"/>
    </row>
    <row r="166" spans="5:5" s="150" customFormat="1">
      <c r="E166" s="176"/>
    </row>
    <row r="167" spans="5:5" s="150" customFormat="1">
      <c r="E167" s="176"/>
    </row>
    <row r="168" spans="5:5" s="150" customFormat="1">
      <c r="E168" s="176"/>
    </row>
    <row r="169" spans="5:5" s="150" customFormat="1">
      <c r="E169" s="176"/>
    </row>
    <row r="170" spans="5:5" s="150" customFormat="1">
      <c r="E170" s="176"/>
    </row>
    <row r="171" spans="5:5" s="150" customFormat="1">
      <c r="E171" s="176"/>
    </row>
    <row r="172" spans="5:5" s="150" customFormat="1">
      <c r="E172" s="176"/>
    </row>
    <row r="173" spans="5:5" s="150" customFormat="1">
      <c r="E173" s="176"/>
    </row>
    <row r="174" spans="5:5" s="150" customFormat="1">
      <c r="E174" s="176"/>
    </row>
    <row r="175" spans="5:5" s="150" customFormat="1">
      <c r="E175" s="176"/>
    </row>
    <row r="176" spans="5:5" s="150" customFormat="1">
      <c r="E176" s="176"/>
    </row>
    <row r="177" spans="5:5" s="150" customFormat="1">
      <c r="E177" s="176"/>
    </row>
    <row r="178" spans="5:5" s="150" customFormat="1">
      <c r="E178" s="176"/>
    </row>
    <row r="179" spans="5:5" s="150" customFormat="1">
      <c r="E179" s="176"/>
    </row>
    <row r="180" spans="5:5" s="150" customFormat="1">
      <c r="E180" s="176"/>
    </row>
    <row r="181" spans="5:5" s="150" customFormat="1">
      <c r="E181" s="176"/>
    </row>
    <row r="182" spans="5:5" s="150" customFormat="1">
      <c r="E182" s="176"/>
    </row>
    <row r="183" spans="5:5" s="150" customFormat="1">
      <c r="E183" s="176"/>
    </row>
    <row r="184" spans="5:5" s="150" customFormat="1">
      <c r="E184" s="176"/>
    </row>
    <row r="185" spans="5:5" s="150" customFormat="1">
      <c r="E185" s="176"/>
    </row>
    <row r="186" spans="5:5" s="150" customFormat="1">
      <c r="E186" s="176"/>
    </row>
    <row r="187" spans="5:5" s="150" customFormat="1">
      <c r="E187" s="176"/>
    </row>
    <row r="188" spans="5:5" s="150" customFormat="1">
      <c r="E188" s="176"/>
    </row>
    <row r="189" spans="5:5" s="150" customFormat="1">
      <c r="E189" s="176"/>
    </row>
    <row r="190" spans="5:5" s="150" customFormat="1">
      <c r="E190" s="176"/>
    </row>
    <row r="191" spans="5:5" s="150" customFormat="1">
      <c r="E191" s="176"/>
    </row>
    <row r="192" spans="5:5" s="150" customFormat="1">
      <c r="E192" s="176"/>
    </row>
    <row r="193" spans="5:5" s="150" customFormat="1">
      <c r="E193" s="176"/>
    </row>
    <row r="194" spans="5:5" s="150" customFormat="1">
      <c r="E194" s="176"/>
    </row>
    <row r="195" spans="5:5" s="150" customFormat="1">
      <c r="E195" s="176"/>
    </row>
    <row r="196" spans="5:5" s="150" customFormat="1">
      <c r="E196" s="176"/>
    </row>
    <row r="197" spans="5:5" s="150" customFormat="1">
      <c r="E197" s="176"/>
    </row>
    <row r="198" spans="5:5" s="150" customFormat="1">
      <c r="E198" s="176"/>
    </row>
    <row r="199" spans="5:5" s="150" customFormat="1">
      <c r="E199" s="176"/>
    </row>
    <row r="200" spans="5:5" s="150" customFormat="1">
      <c r="E200" s="176"/>
    </row>
    <row r="201" spans="5:5" s="150" customFormat="1">
      <c r="E201" s="176"/>
    </row>
    <row r="202" spans="5:5" s="150" customFormat="1">
      <c r="E202" s="176"/>
    </row>
    <row r="203" spans="5:5" s="150" customFormat="1">
      <c r="E203" s="176"/>
    </row>
    <row r="204" spans="5:5" s="150" customFormat="1">
      <c r="E204" s="176"/>
    </row>
    <row r="205" spans="5:5" s="150" customFormat="1">
      <c r="E205" s="176"/>
    </row>
    <row r="206" spans="5:5" s="150" customFormat="1">
      <c r="E206" s="176"/>
    </row>
    <row r="207" spans="5:5" s="150" customFormat="1">
      <c r="E207" s="176"/>
    </row>
    <row r="208" spans="5:5" s="150" customFormat="1">
      <c r="E208" s="176"/>
    </row>
    <row r="209" spans="5:5" s="150" customFormat="1">
      <c r="E209" s="176"/>
    </row>
    <row r="210" spans="5:5" s="150" customFormat="1">
      <c r="E210" s="176"/>
    </row>
    <row r="211" spans="5:5" s="150" customFormat="1">
      <c r="E211" s="176"/>
    </row>
    <row r="212" spans="5:5" s="150" customFormat="1">
      <c r="E212" s="176"/>
    </row>
    <row r="213" spans="5:5" s="150" customFormat="1">
      <c r="E213" s="176"/>
    </row>
    <row r="214" spans="5:5" s="150" customFormat="1">
      <c r="E214" s="176"/>
    </row>
    <row r="215" spans="5:5" s="150" customFormat="1">
      <c r="E215" s="176"/>
    </row>
    <row r="216" spans="5:5" s="150" customFormat="1">
      <c r="E216" s="176"/>
    </row>
    <row r="217" spans="5:5" s="150" customFormat="1">
      <c r="E217" s="176"/>
    </row>
    <row r="218" spans="5:5" s="150" customFormat="1">
      <c r="E218" s="176"/>
    </row>
    <row r="219" spans="5:5" s="150" customFormat="1">
      <c r="E219" s="176"/>
    </row>
    <row r="220" spans="5:5" s="150" customFormat="1">
      <c r="E220" s="176"/>
    </row>
    <row r="221" spans="5:5" s="150" customFormat="1">
      <c r="E221" s="176"/>
    </row>
    <row r="222" spans="5:5" s="150" customFormat="1">
      <c r="E222" s="176"/>
    </row>
    <row r="223" spans="5:5" s="150" customFormat="1">
      <c r="E223" s="176"/>
    </row>
    <row r="224" spans="5:5" s="150" customFormat="1">
      <c r="E224" s="176"/>
    </row>
    <row r="225" spans="5:5" s="150" customFormat="1">
      <c r="E225" s="176"/>
    </row>
    <row r="226" spans="5:5" s="150" customFormat="1">
      <c r="E226" s="176"/>
    </row>
    <row r="227" spans="5:5" s="150" customFormat="1">
      <c r="E227" s="176"/>
    </row>
    <row r="228" spans="5:5" s="150" customFormat="1">
      <c r="E228" s="176"/>
    </row>
    <row r="229" spans="5:5" s="150" customFormat="1">
      <c r="E229" s="176"/>
    </row>
    <row r="230" spans="5:5" s="150" customFormat="1">
      <c r="E230" s="176"/>
    </row>
    <row r="231" spans="5:5" s="150" customFormat="1">
      <c r="E231" s="176"/>
    </row>
    <row r="232" spans="5:5" s="150" customFormat="1">
      <c r="E232" s="176"/>
    </row>
    <row r="233" spans="5:5" s="150" customFormat="1">
      <c r="E233" s="176"/>
    </row>
    <row r="234" spans="5:5" s="150" customFormat="1">
      <c r="E234" s="176"/>
    </row>
    <row r="235" spans="5:5" s="150" customFormat="1">
      <c r="E235" s="176"/>
    </row>
    <row r="236" spans="5:5" s="150" customFormat="1">
      <c r="E236" s="176"/>
    </row>
    <row r="237" spans="5:5" s="150" customFormat="1">
      <c r="E237" s="176"/>
    </row>
    <row r="238" spans="5:5" s="150" customFormat="1">
      <c r="E238" s="176"/>
    </row>
    <row r="239" spans="5:5" s="150" customFormat="1">
      <c r="E239" s="176"/>
    </row>
    <row r="240" spans="5:5" s="150" customFormat="1">
      <c r="E240" s="176"/>
    </row>
    <row r="241" spans="5:5" s="150" customFormat="1">
      <c r="E241" s="176"/>
    </row>
    <row r="242" spans="5:5" s="150" customFormat="1">
      <c r="E242" s="176"/>
    </row>
    <row r="243" spans="5:5" s="150" customFormat="1">
      <c r="E243" s="176"/>
    </row>
    <row r="244" spans="5:5" s="150" customFormat="1">
      <c r="E244" s="176"/>
    </row>
    <row r="245" spans="5:5" s="150" customFormat="1">
      <c r="E245" s="176"/>
    </row>
    <row r="246" spans="5:5" s="150" customFormat="1">
      <c r="E246" s="176"/>
    </row>
    <row r="247" spans="5:5" s="150" customFormat="1">
      <c r="E247" s="176"/>
    </row>
    <row r="248" spans="5:5" s="150" customFormat="1">
      <c r="E248" s="176"/>
    </row>
    <row r="249" spans="5:5" s="150" customFormat="1">
      <c r="E249" s="176"/>
    </row>
    <row r="250" spans="5:5" s="150" customFormat="1">
      <c r="E250" s="176"/>
    </row>
    <row r="251" spans="5:5" s="150" customFormat="1">
      <c r="E251" s="176"/>
    </row>
    <row r="252" spans="5:5" s="150" customFormat="1">
      <c r="E252" s="176"/>
    </row>
    <row r="253" spans="5:5" s="150" customFormat="1">
      <c r="E253" s="176"/>
    </row>
    <row r="254" spans="5:5" s="150" customFormat="1">
      <c r="E254" s="176"/>
    </row>
    <row r="255" spans="5:5" s="150" customFormat="1">
      <c r="E255" s="176"/>
    </row>
    <row r="256" spans="5:5" s="150" customFormat="1">
      <c r="E256" s="176"/>
    </row>
    <row r="257" spans="5:5" s="150" customFormat="1">
      <c r="E257" s="176"/>
    </row>
    <row r="258" spans="5:5" s="150" customFormat="1">
      <c r="E258" s="176"/>
    </row>
    <row r="259" spans="5:5" s="150" customFormat="1">
      <c r="E259" s="176"/>
    </row>
    <row r="260" spans="5:5" s="150" customFormat="1">
      <c r="E260" s="176"/>
    </row>
    <row r="261" spans="5:5" s="150" customFormat="1">
      <c r="E261" s="176"/>
    </row>
    <row r="262" spans="5:5" s="150" customFormat="1">
      <c r="E262" s="176"/>
    </row>
    <row r="263" spans="5:5" s="150" customFormat="1">
      <c r="E263" s="176"/>
    </row>
    <row r="264" spans="5:5" s="150" customFormat="1">
      <c r="E264" s="176"/>
    </row>
    <row r="265" spans="5:5" s="150" customFormat="1">
      <c r="E265" s="176"/>
    </row>
    <row r="266" spans="5:5" s="150" customFormat="1">
      <c r="E266" s="176"/>
    </row>
    <row r="267" spans="5:5" s="150" customFormat="1">
      <c r="E267" s="176"/>
    </row>
    <row r="268" spans="5:5" s="150" customFormat="1">
      <c r="E268" s="176"/>
    </row>
    <row r="269" spans="5:5" s="150" customFormat="1">
      <c r="E269" s="176"/>
    </row>
    <row r="270" spans="5:5" s="150" customFormat="1">
      <c r="E270" s="176"/>
    </row>
    <row r="271" spans="5:5" s="150" customFormat="1">
      <c r="E271" s="176"/>
    </row>
    <row r="272" spans="5:5" s="150" customFormat="1">
      <c r="E272" s="176"/>
    </row>
    <row r="273" spans="5:5" s="150" customFormat="1">
      <c r="E273" s="176"/>
    </row>
    <row r="274" spans="5:5" s="150" customFormat="1">
      <c r="E274" s="176"/>
    </row>
    <row r="275" spans="5:5" s="150" customFormat="1">
      <c r="E275" s="176"/>
    </row>
    <row r="276" spans="5:5" s="150" customFormat="1">
      <c r="E276" s="176"/>
    </row>
    <row r="277" spans="5:5" s="150" customFormat="1">
      <c r="E277" s="176"/>
    </row>
    <row r="278" spans="5:5" s="150" customFormat="1">
      <c r="E278" s="176"/>
    </row>
    <row r="279" spans="5:5" s="150" customFormat="1">
      <c r="E279" s="176"/>
    </row>
    <row r="280" spans="5:5" s="150" customFormat="1">
      <c r="E280" s="176"/>
    </row>
    <row r="281" spans="5:5" s="150" customFormat="1">
      <c r="E281" s="176"/>
    </row>
    <row r="282" spans="5:5" s="150" customFormat="1">
      <c r="E282" s="176"/>
    </row>
    <row r="283" spans="5:5" s="150" customFormat="1">
      <c r="E283" s="176"/>
    </row>
    <row r="284" spans="5:5" s="150" customFormat="1">
      <c r="E284" s="176"/>
    </row>
    <row r="285" spans="5:5" s="150" customFormat="1">
      <c r="E285" s="176"/>
    </row>
    <row r="286" spans="5:5" s="150" customFormat="1">
      <c r="E286" s="176"/>
    </row>
    <row r="287" spans="5:5" s="150" customFormat="1">
      <c r="E287" s="176"/>
    </row>
    <row r="288" spans="5:5" s="150" customFormat="1">
      <c r="E288" s="176"/>
    </row>
    <row r="289" spans="5:5" s="150" customFormat="1">
      <c r="E289" s="176"/>
    </row>
    <row r="290" spans="5:5" s="150" customFormat="1">
      <c r="E290" s="176"/>
    </row>
    <row r="291" spans="5:5" s="150" customFormat="1">
      <c r="E291" s="176"/>
    </row>
    <row r="292" spans="5:5" s="150" customFormat="1">
      <c r="E292" s="176"/>
    </row>
    <row r="293" spans="5:5" s="150" customFormat="1">
      <c r="E293" s="176"/>
    </row>
    <row r="294" spans="5:5" s="150" customFormat="1">
      <c r="E294" s="176"/>
    </row>
    <row r="295" spans="5:5" s="150" customFormat="1">
      <c r="E295" s="176"/>
    </row>
    <row r="296" spans="5:5" s="150" customFormat="1">
      <c r="E296" s="176"/>
    </row>
    <row r="297" spans="5:5" s="150" customFormat="1">
      <c r="E297" s="176"/>
    </row>
    <row r="298" spans="5:5" s="150" customFormat="1">
      <c r="E298" s="176"/>
    </row>
    <row r="299" spans="5:5" s="150" customFormat="1">
      <c r="E299" s="176"/>
    </row>
    <row r="300" spans="5:5" s="150" customFormat="1">
      <c r="E300" s="176"/>
    </row>
    <row r="301" spans="5:5" s="150" customFormat="1">
      <c r="E301" s="176"/>
    </row>
    <row r="302" spans="5:5" s="150" customFormat="1">
      <c r="E302" s="176"/>
    </row>
    <row r="303" spans="5:5" s="150" customFormat="1">
      <c r="E303" s="176"/>
    </row>
    <row r="304" spans="5:5" s="150" customFormat="1">
      <c r="E304" s="176"/>
    </row>
    <row r="305" spans="5:5" s="150" customFormat="1">
      <c r="E305" s="176"/>
    </row>
    <row r="306" spans="5:5" s="150" customFormat="1">
      <c r="E306" s="176"/>
    </row>
    <row r="307" spans="5:5" s="150" customFormat="1">
      <c r="E307" s="176"/>
    </row>
    <row r="308" spans="5:5" s="150" customFormat="1">
      <c r="E308" s="176"/>
    </row>
    <row r="309" spans="5:5" s="150" customFormat="1">
      <c r="E309" s="176"/>
    </row>
    <row r="310" spans="5:5" s="150" customFormat="1">
      <c r="E310" s="176"/>
    </row>
    <row r="311" spans="5:5" s="150" customFormat="1">
      <c r="E311" s="176"/>
    </row>
    <row r="312" spans="5:5" s="150" customFormat="1">
      <c r="E312" s="176"/>
    </row>
  </sheetData>
  <mergeCells count="15">
    <mergeCell ref="D21:D24"/>
    <mergeCell ref="A1:H1"/>
    <mergeCell ref="A26:L26"/>
    <mergeCell ref="C11:J11"/>
    <mergeCell ref="C13:C20"/>
    <mergeCell ref="G13:G16"/>
    <mergeCell ref="G17:G20"/>
    <mergeCell ref="D13:D20"/>
    <mergeCell ref="A9:L9"/>
    <mergeCell ref="A11:A12"/>
    <mergeCell ref="B11:B12"/>
    <mergeCell ref="K11:K12"/>
    <mergeCell ref="L11:L12"/>
    <mergeCell ref="E13:E24"/>
    <mergeCell ref="C21:C25"/>
  </mergeCells>
  <pageMargins left="0.3" right="0.17" top="0.17" bottom="0.17" header="0.3" footer="0.3"/>
  <pageSetup paperSize="9" orientation="portrait" horizontalDpi="300" verticalDpi="300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>
  <dimension ref="A1:J19"/>
  <sheetViews>
    <sheetView zoomScale="85" zoomScaleNormal="85" workbookViewId="0">
      <selection activeCell="J13" sqref="J13"/>
    </sheetView>
  </sheetViews>
  <sheetFormatPr defaultRowHeight="12.75"/>
  <cols>
    <col min="1" max="1" width="9.140625" style="12" customWidth="1"/>
    <col min="2" max="2" width="17.140625" style="12" customWidth="1"/>
    <col min="3" max="3" width="8.5703125" style="12" customWidth="1"/>
    <col min="4" max="4" width="6.28515625" style="15" customWidth="1"/>
    <col min="5" max="5" width="0.140625" style="12" hidden="1" customWidth="1"/>
    <col min="6" max="6" width="14.5703125" style="12" customWidth="1"/>
    <col min="7" max="7" width="10.7109375" style="12" customWidth="1"/>
    <col min="8" max="9" width="7.140625" style="12" customWidth="1"/>
    <col min="10" max="10" width="6.42578125" style="12" bestFit="1" customWidth="1"/>
    <col min="11" max="16384" width="9.140625" style="12"/>
  </cols>
  <sheetData>
    <row r="1" spans="1:10" s="200" customFormat="1" ht="31.5" customHeight="1">
      <c r="A1" s="2526"/>
      <c r="B1" s="2526"/>
      <c r="C1" s="2526"/>
      <c r="D1" s="2526"/>
      <c r="E1" s="2526"/>
      <c r="F1" s="2526"/>
      <c r="G1" s="2526"/>
      <c r="H1" s="2526"/>
    </row>
    <row r="2" spans="1:10" s="203" customFormat="1">
      <c r="A2" s="204" t="s">
        <v>0</v>
      </c>
      <c r="B2" s="116"/>
      <c r="C2" s="204"/>
      <c r="D2" s="204"/>
      <c r="G2" s="205" t="s">
        <v>474</v>
      </c>
      <c r="H2" s="206" t="s">
        <v>1</v>
      </c>
      <c r="I2" s="206"/>
      <c r="J2" s="206"/>
    </row>
    <row r="3" spans="1:10" s="203" customFormat="1" ht="15.75" customHeight="1">
      <c r="A3" s="207" t="s">
        <v>467</v>
      </c>
      <c r="B3" s="117"/>
      <c r="C3" s="207"/>
      <c r="D3" s="207"/>
      <c r="G3" s="205" t="s">
        <v>475</v>
      </c>
      <c r="H3" s="208" t="s">
        <v>2</v>
      </c>
      <c r="I3" s="208"/>
      <c r="J3" s="208"/>
    </row>
    <row r="4" spans="1:10" s="203" customFormat="1" ht="15.75" customHeight="1">
      <c r="A4" s="204" t="s">
        <v>2241</v>
      </c>
      <c r="B4" s="116"/>
      <c r="C4" s="204"/>
      <c r="D4" s="204"/>
      <c r="G4" s="375"/>
      <c r="I4" s="375"/>
      <c r="J4" s="212"/>
    </row>
    <row r="5" spans="1:10" s="203" customFormat="1" ht="15.75" customHeight="1">
      <c r="A5" s="207" t="s">
        <v>467</v>
      </c>
      <c r="B5" s="117"/>
      <c r="C5" s="207"/>
      <c r="D5" s="207"/>
      <c r="G5" s="204" t="s">
        <v>2238</v>
      </c>
      <c r="I5" s="209"/>
      <c r="J5" s="207"/>
    </row>
    <row r="6" spans="1:10" s="203" customFormat="1" ht="15.75" customHeight="1">
      <c r="A6" s="207" t="s">
        <v>468</v>
      </c>
      <c r="B6" s="117"/>
      <c r="C6" s="207"/>
      <c r="D6" s="207"/>
      <c r="G6" s="204" t="s">
        <v>2240</v>
      </c>
      <c r="I6" s="209"/>
      <c r="J6" s="207"/>
    </row>
    <row r="7" spans="1:10" s="203" customFormat="1" ht="15" customHeight="1">
      <c r="A7" s="210" t="s">
        <v>2536</v>
      </c>
      <c r="B7" s="213"/>
      <c r="C7" s="210"/>
      <c r="D7" s="210"/>
      <c r="G7" s="379" t="s">
        <v>2239</v>
      </c>
      <c r="I7" s="211"/>
      <c r="J7" s="211"/>
    </row>
    <row r="8" spans="1:10" s="203" customFormat="1">
      <c r="A8" s="210"/>
      <c r="B8" s="213"/>
      <c r="C8" s="210"/>
      <c r="D8" s="210"/>
      <c r="G8" s="379"/>
      <c r="I8" s="211"/>
      <c r="J8" s="211"/>
    </row>
    <row r="9" spans="1:10" ht="16.5" customHeight="1">
      <c r="A9" s="2525" t="s">
        <v>1187</v>
      </c>
      <c r="B9" s="2525"/>
      <c r="C9" s="2525"/>
      <c r="D9" s="2525"/>
      <c r="E9" s="2525"/>
      <c r="F9" s="2525"/>
      <c r="G9" s="2525"/>
      <c r="H9" s="2525"/>
      <c r="I9" s="2525"/>
      <c r="J9" s="2525"/>
    </row>
    <row r="11" spans="1:10" s="106" customFormat="1" ht="15" customHeight="1">
      <c r="A11" s="2584" t="s">
        <v>20</v>
      </c>
      <c r="B11" s="2677" t="s">
        <v>16</v>
      </c>
      <c r="C11" s="2677" t="s">
        <v>17</v>
      </c>
      <c r="D11" s="2678"/>
      <c r="E11" s="2678"/>
      <c r="F11" s="2678"/>
      <c r="G11" s="2678"/>
      <c r="H11" s="2678"/>
      <c r="I11" s="2577" t="s">
        <v>477</v>
      </c>
      <c r="J11" s="2577" t="s">
        <v>476</v>
      </c>
    </row>
    <row r="12" spans="1:10" s="106" customFormat="1" ht="46.5" customHeight="1">
      <c r="A12" s="2684"/>
      <c r="B12" s="2826"/>
      <c r="C12" s="858" t="s">
        <v>107</v>
      </c>
      <c r="D12" s="867" t="s">
        <v>93</v>
      </c>
      <c r="E12" s="172"/>
      <c r="F12" s="858" t="s">
        <v>55</v>
      </c>
      <c r="G12" s="858" t="s">
        <v>56</v>
      </c>
      <c r="H12" s="858" t="s">
        <v>19</v>
      </c>
      <c r="I12" s="2749"/>
      <c r="J12" s="2749"/>
    </row>
    <row r="13" spans="1:10" s="217" customFormat="1" ht="48" customHeight="1">
      <c r="A13" s="937" t="s">
        <v>108</v>
      </c>
      <c r="B13" s="865"/>
      <c r="C13" s="866">
        <v>8</v>
      </c>
      <c r="D13" s="938" t="s">
        <v>109</v>
      </c>
      <c r="E13" s="686"/>
      <c r="F13" s="938" t="s">
        <v>110</v>
      </c>
      <c r="G13" s="938" t="s">
        <v>111</v>
      </c>
      <c r="H13" s="938">
        <v>370</v>
      </c>
      <c r="I13" s="1716">
        <v>33345</v>
      </c>
      <c r="J13" s="1717">
        <v>35340</v>
      </c>
    </row>
    <row r="14" spans="1:10" s="217" customFormat="1" ht="51" customHeight="1">
      <c r="A14" s="1460" t="s">
        <v>121</v>
      </c>
      <c r="B14" s="1445"/>
      <c r="C14" s="1445">
        <v>8</v>
      </c>
      <c r="D14" s="1449" t="s">
        <v>109</v>
      </c>
      <c r="E14" s="690"/>
      <c r="F14" s="1449" t="s">
        <v>129</v>
      </c>
      <c r="G14" s="1449" t="s">
        <v>111</v>
      </c>
      <c r="H14" s="1449">
        <v>445</v>
      </c>
      <c r="I14" s="2455">
        <v>50895</v>
      </c>
      <c r="J14" s="805">
        <v>53940</v>
      </c>
    </row>
    <row r="15" spans="1:10" s="217" customFormat="1" ht="52.5" customHeight="1">
      <c r="A15" s="939" t="s">
        <v>123</v>
      </c>
      <c r="B15" s="861"/>
      <c r="C15" s="861">
        <v>8</v>
      </c>
      <c r="D15" s="860" t="s">
        <v>109</v>
      </c>
      <c r="E15" s="690"/>
      <c r="F15" s="860" t="s">
        <v>122</v>
      </c>
      <c r="G15" s="860" t="s">
        <v>111</v>
      </c>
      <c r="H15" s="1448">
        <v>345</v>
      </c>
      <c r="I15" s="1710">
        <v>32175</v>
      </c>
      <c r="J15" s="1026">
        <v>34100</v>
      </c>
    </row>
    <row r="16" spans="1:10" s="217" customFormat="1" ht="50.25" customHeight="1">
      <c r="A16" s="1460" t="s">
        <v>124</v>
      </c>
      <c r="B16" s="1445"/>
      <c r="C16" s="1445">
        <v>8</v>
      </c>
      <c r="D16" s="1449" t="s">
        <v>109</v>
      </c>
      <c r="E16" s="690"/>
      <c r="F16" s="1449" t="s">
        <v>128</v>
      </c>
      <c r="G16" s="1449" t="s">
        <v>111</v>
      </c>
      <c r="H16" s="1449">
        <v>430</v>
      </c>
      <c r="I16" s="1714">
        <v>49725</v>
      </c>
      <c r="J16" s="1715">
        <v>52700</v>
      </c>
    </row>
    <row r="17" spans="1:10" s="217" customFormat="1" ht="51.75" customHeight="1">
      <c r="A17" s="939" t="s">
        <v>125</v>
      </c>
      <c r="B17" s="861"/>
      <c r="C17" s="861">
        <v>8</v>
      </c>
      <c r="D17" s="860" t="s">
        <v>109</v>
      </c>
      <c r="E17" s="690"/>
      <c r="F17" s="860" t="s">
        <v>126</v>
      </c>
      <c r="G17" s="860" t="s">
        <v>111</v>
      </c>
      <c r="H17" s="860">
        <v>500</v>
      </c>
      <c r="I17" s="1713">
        <v>40950</v>
      </c>
      <c r="J17" s="1715">
        <v>43400</v>
      </c>
    </row>
    <row r="18" spans="1:10" s="217" customFormat="1" ht="49.5" customHeight="1">
      <c r="A18" s="1465" t="s">
        <v>930</v>
      </c>
      <c r="B18" s="1462"/>
      <c r="C18" s="1462">
        <v>8</v>
      </c>
      <c r="D18" s="1453" t="s">
        <v>109</v>
      </c>
      <c r="E18" s="1341"/>
      <c r="F18" s="1453" t="s">
        <v>127</v>
      </c>
      <c r="G18" s="1453" t="s">
        <v>111</v>
      </c>
      <c r="H18" s="1453">
        <v>585</v>
      </c>
      <c r="I18" s="2457">
        <v>58500</v>
      </c>
      <c r="J18" s="2456">
        <v>62000</v>
      </c>
    </row>
    <row r="19" spans="1:10" s="405" customFormat="1" ht="15" customHeight="1">
      <c r="A19" s="2773" t="s">
        <v>482</v>
      </c>
      <c r="B19" s="2773"/>
      <c r="C19" s="2773"/>
      <c r="D19" s="2773"/>
      <c r="E19" s="2773"/>
      <c r="F19" s="2773"/>
      <c r="G19" s="2773"/>
      <c r="H19" s="2773"/>
      <c r="I19" s="2773"/>
      <c r="J19" s="2773"/>
    </row>
  </sheetData>
  <mergeCells count="8">
    <mergeCell ref="A1:H1"/>
    <mergeCell ref="A19:J19"/>
    <mergeCell ref="A9:J9"/>
    <mergeCell ref="A11:A12"/>
    <mergeCell ref="B11:B12"/>
    <mergeCell ref="C11:H11"/>
    <mergeCell ref="I11:I12"/>
    <mergeCell ref="J11:J12"/>
  </mergeCells>
  <hyperlinks>
    <hyperlink ref="H3" r:id="rId1"/>
    <hyperlink ref="H2" r:id="rId2"/>
  </hyperlinks>
  <pageMargins left="0.3" right="0.17" top="0.17" bottom="0.17" header="0.3" footer="0.3"/>
  <pageSetup paperSize="9" orientation="portrait" horizontalDpi="300" verticalDpi="300" r:id="rId3"/>
  <drawing r:id="rId4"/>
</worksheet>
</file>

<file path=xl/worksheets/sheet52.xml><?xml version="1.0" encoding="utf-8"?>
<worksheet xmlns="http://schemas.openxmlformats.org/spreadsheetml/2006/main" xmlns:r="http://schemas.openxmlformats.org/officeDocument/2006/relationships">
  <dimension ref="A1:K56"/>
  <sheetViews>
    <sheetView zoomScaleNormal="100" workbookViewId="0">
      <selection activeCell="J31" sqref="J31"/>
    </sheetView>
  </sheetViews>
  <sheetFormatPr defaultRowHeight="14.25"/>
  <cols>
    <col min="1" max="1" width="6.7109375" style="602" customWidth="1"/>
    <col min="2" max="3" width="5.5703125" style="53" customWidth="1"/>
    <col min="4" max="4" width="3.28515625" style="53" customWidth="1"/>
    <col min="5" max="5" width="18" style="53" customWidth="1"/>
    <col min="6" max="6" width="15.5703125" style="53" customWidth="1"/>
    <col min="7" max="7" width="5.5703125" style="71" customWidth="1"/>
    <col min="8" max="8" width="6" style="71" customWidth="1"/>
    <col min="9" max="16384" width="9.140625" style="53"/>
  </cols>
  <sheetData>
    <row r="1" spans="1:11" s="200" customFormat="1" ht="31.5" customHeight="1">
      <c r="A1" s="2526"/>
      <c r="B1" s="2526"/>
      <c r="C1" s="2526"/>
      <c r="D1" s="2526"/>
      <c r="E1" s="2526"/>
      <c r="F1" s="2526"/>
      <c r="G1" s="2526"/>
      <c r="H1" s="2526"/>
      <c r="I1" s="2526"/>
    </row>
    <row r="2" spans="1:11" s="203" customFormat="1" ht="12.75">
      <c r="A2" s="195" t="s">
        <v>0</v>
      </c>
      <c r="B2" s="116"/>
      <c r="C2" s="204"/>
      <c r="D2" s="204"/>
      <c r="E2" s="204"/>
      <c r="F2" s="205" t="s">
        <v>474</v>
      </c>
      <c r="G2" s="206" t="s">
        <v>1</v>
      </c>
      <c r="J2" s="202"/>
      <c r="K2" s="202"/>
    </row>
    <row r="3" spans="1:11" s="203" customFormat="1" ht="15.75" customHeight="1">
      <c r="A3" s="603" t="s">
        <v>467</v>
      </c>
      <c r="B3" s="117"/>
      <c r="C3" s="207"/>
      <c r="D3" s="207"/>
      <c r="E3" s="207"/>
      <c r="F3" s="205" t="s">
        <v>475</v>
      </c>
      <c r="G3" s="208" t="s">
        <v>2</v>
      </c>
      <c r="J3" s="114"/>
      <c r="K3" s="114"/>
    </row>
    <row r="4" spans="1:11" s="203" customFormat="1" ht="15.75" customHeight="1">
      <c r="A4" s="195" t="s">
        <v>2241</v>
      </c>
      <c r="B4" s="116"/>
      <c r="C4" s="204"/>
      <c r="D4" s="204"/>
      <c r="E4" s="204"/>
      <c r="F4" s="375"/>
      <c r="J4" s="202"/>
      <c r="K4" s="202"/>
    </row>
    <row r="5" spans="1:11" s="203" customFormat="1" ht="15.75" customHeight="1">
      <c r="A5" s="603" t="s">
        <v>467</v>
      </c>
      <c r="B5" s="117"/>
      <c r="C5" s="207"/>
      <c r="D5" s="207"/>
      <c r="E5" s="207"/>
      <c r="F5" s="204" t="s">
        <v>2238</v>
      </c>
      <c r="J5" s="202"/>
      <c r="K5" s="202"/>
    </row>
    <row r="6" spans="1:11" s="203" customFormat="1" ht="15.75" customHeight="1">
      <c r="A6" s="603" t="s">
        <v>468</v>
      </c>
      <c r="B6" s="117"/>
      <c r="C6" s="207"/>
      <c r="D6" s="207"/>
      <c r="E6" s="207"/>
      <c r="F6" s="204" t="s">
        <v>2240</v>
      </c>
      <c r="J6" s="202"/>
      <c r="K6" s="202"/>
    </row>
    <row r="7" spans="1:11" s="203" customFormat="1" ht="15" customHeight="1">
      <c r="A7" s="604" t="s">
        <v>2536</v>
      </c>
      <c r="B7" s="213"/>
      <c r="C7" s="210"/>
      <c r="D7" s="210"/>
      <c r="E7" s="210"/>
      <c r="F7" s="379" t="s">
        <v>2239</v>
      </c>
    </row>
    <row r="8" spans="1:11" s="203" customFormat="1" ht="15" customHeight="1">
      <c r="A8" s="604"/>
      <c r="B8" s="213"/>
      <c r="C8" s="210"/>
      <c r="D8" s="210"/>
      <c r="E8" s="210"/>
      <c r="F8" s="379"/>
    </row>
    <row r="9" spans="1:11" s="74" customFormat="1" ht="15" customHeight="1">
      <c r="A9" s="2838" t="s">
        <v>1188</v>
      </c>
      <c r="B9" s="2838"/>
      <c r="C9" s="2838"/>
      <c r="D9" s="2838"/>
      <c r="E9" s="2838"/>
      <c r="F9" s="2838"/>
      <c r="G9" s="2838"/>
      <c r="H9" s="2838"/>
      <c r="I9" s="76"/>
    </row>
    <row r="10" spans="1:11">
      <c r="A10" s="201"/>
      <c r="B10" s="51"/>
      <c r="C10" s="51"/>
      <c r="D10" s="51"/>
      <c r="E10" s="51"/>
      <c r="F10" s="51"/>
      <c r="G10" s="28"/>
    </row>
    <row r="11" spans="1:11" s="118" customFormat="1" ht="15" customHeight="1">
      <c r="A11" s="2584" t="s">
        <v>20</v>
      </c>
      <c r="B11" s="2521" t="s">
        <v>16</v>
      </c>
      <c r="C11" s="2662"/>
      <c r="D11" s="2571" t="s">
        <v>17</v>
      </c>
      <c r="E11" s="2572"/>
      <c r="F11" s="2573"/>
      <c r="G11" s="2520" t="s">
        <v>1083</v>
      </c>
      <c r="H11" s="2520" t="s">
        <v>1067</v>
      </c>
    </row>
    <row r="12" spans="1:11" s="118" customFormat="1" ht="37.5" customHeight="1">
      <c r="A12" s="2684"/>
      <c r="B12" s="2663"/>
      <c r="C12" s="2663"/>
      <c r="D12" s="2836" t="s">
        <v>210</v>
      </c>
      <c r="E12" s="2837"/>
      <c r="F12" s="148" t="s">
        <v>56</v>
      </c>
      <c r="G12" s="2577"/>
      <c r="H12" s="2577"/>
    </row>
    <row r="13" spans="1:11" s="118" customFormat="1" ht="25.5" customHeight="1">
      <c r="A13" s="1016" t="s">
        <v>3140</v>
      </c>
      <c r="B13" s="2787"/>
      <c r="C13" s="2787"/>
      <c r="D13" s="2840" t="s">
        <v>1065</v>
      </c>
      <c r="E13" s="2840"/>
      <c r="F13" s="703" t="s">
        <v>1066</v>
      </c>
      <c r="G13" s="703">
        <v>1110</v>
      </c>
      <c r="H13" s="1017">
        <v>1158</v>
      </c>
      <c r="I13" s="178"/>
    </row>
    <row r="14" spans="1:11" s="118" customFormat="1" ht="25.5" customHeight="1">
      <c r="A14" s="1018" t="s">
        <v>3141</v>
      </c>
      <c r="B14" s="2544"/>
      <c r="C14" s="2544"/>
      <c r="D14" s="2839" t="s">
        <v>1065</v>
      </c>
      <c r="E14" s="2839"/>
      <c r="F14" s="699" t="s">
        <v>1068</v>
      </c>
      <c r="G14" s="699">
        <v>1254</v>
      </c>
      <c r="H14" s="1019">
        <v>1308</v>
      </c>
      <c r="I14" s="178"/>
    </row>
    <row r="15" spans="1:11" s="118" customFormat="1" ht="11.25">
      <c r="A15" s="1018" t="s">
        <v>2326</v>
      </c>
      <c r="B15" s="2549"/>
      <c r="C15" s="2786"/>
      <c r="D15" s="2845" t="s">
        <v>1069</v>
      </c>
      <c r="E15" s="2839" t="s">
        <v>1078</v>
      </c>
      <c r="F15" s="699" t="s">
        <v>1070</v>
      </c>
      <c r="G15" s="699">
        <v>710</v>
      </c>
      <c r="H15" s="1019">
        <v>770</v>
      </c>
      <c r="I15" s="178"/>
    </row>
    <row r="16" spans="1:11" s="118" customFormat="1" ht="11.25">
      <c r="A16" s="1018" t="s">
        <v>2327</v>
      </c>
      <c r="B16" s="2551"/>
      <c r="C16" s="2793"/>
      <c r="D16" s="2845"/>
      <c r="E16" s="2839"/>
      <c r="F16" s="699" t="s">
        <v>1071</v>
      </c>
      <c r="G16" s="699">
        <v>840</v>
      </c>
      <c r="H16" s="1019">
        <v>910</v>
      </c>
      <c r="I16" s="178"/>
    </row>
    <row r="17" spans="1:9" s="118" customFormat="1" ht="11.25">
      <c r="A17" s="1018" t="s">
        <v>2328</v>
      </c>
      <c r="B17" s="2551"/>
      <c r="C17" s="2793"/>
      <c r="D17" s="2845"/>
      <c r="E17" s="2839"/>
      <c r="F17" s="699" t="s">
        <v>1072</v>
      </c>
      <c r="G17" s="699">
        <v>980</v>
      </c>
      <c r="H17" s="1019">
        <v>1060</v>
      </c>
      <c r="I17" s="178"/>
    </row>
    <row r="18" spans="1:9" s="118" customFormat="1" ht="11.25">
      <c r="A18" s="1018" t="s">
        <v>2329</v>
      </c>
      <c r="B18" s="2551"/>
      <c r="C18" s="2793"/>
      <c r="D18" s="2845"/>
      <c r="E18" s="2839"/>
      <c r="F18" s="699" t="s">
        <v>1073</v>
      </c>
      <c r="G18" s="699">
        <v>1110</v>
      </c>
      <c r="H18" s="1019">
        <v>1205</v>
      </c>
      <c r="I18" s="178"/>
    </row>
    <row r="19" spans="1:9" s="118" customFormat="1" ht="11.25">
      <c r="A19" s="1018" t="s">
        <v>2330</v>
      </c>
      <c r="B19" s="2551"/>
      <c r="C19" s="2793"/>
      <c r="D19" s="2845"/>
      <c r="E19" s="2839"/>
      <c r="F19" s="699" t="s">
        <v>1074</v>
      </c>
      <c r="G19" s="699">
        <v>1250</v>
      </c>
      <c r="H19" s="1019">
        <v>1355</v>
      </c>
      <c r="I19" s="178"/>
    </row>
    <row r="20" spans="1:9" s="118" customFormat="1" ht="11.25">
      <c r="A20" s="1018" t="s">
        <v>2331</v>
      </c>
      <c r="B20" s="2551"/>
      <c r="C20" s="2793"/>
      <c r="D20" s="2845"/>
      <c r="E20" s="2839"/>
      <c r="F20" s="699" t="s">
        <v>1075</v>
      </c>
      <c r="G20" s="699">
        <v>1380</v>
      </c>
      <c r="H20" s="1019">
        <v>1495</v>
      </c>
      <c r="I20" s="178"/>
    </row>
    <row r="21" spans="1:9" s="118" customFormat="1" ht="11.25">
      <c r="A21" s="1018" t="s">
        <v>2332</v>
      </c>
      <c r="B21" s="2551"/>
      <c r="C21" s="2793"/>
      <c r="D21" s="2845"/>
      <c r="E21" s="2839"/>
      <c r="F21" s="699" t="s">
        <v>1076</v>
      </c>
      <c r="G21" s="699">
        <v>1515</v>
      </c>
      <c r="H21" s="1019">
        <v>1640</v>
      </c>
      <c r="I21" s="178"/>
    </row>
    <row r="22" spans="1:9" s="118" customFormat="1" ht="11.25">
      <c r="A22" s="1018" t="s">
        <v>2333</v>
      </c>
      <c r="B22" s="2551"/>
      <c r="C22" s="2793"/>
      <c r="D22" s="2845"/>
      <c r="E22" s="2839"/>
      <c r="F22" s="699" t="s">
        <v>1077</v>
      </c>
      <c r="G22" s="699">
        <v>1660</v>
      </c>
      <c r="H22" s="1019">
        <v>1795</v>
      </c>
      <c r="I22" s="178"/>
    </row>
    <row r="23" spans="1:9" s="118" customFormat="1" ht="11.25">
      <c r="A23" s="1018" t="s">
        <v>1264</v>
      </c>
      <c r="B23" s="2551"/>
      <c r="C23" s="2793"/>
      <c r="D23" s="2845" t="s">
        <v>1079</v>
      </c>
      <c r="E23" s="2839" t="s">
        <v>1078</v>
      </c>
      <c r="F23" s="699" t="s">
        <v>1070</v>
      </c>
      <c r="G23" s="699">
        <v>790</v>
      </c>
      <c r="H23" s="1019">
        <v>855</v>
      </c>
      <c r="I23" s="178"/>
    </row>
    <row r="24" spans="1:9" s="118" customFormat="1" ht="11.25">
      <c r="A24" s="1018" t="s">
        <v>1265</v>
      </c>
      <c r="B24" s="2551"/>
      <c r="C24" s="2793"/>
      <c r="D24" s="2845"/>
      <c r="E24" s="2839"/>
      <c r="F24" s="699" t="s">
        <v>1071</v>
      </c>
      <c r="G24" s="699">
        <v>920</v>
      </c>
      <c r="H24" s="1019">
        <v>995</v>
      </c>
      <c r="I24" s="178"/>
    </row>
    <row r="25" spans="1:9" s="118" customFormat="1" ht="11.25">
      <c r="A25" s="1018" t="s">
        <v>1266</v>
      </c>
      <c r="B25" s="2551"/>
      <c r="C25" s="2793"/>
      <c r="D25" s="2845"/>
      <c r="E25" s="2839"/>
      <c r="F25" s="699" t="s">
        <v>1072</v>
      </c>
      <c r="G25" s="699">
        <v>1060</v>
      </c>
      <c r="H25" s="1019">
        <v>1145</v>
      </c>
      <c r="I25" s="178"/>
    </row>
    <row r="26" spans="1:9" s="118" customFormat="1" ht="11.25">
      <c r="A26" s="1018" t="s">
        <v>1267</v>
      </c>
      <c r="B26" s="2551"/>
      <c r="C26" s="2793"/>
      <c r="D26" s="2845"/>
      <c r="E26" s="2839"/>
      <c r="F26" s="699" t="s">
        <v>1073</v>
      </c>
      <c r="G26" s="699">
        <v>1190</v>
      </c>
      <c r="H26" s="1019">
        <v>1290</v>
      </c>
      <c r="I26" s="178"/>
    </row>
    <row r="27" spans="1:9" s="118" customFormat="1" ht="11.25">
      <c r="A27" s="1018" t="s">
        <v>1268</v>
      </c>
      <c r="B27" s="2551"/>
      <c r="C27" s="2793"/>
      <c r="D27" s="2845"/>
      <c r="E27" s="2839"/>
      <c r="F27" s="699" t="s">
        <v>1074</v>
      </c>
      <c r="G27" s="699">
        <v>1330</v>
      </c>
      <c r="H27" s="1019">
        <v>1440</v>
      </c>
      <c r="I27" s="178"/>
    </row>
    <row r="28" spans="1:9" s="118" customFormat="1" ht="11.25">
      <c r="A28" s="1018" t="s">
        <v>1269</v>
      </c>
      <c r="B28" s="2551"/>
      <c r="C28" s="2793"/>
      <c r="D28" s="2845"/>
      <c r="E28" s="2839"/>
      <c r="F28" s="699" t="s">
        <v>1075</v>
      </c>
      <c r="G28" s="699">
        <v>1460</v>
      </c>
      <c r="H28" s="1019">
        <v>1580</v>
      </c>
      <c r="I28" s="178"/>
    </row>
    <row r="29" spans="1:9" s="118" customFormat="1" ht="11.25">
      <c r="A29" s="1018" t="s">
        <v>1270</v>
      </c>
      <c r="B29" s="2551"/>
      <c r="C29" s="2793"/>
      <c r="D29" s="2845"/>
      <c r="E29" s="2839"/>
      <c r="F29" s="699" t="s">
        <v>1076</v>
      </c>
      <c r="G29" s="699">
        <v>1590</v>
      </c>
      <c r="H29" s="1019">
        <v>1725</v>
      </c>
      <c r="I29" s="178"/>
    </row>
    <row r="30" spans="1:9" s="118" customFormat="1" ht="11.25">
      <c r="A30" s="1018" t="s">
        <v>2334</v>
      </c>
      <c r="B30" s="2756"/>
      <c r="C30" s="2757"/>
      <c r="D30" s="2845"/>
      <c r="E30" s="2839"/>
      <c r="F30" s="699" t="s">
        <v>1077</v>
      </c>
      <c r="G30" s="699">
        <v>1735</v>
      </c>
      <c r="H30" s="1019">
        <v>1880</v>
      </c>
      <c r="I30" s="178"/>
    </row>
    <row r="31" spans="1:9" s="118" customFormat="1" ht="87" customHeight="1">
      <c r="A31" s="1020" t="s">
        <v>1080</v>
      </c>
      <c r="B31" s="2543"/>
      <c r="C31" s="2543"/>
      <c r="D31" s="2844" t="s">
        <v>1081</v>
      </c>
      <c r="E31" s="2844"/>
      <c r="F31" s="764" t="s">
        <v>1082</v>
      </c>
      <c r="G31" s="764">
        <v>265</v>
      </c>
      <c r="H31" s="1021">
        <v>376</v>
      </c>
      <c r="I31" s="178"/>
    </row>
    <row r="32" spans="1:9" s="118" customFormat="1" ht="14.25" customHeight="1">
      <c r="A32" s="2841" t="s">
        <v>3144</v>
      </c>
      <c r="B32" s="2842"/>
      <c r="C32" s="2842"/>
      <c r="D32" s="2842"/>
      <c r="E32" s="2842"/>
      <c r="F32" s="2842"/>
      <c r="G32" s="2842"/>
      <c r="H32" s="2843"/>
      <c r="I32" s="141"/>
    </row>
    <row r="33" spans="9:9" ht="15">
      <c r="I33" s="72"/>
    </row>
    <row r="34" spans="9:9" ht="15">
      <c r="I34" s="72"/>
    </row>
    <row r="35" spans="9:9" ht="15">
      <c r="I35" s="72"/>
    </row>
    <row r="36" spans="9:9" ht="15">
      <c r="I36" s="72"/>
    </row>
    <row r="37" spans="9:9" ht="15">
      <c r="I37" s="72"/>
    </row>
    <row r="38" spans="9:9" ht="15">
      <c r="I38" s="72"/>
    </row>
    <row r="39" spans="9:9" ht="15">
      <c r="I39" s="72"/>
    </row>
    <row r="40" spans="9:9" ht="15">
      <c r="I40" s="72"/>
    </row>
    <row r="41" spans="9:9" ht="15">
      <c r="I41" s="72"/>
    </row>
    <row r="42" spans="9:9" ht="15">
      <c r="I42" s="72"/>
    </row>
    <row r="43" spans="9:9" ht="15">
      <c r="I43" s="72"/>
    </row>
    <row r="44" spans="9:9" ht="15">
      <c r="I44" s="72"/>
    </row>
    <row r="45" spans="9:9" ht="15">
      <c r="I45" s="72"/>
    </row>
    <row r="46" spans="9:9" ht="15">
      <c r="I46" s="72"/>
    </row>
    <row r="47" spans="9:9" ht="15">
      <c r="I47" s="72"/>
    </row>
    <row r="48" spans="9:9" ht="15">
      <c r="I48" s="72"/>
    </row>
    <row r="49" spans="9:9" ht="15">
      <c r="I49" s="72"/>
    </row>
    <row r="50" spans="9:9" ht="15">
      <c r="I50" s="72"/>
    </row>
    <row r="51" spans="9:9" ht="15">
      <c r="I51" s="72"/>
    </row>
    <row r="52" spans="9:9" ht="15">
      <c r="I52" s="72"/>
    </row>
    <row r="53" spans="9:9" ht="15">
      <c r="I53" s="72"/>
    </row>
    <row r="54" spans="9:9" ht="15">
      <c r="I54" s="72"/>
    </row>
    <row r="55" spans="9:9" ht="15">
      <c r="I55" s="72"/>
    </row>
    <row r="56" spans="9:9" ht="15">
      <c r="I56" s="72"/>
    </row>
  </sheetData>
  <mergeCells count="19">
    <mergeCell ref="A32:H32"/>
    <mergeCell ref="B31:C31"/>
    <mergeCell ref="D31:E31"/>
    <mergeCell ref="D15:D22"/>
    <mergeCell ref="E15:E22"/>
    <mergeCell ref="D23:D30"/>
    <mergeCell ref="E23:E30"/>
    <mergeCell ref="B15:C30"/>
    <mergeCell ref="B13:C14"/>
    <mergeCell ref="D14:E14"/>
    <mergeCell ref="D13:E13"/>
    <mergeCell ref="A11:A12"/>
    <mergeCell ref="B11:C12"/>
    <mergeCell ref="A1:I1"/>
    <mergeCell ref="G11:G12"/>
    <mergeCell ref="H11:H12"/>
    <mergeCell ref="D11:F11"/>
    <mergeCell ref="D12:E12"/>
    <mergeCell ref="A9:H9"/>
  </mergeCells>
  <hyperlinks>
    <hyperlink ref="G3" r:id="rId1"/>
    <hyperlink ref="G2" r:id="rId2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53.xml><?xml version="1.0" encoding="utf-8"?>
<worksheet xmlns="http://schemas.openxmlformats.org/spreadsheetml/2006/main" xmlns:r="http://schemas.openxmlformats.org/officeDocument/2006/relationships">
  <dimension ref="A1:Q40"/>
  <sheetViews>
    <sheetView zoomScaleNormal="100" workbookViewId="0">
      <selection activeCell="A9" sqref="A9:K9"/>
    </sheetView>
  </sheetViews>
  <sheetFormatPr defaultRowHeight="14.25"/>
  <cols>
    <col min="1" max="1" width="6.7109375" style="652" customWidth="1"/>
    <col min="2" max="2" width="11.5703125" style="652" customWidth="1"/>
    <col min="3" max="3" width="8.42578125" style="652" customWidth="1"/>
    <col min="4" max="4" width="7.7109375" style="652" customWidth="1"/>
    <col min="5" max="5" width="8.5703125" style="652" customWidth="1"/>
    <col min="6" max="6" width="5.85546875" style="652" customWidth="1"/>
    <col min="7" max="8" width="8.28515625" style="652" customWidth="1"/>
    <col min="9" max="9" width="8.42578125" style="652" customWidth="1"/>
    <col min="10" max="10" width="6.85546875" style="71" customWidth="1"/>
    <col min="11" max="11" width="7.28515625" style="71" customWidth="1"/>
    <col min="12" max="16384" width="9.140625" style="652"/>
  </cols>
  <sheetData>
    <row r="1" spans="1:17" s="658" customFormat="1" ht="31.5" customHeight="1">
      <c r="A1" s="2485"/>
      <c r="B1" s="2485"/>
      <c r="C1" s="2485"/>
      <c r="D1" s="2485"/>
      <c r="E1" s="2485"/>
      <c r="F1" s="2485"/>
      <c r="G1" s="2485"/>
      <c r="H1" s="2485"/>
      <c r="I1" s="2485"/>
      <c r="J1" s="2485"/>
      <c r="K1" s="2485"/>
      <c r="L1" s="2485"/>
    </row>
    <row r="2" spans="1:17" s="27" customFormat="1" ht="12.75">
      <c r="A2" s="543" t="s">
        <v>0</v>
      </c>
      <c r="B2" s="226"/>
      <c r="C2" s="543"/>
      <c r="D2" s="543"/>
      <c r="E2" s="543"/>
      <c r="F2" s="543"/>
      <c r="G2" s="543"/>
      <c r="H2" s="543"/>
      <c r="I2" s="543" t="s">
        <v>474</v>
      </c>
      <c r="J2" s="659" t="s">
        <v>1</v>
      </c>
      <c r="M2" s="659"/>
      <c r="N2" s="659"/>
      <c r="P2" s="651"/>
      <c r="Q2" s="651"/>
    </row>
    <row r="3" spans="1:17" s="27" customFormat="1" ht="15.75" customHeight="1">
      <c r="A3" s="651" t="s">
        <v>467</v>
      </c>
      <c r="B3" s="212"/>
      <c r="C3" s="651"/>
      <c r="D3" s="651"/>
      <c r="E3" s="651"/>
      <c r="F3" s="651"/>
      <c r="G3" s="651"/>
      <c r="H3" s="651"/>
      <c r="I3" s="543" t="s">
        <v>475</v>
      </c>
      <c r="J3" s="660" t="s">
        <v>2</v>
      </c>
      <c r="M3" s="660"/>
      <c r="N3" s="660"/>
      <c r="O3" s="660"/>
      <c r="P3" s="661"/>
      <c r="Q3" s="661"/>
    </row>
    <row r="4" spans="1:17" s="27" customFormat="1" ht="15.75" customHeight="1">
      <c r="A4" s="543" t="s">
        <v>2241</v>
      </c>
      <c r="B4" s="226"/>
      <c r="C4" s="543"/>
      <c r="D4" s="543"/>
      <c r="E4" s="543"/>
      <c r="F4" s="543"/>
      <c r="G4" s="543"/>
      <c r="H4" s="543"/>
      <c r="I4" s="862"/>
      <c r="M4" s="862"/>
      <c r="N4" s="212"/>
      <c r="O4" s="651"/>
      <c r="P4" s="651"/>
      <c r="Q4" s="651"/>
    </row>
    <row r="5" spans="1:17" s="27" customFormat="1" ht="15.75" customHeight="1">
      <c r="A5" s="651" t="s">
        <v>467</v>
      </c>
      <c r="B5" s="212"/>
      <c r="C5" s="651"/>
      <c r="D5" s="651"/>
      <c r="E5" s="651"/>
      <c r="F5" s="651"/>
      <c r="G5" s="651"/>
      <c r="H5" s="651"/>
      <c r="I5" s="543" t="s">
        <v>2238</v>
      </c>
      <c r="M5" s="662"/>
      <c r="N5" s="651"/>
      <c r="O5" s="651"/>
      <c r="P5" s="651"/>
      <c r="Q5" s="651"/>
    </row>
    <row r="6" spans="1:17" s="27" customFormat="1" ht="15.75" customHeight="1">
      <c r="A6" s="651" t="s">
        <v>468</v>
      </c>
      <c r="B6" s="212"/>
      <c r="C6" s="651"/>
      <c r="D6" s="651"/>
      <c r="E6" s="651"/>
      <c r="F6" s="651"/>
      <c r="G6" s="651"/>
      <c r="H6" s="651"/>
      <c r="I6" s="543" t="s">
        <v>2240</v>
      </c>
      <c r="M6" s="662"/>
      <c r="N6" s="651"/>
      <c r="O6" s="651"/>
      <c r="P6" s="651"/>
      <c r="Q6" s="651"/>
    </row>
    <row r="7" spans="1:17" s="27" customFormat="1" ht="15" customHeight="1">
      <c r="A7" s="27" t="s">
        <v>2536</v>
      </c>
      <c r="B7" s="22"/>
      <c r="I7" s="544" t="s">
        <v>2239</v>
      </c>
      <c r="M7" s="544"/>
      <c r="N7" s="544"/>
      <c r="O7" s="544"/>
    </row>
    <row r="8" spans="1:17" s="27" customFormat="1" ht="12.75">
      <c r="B8" s="22"/>
      <c r="I8" s="544"/>
      <c r="M8" s="544"/>
      <c r="N8" s="544"/>
      <c r="O8" s="544"/>
    </row>
    <row r="9" spans="1:17">
      <c r="A9" s="2838" t="s">
        <v>2421</v>
      </c>
      <c r="B9" s="2838"/>
      <c r="C9" s="2838"/>
      <c r="D9" s="2838"/>
      <c r="E9" s="2838"/>
      <c r="F9" s="2838"/>
      <c r="G9" s="2838"/>
      <c r="H9" s="2838"/>
      <c r="I9" s="2838"/>
      <c r="J9" s="2838"/>
      <c r="K9" s="2838"/>
      <c r="L9" s="76"/>
    </row>
    <row r="10" spans="1:17">
      <c r="A10" s="27"/>
      <c r="B10" s="27"/>
      <c r="C10" s="27"/>
      <c r="D10" s="27"/>
      <c r="E10" s="27"/>
      <c r="F10" s="27"/>
      <c r="G10" s="27"/>
      <c r="H10" s="27"/>
      <c r="I10" s="27"/>
      <c r="J10" s="111"/>
    </row>
    <row r="11" spans="1:17" s="106" customFormat="1" ht="15" customHeight="1">
      <c r="A11" s="2584" t="s">
        <v>20</v>
      </c>
      <c r="B11" s="2521" t="s">
        <v>16</v>
      </c>
      <c r="C11" s="2571" t="s">
        <v>17</v>
      </c>
      <c r="D11" s="2572"/>
      <c r="E11" s="2572"/>
      <c r="F11" s="2572"/>
      <c r="G11" s="2572"/>
      <c r="H11" s="2572"/>
      <c r="I11" s="2573"/>
      <c r="J11" s="2520" t="s">
        <v>1083</v>
      </c>
      <c r="K11" s="2520" t="s">
        <v>1067</v>
      </c>
    </row>
    <row r="12" spans="1:17" s="106" customFormat="1" ht="37.5" customHeight="1">
      <c r="A12" s="2585"/>
      <c r="B12" s="2847"/>
      <c r="C12" s="863" t="s">
        <v>210</v>
      </c>
      <c r="D12" s="857" t="s">
        <v>138</v>
      </c>
      <c r="E12" s="864" t="s">
        <v>56</v>
      </c>
      <c r="F12" s="864" t="s">
        <v>19</v>
      </c>
      <c r="G12" s="864" t="s">
        <v>2483</v>
      </c>
      <c r="H12" s="857" t="s">
        <v>2484</v>
      </c>
      <c r="I12" s="857" t="s">
        <v>2485</v>
      </c>
      <c r="J12" s="2520"/>
      <c r="K12" s="2520"/>
    </row>
    <row r="13" spans="1:17" s="1109" customFormat="1" ht="84" customHeight="1">
      <c r="A13" s="1490" t="s">
        <v>2477</v>
      </c>
      <c r="B13" s="1473"/>
      <c r="C13" s="1522" t="s">
        <v>2482</v>
      </c>
      <c r="D13" s="1522" t="s">
        <v>2479</v>
      </c>
      <c r="E13" s="1522" t="s">
        <v>2481</v>
      </c>
      <c r="F13" s="1522">
        <v>11</v>
      </c>
      <c r="G13" s="1522">
        <v>12</v>
      </c>
      <c r="H13" s="1522" t="s">
        <v>2486</v>
      </c>
      <c r="I13" s="1485" t="s">
        <v>3145</v>
      </c>
      <c r="J13" s="2139">
        <v>2155</v>
      </c>
      <c r="K13" s="1525">
        <v>2280</v>
      </c>
      <c r="L13" s="1022"/>
      <c r="M13" s="1108"/>
      <c r="N13" s="1108"/>
    </row>
    <row r="14" spans="1:17" s="106" customFormat="1" ht="39.75" customHeight="1">
      <c r="A14" s="1487" t="s">
        <v>2478</v>
      </c>
      <c r="B14" s="2538"/>
      <c r="C14" s="1497" t="s">
        <v>2482</v>
      </c>
      <c r="D14" s="1497" t="s">
        <v>2479</v>
      </c>
      <c r="E14" s="1497" t="s">
        <v>2480</v>
      </c>
      <c r="F14" s="1497">
        <v>9.5</v>
      </c>
      <c r="G14" s="1497">
        <v>12</v>
      </c>
      <c r="H14" s="1497" t="s">
        <v>2486</v>
      </c>
      <c r="I14" s="1478" t="s">
        <v>3145</v>
      </c>
      <c r="J14" s="1482">
        <v>1625</v>
      </c>
      <c r="K14" s="1021">
        <v>1690</v>
      </c>
      <c r="L14" s="1022"/>
      <c r="M14" s="1023"/>
      <c r="N14" s="1023"/>
    </row>
    <row r="15" spans="1:17" s="106" customFormat="1" ht="39.75" customHeight="1">
      <c r="A15" s="1487" t="s">
        <v>3142</v>
      </c>
      <c r="B15" s="2539"/>
      <c r="C15" s="1497" t="s">
        <v>2482</v>
      </c>
      <c r="D15" s="1497" t="s">
        <v>2479</v>
      </c>
      <c r="E15" s="1497" t="s">
        <v>3143</v>
      </c>
      <c r="F15" s="1497">
        <v>11</v>
      </c>
      <c r="G15" s="1497">
        <v>12</v>
      </c>
      <c r="H15" s="1497" t="s">
        <v>2486</v>
      </c>
      <c r="I15" s="1473" t="s">
        <v>3146</v>
      </c>
      <c r="J15" s="1482">
        <v>1650</v>
      </c>
      <c r="K15" s="1021">
        <v>1750</v>
      </c>
      <c r="L15" s="1022"/>
      <c r="M15" s="1023"/>
      <c r="N15" s="1023"/>
    </row>
    <row r="16" spans="1:17" s="106" customFormat="1" ht="14.25" customHeight="1">
      <c r="A16" s="2846" t="s">
        <v>3144</v>
      </c>
      <c r="B16" s="2824"/>
      <c r="C16" s="2824"/>
      <c r="D16" s="2824"/>
      <c r="E16" s="2824"/>
      <c r="F16" s="2824"/>
      <c r="G16" s="2824"/>
      <c r="H16" s="2824"/>
      <c r="I16" s="2824"/>
      <c r="J16" s="2824"/>
      <c r="K16" s="2825"/>
      <c r="L16" s="1024"/>
    </row>
    <row r="17" spans="12:12" ht="15">
      <c r="L17" s="1025"/>
    </row>
    <row r="18" spans="12:12" ht="15">
      <c r="L18" s="1025"/>
    </row>
    <row r="19" spans="12:12" ht="15">
      <c r="L19" s="1025"/>
    </row>
    <row r="20" spans="12:12" ht="15">
      <c r="L20" s="1025"/>
    </row>
    <row r="21" spans="12:12" ht="15">
      <c r="L21" s="1025"/>
    </row>
    <row r="22" spans="12:12" ht="15">
      <c r="L22" s="1025"/>
    </row>
    <row r="23" spans="12:12" ht="15">
      <c r="L23" s="1025"/>
    </row>
    <row r="24" spans="12:12" ht="15">
      <c r="L24" s="1025"/>
    </row>
    <row r="25" spans="12:12" ht="15">
      <c r="L25" s="1025"/>
    </row>
    <row r="26" spans="12:12" ht="15">
      <c r="L26" s="1025"/>
    </row>
    <row r="27" spans="12:12" ht="15">
      <c r="L27" s="1025"/>
    </row>
    <row r="28" spans="12:12" ht="15">
      <c r="L28" s="1025"/>
    </row>
    <row r="29" spans="12:12" ht="15">
      <c r="L29" s="1025"/>
    </row>
    <row r="30" spans="12:12" ht="15">
      <c r="L30" s="1025"/>
    </row>
    <row r="31" spans="12:12" ht="15">
      <c r="L31" s="1025"/>
    </row>
    <row r="32" spans="12:12" ht="15">
      <c r="L32" s="1025"/>
    </row>
    <row r="33" spans="12:12" ht="15">
      <c r="L33" s="1025"/>
    </row>
    <row r="34" spans="12:12" ht="15">
      <c r="L34" s="1025"/>
    </row>
    <row r="35" spans="12:12" ht="15">
      <c r="L35" s="1025"/>
    </row>
    <row r="36" spans="12:12" ht="15">
      <c r="L36" s="1025"/>
    </row>
    <row r="37" spans="12:12" ht="15">
      <c r="L37" s="1025"/>
    </row>
    <row r="38" spans="12:12" ht="15">
      <c r="L38" s="1025"/>
    </row>
    <row r="39" spans="12:12" ht="15">
      <c r="L39" s="1025"/>
    </row>
    <row r="40" spans="12:12" ht="15">
      <c r="L40" s="1025"/>
    </row>
  </sheetData>
  <mergeCells count="9">
    <mergeCell ref="A16:K16"/>
    <mergeCell ref="A9:K9"/>
    <mergeCell ref="A1:L1"/>
    <mergeCell ref="A11:A12"/>
    <mergeCell ref="B11:B12"/>
    <mergeCell ref="C11:I11"/>
    <mergeCell ref="J11:J12"/>
    <mergeCell ref="K11:K12"/>
    <mergeCell ref="B14:B15"/>
  </mergeCells>
  <hyperlinks>
    <hyperlink ref="J3" r:id="rId1"/>
    <hyperlink ref="J2" r:id="rId2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54.xml><?xml version="1.0" encoding="utf-8"?>
<worksheet xmlns="http://schemas.openxmlformats.org/spreadsheetml/2006/main" xmlns:r="http://schemas.openxmlformats.org/officeDocument/2006/relationships">
  <dimension ref="A1:G57"/>
  <sheetViews>
    <sheetView topLeftCell="A28" zoomScaleNormal="100" workbookViewId="0">
      <selection activeCell="A9" sqref="A9:E9"/>
    </sheetView>
  </sheetViews>
  <sheetFormatPr defaultRowHeight="14.25"/>
  <cols>
    <col min="1" max="1" width="15.140625" style="53" customWidth="1"/>
    <col min="2" max="2" width="19.5703125" style="53" customWidth="1"/>
    <col min="3" max="3" width="11.5703125" style="53" customWidth="1"/>
    <col min="4" max="4" width="8.5703125" style="53" customWidth="1"/>
    <col min="5" max="5" width="8.85546875" style="71" customWidth="1"/>
    <col min="6" max="6" width="9.140625" style="53" customWidth="1"/>
    <col min="7" max="16384" width="9.140625" style="53"/>
  </cols>
  <sheetData>
    <row r="1" spans="1:7" s="200" customFormat="1" ht="31.5" customHeight="1">
      <c r="A1" s="2526"/>
      <c r="B1" s="2526"/>
      <c r="C1" s="2526"/>
      <c r="D1" s="2526"/>
      <c r="E1" s="2526"/>
      <c r="F1" s="2526"/>
    </row>
    <row r="2" spans="1:7" s="203" customFormat="1" ht="12.75">
      <c r="A2" s="204" t="s">
        <v>0</v>
      </c>
      <c r="B2" s="116"/>
      <c r="D2" s="205" t="s">
        <v>474</v>
      </c>
      <c r="E2" s="206" t="s">
        <v>1</v>
      </c>
    </row>
    <row r="3" spans="1:7" s="203" customFormat="1" ht="15.75" customHeight="1">
      <c r="A3" s="207" t="s">
        <v>467</v>
      </c>
      <c r="B3" s="117"/>
      <c r="D3" s="205" t="s">
        <v>475</v>
      </c>
      <c r="E3" s="208" t="s">
        <v>2</v>
      </c>
    </row>
    <row r="4" spans="1:7" s="203" customFormat="1" ht="15.75" customHeight="1">
      <c r="A4" s="204" t="s">
        <v>2241</v>
      </c>
      <c r="B4" s="116"/>
      <c r="D4" s="375"/>
      <c r="E4" s="204"/>
      <c r="G4" s="375"/>
    </row>
    <row r="5" spans="1:7" s="203" customFormat="1" ht="15.75" customHeight="1">
      <c r="A5" s="207" t="s">
        <v>467</v>
      </c>
      <c r="B5" s="117"/>
      <c r="D5" s="204" t="s">
        <v>2238</v>
      </c>
      <c r="E5" s="207"/>
      <c r="G5" s="209"/>
    </row>
    <row r="6" spans="1:7" s="203" customFormat="1" ht="15.75" customHeight="1">
      <c r="A6" s="207" t="s">
        <v>468</v>
      </c>
      <c r="B6" s="117"/>
      <c r="D6" s="204" t="s">
        <v>2240</v>
      </c>
      <c r="E6" s="207"/>
      <c r="G6" s="209"/>
    </row>
    <row r="7" spans="1:7" s="203" customFormat="1" ht="15" customHeight="1">
      <c r="A7" s="210" t="s">
        <v>2536</v>
      </c>
      <c r="B7" s="213"/>
      <c r="D7" s="379" t="s">
        <v>2239</v>
      </c>
      <c r="E7" s="210"/>
      <c r="G7" s="211"/>
    </row>
    <row r="8" spans="1:7" s="203" customFormat="1" ht="12.75">
      <c r="A8" s="210"/>
      <c r="B8" s="213"/>
      <c r="C8" s="379"/>
      <c r="D8" s="210"/>
      <c r="G8" s="211"/>
    </row>
    <row r="9" spans="1:7">
      <c r="A9" s="2525" t="s">
        <v>1094</v>
      </c>
      <c r="B9" s="2525"/>
      <c r="C9" s="2525"/>
      <c r="D9" s="2525"/>
      <c r="E9" s="2525"/>
    </row>
    <row r="10" spans="1:7">
      <c r="A10" s="70"/>
      <c r="B10" s="70"/>
      <c r="C10" s="70"/>
      <c r="D10" s="70"/>
    </row>
    <row r="11" spans="1:7" s="118" customFormat="1" ht="15" customHeight="1">
      <c r="A11" s="2677" t="s">
        <v>20</v>
      </c>
      <c r="B11" s="2521" t="s">
        <v>16</v>
      </c>
      <c r="C11" s="2571" t="s">
        <v>17</v>
      </c>
      <c r="D11" s="2573"/>
      <c r="E11" s="2848" t="s">
        <v>2248</v>
      </c>
      <c r="F11" s="2848" t="s">
        <v>2183</v>
      </c>
    </row>
    <row r="12" spans="1:7" s="118" customFormat="1" ht="37.5" customHeight="1">
      <c r="A12" s="2781"/>
      <c r="B12" s="2521"/>
      <c r="C12" s="1486" t="s">
        <v>3455</v>
      </c>
      <c r="D12" s="857" t="s">
        <v>1087</v>
      </c>
      <c r="E12" s="2849"/>
      <c r="F12" s="2849"/>
    </row>
    <row r="13" spans="1:7" s="217" customFormat="1" ht="25.5" customHeight="1">
      <c r="A13" s="2806" t="s">
        <v>3457</v>
      </c>
      <c r="B13" s="2790"/>
      <c r="C13" s="2853" t="s">
        <v>3456</v>
      </c>
      <c r="D13" s="1605">
        <v>10</v>
      </c>
      <c r="E13" s="1605">
        <v>1280</v>
      </c>
      <c r="F13" s="2465"/>
    </row>
    <row r="14" spans="1:7" s="217" customFormat="1" ht="25.5" customHeight="1">
      <c r="A14" s="2788"/>
      <c r="B14" s="2769"/>
      <c r="C14" s="2854"/>
      <c r="D14" s="1604">
        <v>15</v>
      </c>
      <c r="E14" s="1604">
        <v>1400</v>
      </c>
      <c r="F14" s="2464"/>
    </row>
    <row r="15" spans="1:7" s="217" customFormat="1" ht="25.5" customHeight="1">
      <c r="A15" s="2771"/>
      <c r="B15" s="2769"/>
      <c r="C15" s="2854"/>
      <c r="D15" s="1603">
        <v>25</v>
      </c>
      <c r="E15" s="1603">
        <v>1550</v>
      </c>
      <c r="F15" s="2464"/>
    </row>
    <row r="16" spans="1:7" s="405" customFormat="1" ht="22.5" customHeight="1">
      <c r="A16" s="2788" t="s">
        <v>3460</v>
      </c>
      <c r="B16" s="2582"/>
      <c r="C16" s="2854"/>
      <c r="D16" s="1604">
        <v>10</v>
      </c>
      <c r="E16" s="1604">
        <v>1430</v>
      </c>
      <c r="F16" s="2464"/>
    </row>
    <row r="17" spans="1:6" s="405" customFormat="1" ht="22.5" customHeight="1">
      <c r="A17" s="2788"/>
      <c r="B17" s="2769"/>
      <c r="C17" s="2854"/>
      <c r="D17" s="1604">
        <v>15</v>
      </c>
      <c r="E17" s="1604">
        <v>1500</v>
      </c>
      <c r="F17" s="2464"/>
    </row>
    <row r="18" spans="1:6" s="405" customFormat="1" ht="22.5" customHeight="1">
      <c r="A18" s="2788"/>
      <c r="B18" s="2581"/>
      <c r="C18" s="2854"/>
      <c r="D18" s="1604">
        <v>25</v>
      </c>
      <c r="E18" s="1604">
        <v>1650</v>
      </c>
      <c r="F18" s="2464"/>
    </row>
    <row r="19" spans="1:6" s="405" customFormat="1" ht="11.25">
      <c r="A19" s="2567" t="s">
        <v>3458</v>
      </c>
      <c r="B19" s="2582"/>
      <c r="C19" s="2854"/>
      <c r="D19" s="1604">
        <v>6</v>
      </c>
      <c r="E19" s="1604">
        <v>750</v>
      </c>
      <c r="F19" s="2464"/>
    </row>
    <row r="20" spans="1:6" s="405" customFormat="1" ht="11.25">
      <c r="A20" s="2561"/>
      <c r="B20" s="2769"/>
      <c r="C20" s="2854"/>
      <c r="D20" s="1604">
        <v>8</v>
      </c>
      <c r="E20" s="1604">
        <v>850</v>
      </c>
      <c r="F20" s="2464"/>
    </row>
    <row r="21" spans="1:6" s="405" customFormat="1" ht="11.25">
      <c r="A21" s="2561"/>
      <c r="B21" s="2769"/>
      <c r="C21" s="2854"/>
      <c r="D21" s="1604">
        <v>10</v>
      </c>
      <c r="E21" s="1604">
        <v>950</v>
      </c>
      <c r="F21" s="2464"/>
    </row>
    <row r="22" spans="1:6" s="405" customFormat="1" ht="11.25">
      <c r="A22" s="2561"/>
      <c r="B22" s="2769"/>
      <c r="C22" s="2854"/>
      <c r="D22" s="1603">
        <v>12</v>
      </c>
      <c r="E22" s="1603">
        <v>1065</v>
      </c>
      <c r="F22" s="2464"/>
    </row>
    <row r="23" spans="1:6" s="405" customFormat="1" ht="11.25">
      <c r="A23" s="2561"/>
      <c r="B23" s="2769"/>
      <c r="C23" s="2854"/>
      <c r="D23" s="1604">
        <v>20</v>
      </c>
      <c r="E23" s="1604">
        <v>1150</v>
      </c>
      <c r="F23" s="2464"/>
    </row>
    <row r="24" spans="1:6" s="405" customFormat="1" ht="11.25">
      <c r="A24" s="2561"/>
      <c r="B24" s="2769"/>
      <c r="C24" s="2854"/>
      <c r="D24" s="1604">
        <v>30</v>
      </c>
      <c r="E24" s="1604">
        <v>1300</v>
      </c>
      <c r="F24" s="2464"/>
    </row>
    <row r="25" spans="1:6" s="405" customFormat="1" ht="11.25">
      <c r="A25" s="2564"/>
      <c r="B25" s="2581"/>
      <c r="C25" s="2854"/>
      <c r="D25" s="1604">
        <v>40</v>
      </c>
      <c r="E25" s="1604">
        <v>1535</v>
      </c>
      <c r="F25" s="2464"/>
    </row>
    <row r="26" spans="1:6" s="405" customFormat="1" ht="11.25">
      <c r="A26" s="2855" t="s">
        <v>3459</v>
      </c>
      <c r="B26" s="2814"/>
      <c r="C26" s="2854"/>
      <c r="D26" s="649">
        <v>6</v>
      </c>
      <c r="E26" s="649">
        <v>885</v>
      </c>
      <c r="F26" s="2464"/>
    </row>
    <row r="27" spans="1:6" s="405" customFormat="1" ht="11.25">
      <c r="A27" s="2856"/>
      <c r="B27" s="2858"/>
      <c r="C27" s="2854"/>
      <c r="D27" s="649">
        <v>8</v>
      </c>
      <c r="E27" s="649">
        <v>945</v>
      </c>
      <c r="F27" s="2464"/>
    </row>
    <row r="28" spans="1:6" s="405" customFormat="1" ht="11.25">
      <c r="A28" s="2856"/>
      <c r="B28" s="2858"/>
      <c r="C28" s="2854"/>
      <c r="D28" s="649">
        <v>10</v>
      </c>
      <c r="E28" s="649">
        <v>1065</v>
      </c>
      <c r="F28" s="2464"/>
    </row>
    <row r="29" spans="1:6" s="405" customFormat="1" ht="11.25">
      <c r="A29" s="2856"/>
      <c r="B29" s="2858"/>
      <c r="C29" s="2854"/>
      <c r="D29" s="1504">
        <v>12</v>
      </c>
      <c r="E29" s="649">
        <v>1180</v>
      </c>
      <c r="F29" s="2464"/>
    </row>
    <row r="30" spans="1:6" s="405" customFormat="1" ht="11.25">
      <c r="A30" s="2856"/>
      <c r="B30" s="2858"/>
      <c r="C30" s="2854"/>
      <c r="D30" s="649">
        <v>20</v>
      </c>
      <c r="E30" s="649">
        <v>1535</v>
      </c>
      <c r="F30" s="2464"/>
    </row>
    <row r="31" spans="1:6" s="405" customFormat="1" ht="11.25">
      <c r="A31" s="2856"/>
      <c r="B31" s="2858"/>
      <c r="C31" s="2854"/>
      <c r="D31" s="649">
        <v>30</v>
      </c>
      <c r="E31" s="649">
        <v>1770</v>
      </c>
      <c r="F31" s="2464"/>
    </row>
    <row r="32" spans="1:6" s="405" customFormat="1" ht="11.25">
      <c r="A32" s="2857"/>
      <c r="B32" s="2815"/>
      <c r="C32" s="2854"/>
      <c r="D32" s="649">
        <v>40</v>
      </c>
      <c r="E32" s="649">
        <v>2010</v>
      </c>
      <c r="F32" s="2464"/>
    </row>
    <row r="33" spans="1:6" s="118" customFormat="1" ht="11.25">
      <c r="A33" s="2788" t="s">
        <v>3428</v>
      </c>
      <c r="B33" s="2793"/>
      <c r="C33" s="1498" t="s">
        <v>1088</v>
      </c>
      <c r="D33" s="1481">
        <v>20</v>
      </c>
      <c r="E33" s="1479">
        <v>1055</v>
      </c>
      <c r="F33" s="1505">
        <v>1115</v>
      </c>
    </row>
    <row r="34" spans="1:6" s="118" customFormat="1" ht="11.25">
      <c r="A34" s="2788"/>
      <c r="B34" s="2793"/>
      <c r="C34" s="1496" t="s">
        <v>1089</v>
      </c>
      <c r="D34" s="699">
        <v>20</v>
      </c>
      <c r="E34" s="1471">
        <v>1210</v>
      </c>
      <c r="F34" s="1505">
        <v>1285</v>
      </c>
    </row>
    <row r="35" spans="1:6" s="118" customFormat="1" ht="11.25">
      <c r="A35" s="2788"/>
      <c r="B35" s="2793"/>
      <c r="C35" s="1496" t="s">
        <v>1088</v>
      </c>
      <c r="D35" s="699">
        <v>30</v>
      </c>
      <c r="E35" s="1471">
        <v>1320</v>
      </c>
      <c r="F35" s="1505">
        <v>1395</v>
      </c>
    </row>
    <row r="36" spans="1:6" s="118" customFormat="1" ht="11.25">
      <c r="A36" s="2788"/>
      <c r="B36" s="2793"/>
      <c r="C36" s="1496" t="s">
        <v>1089</v>
      </c>
      <c r="D36" s="699">
        <v>30</v>
      </c>
      <c r="E36" s="1471">
        <v>1410</v>
      </c>
      <c r="F36" s="1505">
        <v>1495</v>
      </c>
    </row>
    <row r="37" spans="1:6" s="118" customFormat="1" ht="11.25">
      <c r="A37" s="2788"/>
      <c r="B37" s="2793"/>
      <c r="C37" s="1496" t="s">
        <v>1088</v>
      </c>
      <c r="D37" s="699">
        <v>35</v>
      </c>
      <c r="E37" s="1471">
        <v>1590</v>
      </c>
      <c r="F37" s="1505">
        <v>1685</v>
      </c>
    </row>
    <row r="38" spans="1:6" s="118" customFormat="1" ht="11.25">
      <c r="A38" s="2788"/>
      <c r="B38" s="2793"/>
      <c r="C38" s="1496" t="s">
        <v>1089</v>
      </c>
      <c r="D38" s="699">
        <v>35</v>
      </c>
      <c r="E38" s="1471">
        <v>1710</v>
      </c>
      <c r="F38" s="1505">
        <v>1810</v>
      </c>
    </row>
    <row r="39" spans="1:6" s="118" customFormat="1" ht="11.25">
      <c r="A39" s="2788"/>
      <c r="B39" s="2793"/>
      <c r="C39" s="1496" t="s">
        <v>1088</v>
      </c>
      <c r="D39" s="699">
        <v>40</v>
      </c>
      <c r="E39" s="1471">
        <v>1680</v>
      </c>
      <c r="F39" s="1505">
        <v>1780</v>
      </c>
    </row>
    <row r="40" spans="1:6" s="118" customFormat="1" ht="11.25">
      <c r="A40" s="2771"/>
      <c r="B40" s="2757"/>
      <c r="C40" s="1496" t="s">
        <v>1089</v>
      </c>
      <c r="D40" s="699">
        <v>40</v>
      </c>
      <c r="E40" s="1471">
        <v>1800</v>
      </c>
      <c r="F40" s="1505">
        <v>1905</v>
      </c>
    </row>
    <row r="41" spans="1:6" s="118" customFormat="1" ht="11.25">
      <c r="A41" s="2796" t="s">
        <v>1090</v>
      </c>
      <c r="B41" s="2544"/>
      <c r="C41" s="1601" t="s">
        <v>1088</v>
      </c>
      <c r="D41" s="1523">
        <v>10</v>
      </c>
      <c r="E41" s="531">
        <v>1180</v>
      </c>
      <c r="F41" s="1524">
        <v>1250</v>
      </c>
    </row>
    <row r="42" spans="1:6" s="118" customFormat="1" ht="11.25">
      <c r="A42" s="2796"/>
      <c r="B42" s="2544"/>
      <c r="C42" s="1601" t="s">
        <v>1089</v>
      </c>
      <c r="D42" s="1523">
        <v>10</v>
      </c>
      <c r="E42" s="531">
        <v>1495</v>
      </c>
      <c r="F42" s="1524">
        <v>1585</v>
      </c>
    </row>
    <row r="43" spans="1:6" s="118" customFormat="1" ht="11.25">
      <c r="A43" s="2796"/>
      <c r="B43" s="2544"/>
      <c r="C43" s="1496" t="s">
        <v>1088</v>
      </c>
      <c r="D43" s="699">
        <v>20</v>
      </c>
      <c r="E43" s="1471">
        <v>1405</v>
      </c>
      <c r="F43" s="1505">
        <v>1490</v>
      </c>
    </row>
    <row r="44" spans="1:6" s="118" customFormat="1" ht="11.25">
      <c r="A44" s="2796"/>
      <c r="B44" s="2544"/>
      <c r="C44" s="1496" t="s">
        <v>1089</v>
      </c>
      <c r="D44" s="699">
        <v>20</v>
      </c>
      <c r="E44" s="1471">
        <v>1620</v>
      </c>
      <c r="F44" s="1505">
        <v>1720</v>
      </c>
    </row>
    <row r="45" spans="1:6" s="118" customFormat="1" ht="11.25">
      <c r="A45" s="2796"/>
      <c r="B45" s="2544"/>
      <c r="C45" s="1496" t="s">
        <v>1088</v>
      </c>
      <c r="D45" s="699">
        <v>30</v>
      </c>
      <c r="E45" s="1471">
        <v>1820</v>
      </c>
      <c r="F45" s="1505">
        <v>1930</v>
      </c>
    </row>
    <row r="46" spans="1:6" s="118" customFormat="1" ht="11.25">
      <c r="A46" s="2796"/>
      <c r="B46" s="2544"/>
      <c r="C46" s="1496" t="s">
        <v>1089</v>
      </c>
      <c r="D46" s="699">
        <v>30</v>
      </c>
      <c r="E46" s="1471">
        <v>2110</v>
      </c>
      <c r="F46" s="1505">
        <v>2235</v>
      </c>
    </row>
    <row r="47" spans="1:6" s="118" customFormat="1" ht="32.25" customHeight="1">
      <c r="A47" s="2796" t="s">
        <v>1091</v>
      </c>
      <c r="B47" s="2544"/>
      <c r="C47" s="1496" t="s">
        <v>1088</v>
      </c>
      <c r="D47" s="699">
        <v>30</v>
      </c>
      <c r="E47" s="1471">
        <v>1820</v>
      </c>
      <c r="F47" s="1505">
        <v>1930</v>
      </c>
    </row>
    <row r="48" spans="1:6" s="118" customFormat="1" ht="32.25" customHeight="1">
      <c r="A48" s="2796"/>
      <c r="B48" s="2544"/>
      <c r="C48" s="1496" t="s">
        <v>1089</v>
      </c>
      <c r="D48" s="699">
        <v>30</v>
      </c>
      <c r="E48" s="1471">
        <v>2110</v>
      </c>
      <c r="F48" s="1505">
        <v>2235</v>
      </c>
    </row>
    <row r="49" spans="1:6" s="118" customFormat="1" ht="30.75" customHeight="1">
      <c r="A49" s="2796" t="s">
        <v>1092</v>
      </c>
      <c r="B49" s="2797"/>
      <c r="C49" s="1496" t="s">
        <v>2570</v>
      </c>
      <c r="D49" s="699">
        <v>25</v>
      </c>
      <c r="E49" s="1471">
        <v>740</v>
      </c>
      <c r="F49" s="1505">
        <v>780</v>
      </c>
    </row>
    <row r="50" spans="1:6" s="118" customFormat="1" ht="30.75" customHeight="1">
      <c r="A50" s="2796"/>
      <c r="B50" s="2797"/>
      <c r="C50" s="1496" t="s">
        <v>2571</v>
      </c>
      <c r="D50" s="699">
        <v>25</v>
      </c>
      <c r="E50" s="1471">
        <v>820</v>
      </c>
      <c r="F50" s="1505">
        <v>870</v>
      </c>
    </row>
    <row r="51" spans="1:6" s="118" customFormat="1" ht="30.75" customHeight="1">
      <c r="A51" s="2796" t="s">
        <v>1093</v>
      </c>
      <c r="B51" s="2797"/>
      <c r="C51" s="1496" t="s">
        <v>2570</v>
      </c>
      <c r="D51" s="699">
        <v>50</v>
      </c>
      <c r="E51" s="1471">
        <v>700</v>
      </c>
      <c r="F51" s="1505">
        <v>745</v>
      </c>
    </row>
    <row r="52" spans="1:6" s="118" customFormat="1" ht="30.75" customHeight="1">
      <c r="A52" s="2796"/>
      <c r="B52" s="2797"/>
      <c r="C52" s="1496" t="s">
        <v>2571</v>
      </c>
      <c r="D52" s="699">
        <v>50</v>
      </c>
      <c r="E52" s="1471">
        <v>805</v>
      </c>
      <c r="F52" s="1505">
        <v>850</v>
      </c>
    </row>
    <row r="53" spans="1:6" s="118" customFormat="1" ht="18.75" customHeight="1">
      <c r="A53" s="2796" t="s">
        <v>1095</v>
      </c>
      <c r="B53" s="2797"/>
      <c r="C53" s="1496" t="s">
        <v>1088</v>
      </c>
      <c r="D53" s="699">
        <v>20</v>
      </c>
      <c r="E53" s="1471">
        <v>1830</v>
      </c>
      <c r="F53" s="1505">
        <v>1940</v>
      </c>
    </row>
    <row r="54" spans="1:6" s="118" customFormat="1" ht="18.75" customHeight="1">
      <c r="A54" s="2796"/>
      <c r="B54" s="2797"/>
      <c r="C54" s="1496" t="s">
        <v>1089</v>
      </c>
      <c r="D54" s="699">
        <v>20</v>
      </c>
      <c r="E54" s="1471">
        <v>1970</v>
      </c>
      <c r="F54" s="1505">
        <v>2085</v>
      </c>
    </row>
    <row r="55" spans="1:6" s="118" customFormat="1" ht="18.75" customHeight="1">
      <c r="A55" s="2796"/>
      <c r="B55" s="2797"/>
      <c r="C55" s="1496" t="s">
        <v>1088</v>
      </c>
      <c r="D55" s="699">
        <v>40</v>
      </c>
      <c r="E55" s="1471">
        <v>2675</v>
      </c>
      <c r="F55" s="1505">
        <v>2835</v>
      </c>
    </row>
    <row r="56" spans="1:6" s="118" customFormat="1" ht="18.75" customHeight="1">
      <c r="A56" s="2770"/>
      <c r="B56" s="2543"/>
      <c r="C56" s="1497" t="s">
        <v>1089</v>
      </c>
      <c r="D56" s="1482">
        <v>40</v>
      </c>
      <c r="E56" s="1474">
        <v>2800</v>
      </c>
      <c r="F56" s="1506">
        <v>2970</v>
      </c>
    </row>
    <row r="57" spans="1:6">
      <c r="A57" s="2850" t="s">
        <v>3268</v>
      </c>
      <c r="B57" s="2851"/>
      <c r="C57" s="2851"/>
      <c r="D57" s="2851"/>
      <c r="E57" s="2851"/>
      <c r="F57" s="2852"/>
    </row>
  </sheetData>
  <mergeCells count="29">
    <mergeCell ref="A57:F57"/>
    <mergeCell ref="A9:E9"/>
    <mergeCell ref="A11:A12"/>
    <mergeCell ref="B11:B12"/>
    <mergeCell ref="C11:D11"/>
    <mergeCell ref="E11:E12"/>
    <mergeCell ref="C13:C32"/>
    <mergeCell ref="A19:A25"/>
    <mergeCell ref="B19:B25"/>
    <mergeCell ref="A26:A32"/>
    <mergeCell ref="B26:B32"/>
    <mergeCell ref="A13:A15"/>
    <mergeCell ref="B13:B15"/>
    <mergeCell ref="A16:A18"/>
    <mergeCell ref="A1:F1"/>
    <mergeCell ref="A53:A56"/>
    <mergeCell ref="B53:B56"/>
    <mergeCell ref="A47:A48"/>
    <mergeCell ref="B47:B48"/>
    <mergeCell ref="A49:A50"/>
    <mergeCell ref="B49:B50"/>
    <mergeCell ref="A51:A52"/>
    <mergeCell ref="B51:B52"/>
    <mergeCell ref="F11:F12"/>
    <mergeCell ref="A33:A40"/>
    <mergeCell ref="B33:B40"/>
    <mergeCell ref="A41:A46"/>
    <mergeCell ref="B41:B46"/>
    <mergeCell ref="B16:B18"/>
  </mergeCells>
  <hyperlinks>
    <hyperlink ref="E3" r:id="rId1"/>
    <hyperlink ref="E2" r:id="rId2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55.xml><?xml version="1.0" encoding="utf-8"?>
<worksheet xmlns="http://schemas.openxmlformats.org/spreadsheetml/2006/main" xmlns:r="http://schemas.openxmlformats.org/officeDocument/2006/relationships">
  <dimension ref="A1:L74"/>
  <sheetViews>
    <sheetView topLeftCell="A16" zoomScale="115" zoomScaleNormal="115" workbookViewId="0">
      <selection activeCell="E44" sqref="E44"/>
    </sheetView>
  </sheetViews>
  <sheetFormatPr defaultRowHeight="14.25"/>
  <cols>
    <col min="1" max="1" width="9.28515625" style="73" customWidth="1"/>
    <col min="2" max="2" width="15.5703125" style="73" customWidth="1"/>
    <col min="3" max="3" width="8" style="73" customWidth="1"/>
    <col min="4" max="4" width="3.140625" style="73" customWidth="1"/>
    <col min="5" max="5" width="15.42578125" style="80" bestFit="1" customWidth="1"/>
    <col min="6" max="6" width="9.5703125" style="80" customWidth="1"/>
    <col min="7" max="7" width="7.7109375" style="73" customWidth="1"/>
    <col min="8" max="8" width="8.5703125" style="71" customWidth="1"/>
    <col min="9" max="16384" width="9.140625" style="73"/>
  </cols>
  <sheetData>
    <row r="1" spans="1:12" s="200" customFormat="1" ht="28.5" customHeight="1">
      <c r="A1" s="2526"/>
      <c r="B1" s="2526"/>
      <c r="C1" s="2526"/>
      <c r="D1" s="2526"/>
      <c r="E1" s="2526"/>
      <c r="F1" s="2526"/>
      <c r="G1" s="2526"/>
      <c r="H1" s="2526"/>
      <c r="I1" s="2526"/>
    </row>
    <row r="2" spans="1:12" s="203" customFormat="1" ht="12.75">
      <c r="A2" s="204" t="s">
        <v>0</v>
      </c>
      <c r="B2" s="116"/>
      <c r="G2" s="205" t="s">
        <v>474</v>
      </c>
      <c r="H2" s="206" t="s">
        <v>1</v>
      </c>
      <c r="K2" s="202"/>
      <c r="L2" s="202"/>
    </row>
    <row r="3" spans="1:12" s="203" customFormat="1" ht="15.75" customHeight="1">
      <c r="A3" s="207" t="s">
        <v>467</v>
      </c>
      <c r="B3" s="117"/>
      <c r="G3" s="205" t="s">
        <v>475</v>
      </c>
      <c r="H3" s="208" t="s">
        <v>2</v>
      </c>
      <c r="J3" s="208"/>
      <c r="K3" s="114"/>
      <c r="L3" s="114"/>
    </row>
    <row r="4" spans="1:12" s="203" customFormat="1" ht="15.75" customHeight="1">
      <c r="A4" s="204" t="s">
        <v>2241</v>
      </c>
      <c r="B4" s="116"/>
      <c r="G4" s="375"/>
      <c r="J4" s="202"/>
      <c r="K4" s="202"/>
      <c r="L4" s="202"/>
    </row>
    <row r="5" spans="1:12" s="203" customFormat="1" ht="15.75" customHeight="1">
      <c r="A5" s="207" t="s">
        <v>467</v>
      </c>
      <c r="B5" s="117"/>
      <c r="G5" s="204" t="s">
        <v>2238</v>
      </c>
      <c r="J5" s="202"/>
      <c r="K5" s="202"/>
      <c r="L5" s="202"/>
    </row>
    <row r="6" spans="1:12" s="203" customFormat="1" ht="15.75" customHeight="1">
      <c r="A6" s="207" t="s">
        <v>468</v>
      </c>
      <c r="B6" s="117"/>
      <c r="G6" s="204" t="s">
        <v>2240</v>
      </c>
      <c r="J6" s="202"/>
      <c r="K6" s="202"/>
      <c r="L6" s="202"/>
    </row>
    <row r="7" spans="1:12" s="203" customFormat="1" ht="15" customHeight="1">
      <c r="A7" s="210" t="s">
        <v>2536</v>
      </c>
      <c r="B7" s="213"/>
      <c r="G7" s="379" t="s">
        <v>2239</v>
      </c>
      <c r="J7" s="211"/>
    </row>
    <row r="8" spans="1:12" s="203" customFormat="1" ht="12.75">
      <c r="A8" s="210"/>
      <c r="B8" s="213"/>
      <c r="G8" s="379"/>
      <c r="J8" s="211"/>
    </row>
    <row r="9" spans="1:12">
      <c r="A9" s="2525" t="s">
        <v>2784</v>
      </c>
      <c r="B9" s="2525"/>
      <c r="C9" s="2525"/>
      <c r="D9" s="2525"/>
      <c r="E9" s="2525"/>
      <c r="F9" s="2525"/>
      <c r="G9" s="2525"/>
      <c r="H9" s="2525"/>
    </row>
    <row r="10" spans="1:12" s="80" customFormat="1">
      <c r="A10" s="1897"/>
      <c r="B10" s="1897"/>
      <c r="C10" s="1897"/>
      <c r="D10" s="1897"/>
      <c r="E10" s="1897"/>
      <c r="F10" s="1897"/>
      <c r="G10" s="1897"/>
      <c r="H10" s="1897"/>
    </row>
    <row r="11" spans="1:12" s="405" customFormat="1" ht="15" customHeight="1">
      <c r="A11" s="2677" t="s">
        <v>20</v>
      </c>
      <c r="B11" s="2677" t="s">
        <v>16</v>
      </c>
      <c r="C11" s="2571" t="s">
        <v>17</v>
      </c>
      <c r="D11" s="2572"/>
      <c r="E11" s="2572"/>
      <c r="F11" s="2572"/>
      <c r="G11" s="2573"/>
      <c r="H11" s="2520" t="s">
        <v>1067</v>
      </c>
    </row>
    <row r="12" spans="1:12" s="405" customFormat="1" ht="37.5" customHeight="1">
      <c r="A12" s="2781"/>
      <c r="B12" s="2781"/>
      <c r="C12" s="2556" t="s">
        <v>1141</v>
      </c>
      <c r="D12" s="2754"/>
      <c r="E12" s="624" t="s">
        <v>191</v>
      </c>
      <c r="F12" s="624" t="s">
        <v>2582</v>
      </c>
      <c r="G12" s="624" t="s">
        <v>19</v>
      </c>
      <c r="H12" s="2520"/>
      <c r="I12" s="629"/>
    </row>
    <row r="13" spans="1:12" s="405" customFormat="1" ht="13.5" customHeight="1">
      <c r="A13" s="2579" t="s">
        <v>1116</v>
      </c>
      <c r="B13" s="2581"/>
      <c r="C13" s="2865" t="s">
        <v>1117</v>
      </c>
      <c r="D13" s="2865"/>
      <c r="E13" s="719" t="s">
        <v>1118</v>
      </c>
      <c r="F13" s="719">
        <v>1.1000000000000001E-3</v>
      </c>
      <c r="G13" s="719">
        <v>1</v>
      </c>
      <c r="H13" s="959">
        <v>110</v>
      </c>
      <c r="I13" s="628"/>
    </row>
    <row r="14" spans="1:12" s="405" customFormat="1" ht="13.5" customHeight="1">
      <c r="A14" s="2580"/>
      <c r="B14" s="2544"/>
      <c r="C14" s="2839"/>
      <c r="D14" s="2839"/>
      <c r="E14" s="699" t="s">
        <v>2213</v>
      </c>
      <c r="F14" s="699">
        <v>1.8E-3</v>
      </c>
      <c r="G14" s="699">
        <v>1.9</v>
      </c>
      <c r="H14" s="960">
        <v>200</v>
      </c>
      <c r="I14" s="628"/>
    </row>
    <row r="15" spans="1:12" s="405" customFormat="1" ht="13.5" customHeight="1">
      <c r="A15" s="2580"/>
      <c r="B15" s="2544"/>
      <c r="C15" s="2839"/>
      <c r="D15" s="2839"/>
      <c r="E15" s="699" t="s">
        <v>1119</v>
      </c>
      <c r="F15" s="699">
        <v>2.2000000000000001E-3</v>
      </c>
      <c r="G15" s="699">
        <v>2</v>
      </c>
      <c r="H15" s="960">
        <v>215</v>
      </c>
      <c r="I15" s="628"/>
    </row>
    <row r="16" spans="1:12" s="405" customFormat="1" ht="13.5" customHeight="1">
      <c r="A16" s="2580"/>
      <c r="B16" s="2544"/>
      <c r="C16" s="2839"/>
      <c r="D16" s="2839"/>
      <c r="E16" s="699" t="s">
        <v>1120</v>
      </c>
      <c r="F16" s="699">
        <v>3.3E-3</v>
      </c>
      <c r="G16" s="699">
        <v>3.15</v>
      </c>
      <c r="H16" s="960">
        <v>335</v>
      </c>
      <c r="I16" s="628"/>
    </row>
    <row r="17" spans="1:8" s="405" customFormat="1" ht="13.5" customHeight="1">
      <c r="A17" s="2580"/>
      <c r="B17" s="2544"/>
      <c r="C17" s="2839" t="s">
        <v>2501</v>
      </c>
      <c r="D17" s="2839"/>
      <c r="E17" s="699" t="s">
        <v>1118</v>
      </c>
      <c r="F17" s="699">
        <v>1.1000000000000001E-3</v>
      </c>
      <c r="G17" s="699">
        <v>1</v>
      </c>
      <c r="H17" s="960">
        <v>120</v>
      </c>
    </row>
    <row r="18" spans="1:8" s="405" customFormat="1" ht="13.5" customHeight="1">
      <c r="A18" s="2580"/>
      <c r="B18" s="2544"/>
      <c r="C18" s="2839"/>
      <c r="D18" s="2839"/>
      <c r="E18" s="699" t="s">
        <v>2211</v>
      </c>
      <c r="F18" s="699">
        <v>1.8E-3</v>
      </c>
      <c r="G18" s="699">
        <v>1.9</v>
      </c>
      <c r="H18" s="960">
        <v>225</v>
      </c>
    </row>
    <row r="19" spans="1:8" s="405" customFormat="1" ht="13.5" customHeight="1">
      <c r="A19" s="2580"/>
      <c r="B19" s="2544"/>
      <c r="C19" s="2839"/>
      <c r="D19" s="2839"/>
      <c r="E19" s="699" t="s">
        <v>1119</v>
      </c>
      <c r="F19" s="699">
        <v>2.2000000000000001E-3</v>
      </c>
      <c r="G19" s="699">
        <v>2</v>
      </c>
      <c r="H19" s="960">
        <v>240</v>
      </c>
    </row>
    <row r="20" spans="1:8" s="405" customFormat="1" ht="13.5" customHeight="1">
      <c r="A20" s="2580"/>
      <c r="B20" s="2544"/>
      <c r="C20" s="2839"/>
      <c r="D20" s="2839"/>
      <c r="E20" s="699" t="s">
        <v>1120</v>
      </c>
      <c r="F20" s="699">
        <v>3.3E-3</v>
      </c>
      <c r="G20" s="699">
        <v>3.15</v>
      </c>
      <c r="H20" s="960">
        <v>375</v>
      </c>
    </row>
    <row r="21" spans="1:8" s="405" customFormat="1" ht="13.5" customHeight="1">
      <c r="A21" s="2538" t="s">
        <v>1121</v>
      </c>
      <c r="B21" s="2582"/>
      <c r="C21" s="2859" t="s">
        <v>1117</v>
      </c>
      <c r="D21" s="2860"/>
      <c r="E21" s="676" t="s">
        <v>3919</v>
      </c>
      <c r="F21" s="676">
        <v>2.3E-3</v>
      </c>
      <c r="G21" s="676">
        <v>2</v>
      </c>
      <c r="H21" s="2329">
        <v>215</v>
      </c>
    </row>
    <row r="22" spans="1:8" s="405" customFormat="1" ht="13.5" customHeight="1">
      <c r="A22" s="2539"/>
      <c r="B22" s="2769"/>
      <c r="C22" s="2861"/>
      <c r="D22" s="2862"/>
      <c r="E22" s="676" t="s">
        <v>3920</v>
      </c>
      <c r="F22" s="676">
        <v>2.3999999999999998E-3</v>
      </c>
      <c r="G22" s="676">
        <v>2.4</v>
      </c>
      <c r="H22" s="2329">
        <v>255</v>
      </c>
    </row>
    <row r="23" spans="1:8" s="629" customFormat="1" ht="12.75" customHeight="1">
      <c r="A23" s="2539"/>
      <c r="B23" s="2769"/>
      <c r="C23" s="2861"/>
      <c r="D23" s="2862"/>
      <c r="E23" s="699" t="s">
        <v>2212</v>
      </c>
      <c r="F23" s="699">
        <v>2.8E-3</v>
      </c>
      <c r="G23" s="699">
        <v>2.6</v>
      </c>
      <c r="H23" s="960">
        <v>275</v>
      </c>
    </row>
    <row r="24" spans="1:8" s="629" customFormat="1" ht="12.75" customHeight="1">
      <c r="A24" s="2539"/>
      <c r="B24" s="2769"/>
      <c r="C24" s="2861"/>
      <c r="D24" s="2862"/>
      <c r="E24" s="699" t="s">
        <v>1122</v>
      </c>
      <c r="F24" s="699">
        <v>2.3E-3</v>
      </c>
      <c r="G24" s="699">
        <v>2</v>
      </c>
      <c r="H24" s="960">
        <v>215</v>
      </c>
    </row>
    <row r="25" spans="1:8" s="629" customFormat="1" ht="12.75" customHeight="1">
      <c r="A25" s="2539"/>
      <c r="B25" s="2769"/>
      <c r="C25" s="2861"/>
      <c r="D25" s="2862"/>
      <c r="E25" s="699" t="s">
        <v>1123</v>
      </c>
      <c r="F25" s="699">
        <v>2.5000000000000001E-3</v>
      </c>
      <c r="G25" s="699">
        <v>2.4</v>
      </c>
      <c r="H25" s="960">
        <v>255</v>
      </c>
    </row>
    <row r="26" spans="1:8" s="629" customFormat="1" ht="12.75" customHeight="1">
      <c r="A26" s="2539"/>
      <c r="B26" s="2769"/>
      <c r="C26" s="2861"/>
      <c r="D26" s="2862"/>
      <c r="E26" s="699" t="s">
        <v>1124</v>
      </c>
      <c r="F26" s="699">
        <v>3.2000000000000002E-3</v>
      </c>
      <c r="G26" s="699">
        <v>3</v>
      </c>
      <c r="H26" s="960">
        <v>320</v>
      </c>
    </row>
    <row r="27" spans="1:8" s="629" customFormat="1" ht="12.75" customHeight="1">
      <c r="A27" s="2539"/>
      <c r="B27" s="2769"/>
      <c r="C27" s="2861"/>
      <c r="D27" s="2862"/>
      <c r="E27" s="699" t="s">
        <v>1125</v>
      </c>
      <c r="F27" s="699">
        <v>4.1999999999999997E-3</v>
      </c>
      <c r="G27" s="699">
        <v>4</v>
      </c>
      <c r="H27" s="960">
        <v>425</v>
      </c>
    </row>
    <row r="28" spans="1:8" s="629" customFormat="1" ht="12.75" customHeight="1">
      <c r="A28" s="2539"/>
      <c r="B28" s="2769"/>
      <c r="C28" s="2861"/>
      <c r="D28" s="2862"/>
      <c r="E28" s="699" t="s">
        <v>1126</v>
      </c>
      <c r="F28" s="699">
        <v>4.1000000000000003E-3</v>
      </c>
      <c r="G28" s="699">
        <v>3.86</v>
      </c>
      <c r="H28" s="960">
        <v>350</v>
      </c>
    </row>
    <row r="29" spans="1:8" s="629" customFormat="1" ht="12.75" customHeight="1">
      <c r="A29" s="2539"/>
      <c r="B29" s="2769"/>
      <c r="C29" s="2861"/>
      <c r="D29" s="2862"/>
      <c r="E29" s="699" t="s">
        <v>1127</v>
      </c>
      <c r="F29" s="699">
        <v>5.4000000000000003E-3</v>
      </c>
      <c r="G29" s="699">
        <v>4.4000000000000004</v>
      </c>
      <c r="H29" s="960">
        <v>465</v>
      </c>
    </row>
    <row r="30" spans="1:8" s="2323" customFormat="1" ht="12.75" customHeight="1">
      <c r="A30" s="2539"/>
      <c r="B30" s="2769"/>
      <c r="C30" s="2861"/>
      <c r="D30" s="2862"/>
      <c r="E30" s="676" t="s">
        <v>3918</v>
      </c>
      <c r="F30" s="676">
        <v>6.6E-3</v>
      </c>
      <c r="G30" s="676">
        <v>6.1</v>
      </c>
      <c r="H30" s="2329">
        <v>645</v>
      </c>
    </row>
    <row r="31" spans="1:8" s="629" customFormat="1" ht="12.75" customHeight="1">
      <c r="A31" s="2539"/>
      <c r="B31" s="2769"/>
      <c r="C31" s="2861"/>
      <c r="D31" s="2862"/>
      <c r="E31" s="699" t="s">
        <v>1128</v>
      </c>
      <c r="F31" s="699">
        <v>6.3E-3</v>
      </c>
      <c r="G31" s="699">
        <v>5.2</v>
      </c>
      <c r="H31" s="960">
        <v>550</v>
      </c>
    </row>
    <row r="32" spans="1:8" s="629" customFormat="1" ht="12.75" customHeight="1">
      <c r="A32" s="2539"/>
      <c r="B32" s="2769"/>
      <c r="C32" s="2861"/>
      <c r="D32" s="2862"/>
      <c r="E32" s="699" t="s">
        <v>1129</v>
      </c>
      <c r="F32" s="699">
        <v>5.4000000000000003E-3</v>
      </c>
      <c r="G32" s="699">
        <v>4.6500000000000004</v>
      </c>
      <c r="H32" s="960">
        <v>490</v>
      </c>
    </row>
    <row r="33" spans="1:8" s="629" customFormat="1" ht="12.75" customHeight="1">
      <c r="A33" s="2539"/>
      <c r="B33" s="2769"/>
      <c r="C33" s="2861"/>
      <c r="D33" s="2862"/>
      <c r="E33" s="699" t="s">
        <v>1130</v>
      </c>
      <c r="F33" s="699">
        <v>7.1999999999999998E-3</v>
      </c>
      <c r="G33" s="699">
        <v>6.2</v>
      </c>
      <c r="H33" s="960">
        <v>655</v>
      </c>
    </row>
    <row r="34" spans="1:8" s="629" customFormat="1" ht="12.75" customHeight="1">
      <c r="A34" s="2539"/>
      <c r="B34" s="2769"/>
      <c r="C34" s="2861"/>
      <c r="D34" s="2862"/>
      <c r="E34" s="699" t="s">
        <v>2504</v>
      </c>
      <c r="F34" s="699">
        <v>7.7000000000000002E-3</v>
      </c>
      <c r="G34" s="699">
        <v>6.67</v>
      </c>
      <c r="H34" s="960">
        <v>705</v>
      </c>
    </row>
    <row r="35" spans="1:8" s="629" customFormat="1" ht="12.75" customHeight="1">
      <c r="A35" s="2539"/>
      <c r="B35" s="2769"/>
      <c r="C35" s="2861"/>
      <c r="D35" s="2862"/>
      <c r="E35" s="699" t="s">
        <v>1131</v>
      </c>
      <c r="F35" s="699">
        <v>8.3999999999999995E-3</v>
      </c>
      <c r="G35" s="699">
        <v>7.4</v>
      </c>
      <c r="H35" s="960">
        <v>780</v>
      </c>
    </row>
    <row r="36" spans="1:8" s="629" customFormat="1" ht="12.75" customHeight="1">
      <c r="A36" s="2539"/>
      <c r="B36" s="2769"/>
      <c r="C36" s="2863"/>
      <c r="D36" s="2864"/>
      <c r="E36" s="699" t="s">
        <v>2502</v>
      </c>
      <c r="F36" s="699">
        <v>8.0999999999999996E-3</v>
      </c>
      <c r="G36" s="699">
        <v>7.3</v>
      </c>
      <c r="H36" s="960">
        <v>775</v>
      </c>
    </row>
    <row r="37" spans="1:8" s="2323" customFormat="1" ht="12.75" customHeight="1">
      <c r="A37" s="2539"/>
      <c r="B37" s="2769"/>
      <c r="C37" s="2859" t="s">
        <v>2501</v>
      </c>
      <c r="D37" s="2860"/>
      <c r="E37" s="676" t="s">
        <v>3919</v>
      </c>
      <c r="F37" s="676">
        <v>2.3E-3</v>
      </c>
      <c r="G37" s="676">
        <v>2</v>
      </c>
      <c r="H37" s="2329">
        <v>240</v>
      </c>
    </row>
    <row r="38" spans="1:8" s="2323" customFormat="1" ht="12.75" customHeight="1">
      <c r="A38" s="2539"/>
      <c r="B38" s="2769"/>
      <c r="C38" s="2861"/>
      <c r="D38" s="2862"/>
      <c r="E38" s="676" t="s">
        <v>3920</v>
      </c>
      <c r="F38" s="676">
        <v>2.3999999999999998E-3</v>
      </c>
      <c r="G38" s="676">
        <v>2.4</v>
      </c>
      <c r="H38" s="2329">
        <v>285</v>
      </c>
    </row>
    <row r="39" spans="1:8" s="629" customFormat="1" ht="12.75" customHeight="1">
      <c r="A39" s="2539"/>
      <c r="B39" s="2769"/>
      <c r="C39" s="2861"/>
      <c r="D39" s="2862"/>
      <c r="E39" s="699" t="s">
        <v>2212</v>
      </c>
      <c r="F39" s="699">
        <v>2.8E-3</v>
      </c>
      <c r="G39" s="699">
        <v>2.6</v>
      </c>
      <c r="H39" s="960">
        <v>310</v>
      </c>
    </row>
    <row r="40" spans="1:8" s="629" customFormat="1" ht="12.75" customHeight="1">
      <c r="A40" s="2539"/>
      <c r="B40" s="2769"/>
      <c r="C40" s="2861"/>
      <c r="D40" s="2862"/>
      <c r="E40" s="699" t="s">
        <v>1122</v>
      </c>
      <c r="F40" s="699">
        <v>2.3E-3</v>
      </c>
      <c r="G40" s="699">
        <v>2</v>
      </c>
      <c r="H40" s="960">
        <v>240</v>
      </c>
    </row>
    <row r="41" spans="1:8" s="629" customFormat="1" ht="12.75" customHeight="1">
      <c r="A41" s="2539"/>
      <c r="B41" s="2769"/>
      <c r="C41" s="2861"/>
      <c r="D41" s="2862"/>
      <c r="E41" s="699" t="s">
        <v>1123</v>
      </c>
      <c r="F41" s="699">
        <v>2.5000000000000001E-3</v>
      </c>
      <c r="G41" s="699">
        <v>2.4</v>
      </c>
      <c r="H41" s="960">
        <v>285</v>
      </c>
    </row>
    <row r="42" spans="1:8" s="629" customFormat="1" ht="12.75" customHeight="1">
      <c r="A42" s="2539"/>
      <c r="B42" s="2769"/>
      <c r="C42" s="2861"/>
      <c r="D42" s="2862"/>
      <c r="E42" s="699" t="s">
        <v>1124</v>
      </c>
      <c r="F42" s="699">
        <v>3.2000000000000002E-3</v>
      </c>
      <c r="G42" s="699">
        <v>3</v>
      </c>
      <c r="H42" s="960">
        <v>355</v>
      </c>
    </row>
    <row r="43" spans="1:8" s="629" customFormat="1" ht="12.75" customHeight="1">
      <c r="A43" s="2539"/>
      <c r="B43" s="2769"/>
      <c r="C43" s="2861"/>
      <c r="D43" s="2862"/>
      <c r="E43" s="699" t="s">
        <v>1125</v>
      </c>
      <c r="F43" s="699">
        <v>4.1999999999999997E-3</v>
      </c>
      <c r="G43" s="699">
        <v>4</v>
      </c>
      <c r="H43" s="960">
        <v>475</v>
      </c>
    </row>
    <row r="44" spans="1:8" s="629" customFormat="1" ht="12.75" customHeight="1">
      <c r="A44" s="2539"/>
      <c r="B44" s="2769"/>
      <c r="C44" s="2861"/>
      <c r="D44" s="2862"/>
      <c r="E44" s="699" t="s">
        <v>1126</v>
      </c>
      <c r="F44" s="699">
        <v>4.1000000000000003E-3</v>
      </c>
      <c r="G44" s="699">
        <v>3.86</v>
      </c>
      <c r="H44" s="960">
        <v>390</v>
      </c>
    </row>
    <row r="45" spans="1:8" s="629" customFormat="1" ht="12.75" customHeight="1">
      <c r="A45" s="2539"/>
      <c r="B45" s="2769"/>
      <c r="C45" s="2861"/>
      <c r="D45" s="2862"/>
      <c r="E45" s="699" t="s">
        <v>1127</v>
      </c>
      <c r="F45" s="699">
        <v>5.4000000000000003E-3</v>
      </c>
      <c r="G45" s="699">
        <v>4.4000000000000004</v>
      </c>
      <c r="H45" s="960">
        <v>520</v>
      </c>
    </row>
    <row r="46" spans="1:8" s="2323" customFormat="1" ht="12.75" customHeight="1">
      <c r="A46" s="2539"/>
      <c r="B46" s="2769"/>
      <c r="C46" s="2861"/>
      <c r="D46" s="2862"/>
      <c r="E46" s="676" t="s">
        <v>3918</v>
      </c>
      <c r="F46" s="676">
        <v>6.6E-3</v>
      </c>
      <c r="G46" s="676">
        <v>6.1</v>
      </c>
      <c r="H46" s="2329">
        <v>720</v>
      </c>
    </row>
    <row r="47" spans="1:8" s="629" customFormat="1" ht="12.75" customHeight="1">
      <c r="A47" s="2539"/>
      <c r="B47" s="2769"/>
      <c r="C47" s="2861"/>
      <c r="D47" s="2862"/>
      <c r="E47" s="699" t="s">
        <v>1128</v>
      </c>
      <c r="F47" s="699">
        <v>6.3E-3</v>
      </c>
      <c r="G47" s="699">
        <v>5.2</v>
      </c>
      <c r="H47" s="960">
        <v>615</v>
      </c>
    </row>
    <row r="48" spans="1:8" s="629" customFormat="1" ht="12.75" customHeight="1">
      <c r="A48" s="2539"/>
      <c r="B48" s="2769"/>
      <c r="C48" s="2861"/>
      <c r="D48" s="2862"/>
      <c r="E48" s="699" t="s">
        <v>1129</v>
      </c>
      <c r="F48" s="699">
        <v>5.4000000000000003E-3</v>
      </c>
      <c r="G48" s="699">
        <v>4.6500000000000004</v>
      </c>
      <c r="H48" s="960">
        <v>550</v>
      </c>
    </row>
    <row r="49" spans="1:9" s="629" customFormat="1" ht="12.75" customHeight="1">
      <c r="A49" s="2539"/>
      <c r="B49" s="2769"/>
      <c r="C49" s="2861"/>
      <c r="D49" s="2862"/>
      <c r="E49" s="699" t="s">
        <v>1130</v>
      </c>
      <c r="F49" s="699">
        <v>7.1999999999999998E-3</v>
      </c>
      <c r="G49" s="699">
        <v>6.2</v>
      </c>
      <c r="H49" s="960">
        <v>735</v>
      </c>
    </row>
    <row r="50" spans="1:9" s="629" customFormat="1" ht="12.75" customHeight="1">
      <c r="A50" s="2539"/>
      <c r="B50" s="2769"/>
      <c r="C50" s="2861"/>
      <c r="D50" s="2862"/>
      <c r="E50" s="699" t="s">
        <v>2504</v>
      </c>
      <c r="F50" s="699">
        <v>7.7000000000000002E-3</v>
      </c>
      <c r="G50" s="699">
        <v>6.67</v>
      </c>
      <c r="H50" s="960">
        <v>780</v>
      </c>
    </row>
    <row r="51" spans="1:9" s="629" customFormat="1" ht="12.75" customHeight="1">
      <c r="A51" s="2539"/>
      <c r="B51" s="2769"/>
      <c r="C51" s="2861"/>
      <c r="D51" s="2862"/>
      <c r="E51" s="699" t="s">
        <v>1131</v>
      </c>
      <c r="F51" s="699">
        <v>8.3999999999999995E-3</v>
      </c>
      <c r="G51" s="699">
        <v>7.4</v>
      </c>
      <c r="H51" s="960">
        <v>875</v>
      </c>
    </row>
    <row r="52" spans="1:9" s="405" customFormat="1" ht="12.75" customHeight="1">
      <c r="A52" s="2579"/>
      <c r="B52" s="2581"/>
      <c r="C52" s="2863"/>
      <c r="D52" s="2864"/>
      <c r="E52" s="699" t="s">
        <v>2502</v>
      </c>
      <c r="F52" s="699">
        <v>8.0999999999999996E-3</v>
      </c>
      <c r="G52" s="699">
        <v>7.3</v>
      </c>
      <c r="H52" s="960">
        <v>860</v>
      </c>
    </row>
    <row r="53" spans="1:9" s="405" customFormat="1" ht="13.5" customHeight="1">
      <c r="A53" s="2580" t="s">
        <v>1132</v>
      </c>
      <c r="B53" s="2544"/>
      <c r="C53" s="2839" t="s">
        <v>1117</v>
      </c>
      <c r="D53" s="2839"/>
      <c r="E53" s="699" t="s">
        <v>1133</v>
      </c>
      <c r="F53" s="699">
        <v>1.9E-3</v>
      </c>
      <c r="G53" s="699">
        <v>1.6</v>
      </c>
      <c r="H53" s="960">
        <v>170</v>
      </c>
      <c r="I53" s="628"/>
    </row>
    <row r="54" spans="1:9" s="405" customFormat="1" ht="13.5" customHeight="1">
      <c r="A54" s="2580"/>
      <c r="B54" s="2544"/>
      <c r="C54" s="2839"/>
      <c r="D54" s="2839"/>
      <c r="E54" s="699" t="s">
        <v>2503</v>
      </c>
      <c r="F54" s="699">
        <v>3.8E-3</v>
      </c>
      <c r="G54" s="699">
        <v>3.8</v>
      </c>
      <c r="H54" s="960">
        <v>405</v>
      </c>
      <c r="I54" s="628"/>
    </row>
    <row r="55" spans="1:9" s="405" customFormat="1" ht="13.5" customHeight="1">
      <c r="A55" s="2580"/>
      <c r="B55" s="2544"/>
      <c r="C55" s="2839"/>
      <c r="D55" s="2839"/>
      <c r="E55" s="699" t="s">
        <v>1134</v>
      </c>
      <c r="F55" s="699">
        <v>5.0000000000000001E-3</v>
      </c>
      <c r="G55" s="699">
        <v>4.5</v>
      </c>
      <c r="H55" s="960">
        <v>475</v>
      </c>
      <c r="I55" s="628"/>
    </row>
    <row r="56" spans="1:9" s="405" customFormat="1" ht="13.5" customHeight="1">
      <c r="A56" s="2580"/>
      <c r="B56" s="2544"/>
      <c r="C56" s="2839"/>
      <c r="D56" s="2839"/>
      <c r="E56" s="699" t="s">
        <v>1135</v>
      </c>
      <c r="F56" s="699">
        <v>1.18E-2</v>
      </c>
      <c r="G56" s="699">
        <v>9.6</v>
      </c>
      <c r="H56" s="960">
        <v>1015</v>
      </c>
      <c r="I56" s="628"/>
    </row>
    <row r="57" spans="1:9" s="405" customFormat="1" ht="13.5" customHeight="1">
      <c r="A57" s="2580"/>
      <c r="B57" s="2544"/>
      <c r="C57" s="2839"/>
      <c r="D57" s="2839"/>
      <c r="E57" s="699" t="s">
        <v>1136</v>
      </c>
      <c r="F57" s="699">
        <v>1.9E-2</v>
      </c>
      <c r="G57" s="699">
        <v>15.1</v>
      </c>
      <c r="H57" s="960">
        <v>1585</v>
      </c>
      <c r="I57" s="628"/>
    </row>
    <row r="58" spans="1:9" s="405" customFormat="1" ht="13.5" customHeight="1">
      <c r="A58" s="2580"/>
      <c r="B58" s="2544"/>
      <c r="C58" s="2839"/>
      <c r="D58" s="2839"/>
      <c r="E58" s="699" t="s">
        <v>2505</v>
      </c>
      <c r="F58" s="699">
        <v>2.4E-2</v>
      </c>
      <c r="G58" s="699">
        <v>20.3</v>
      </c>
      <c r="H58" s="960">
        <v>2145</v>
      </c>
      <c r="I58" s="628"/>
    </row>
    <row r="59" spans="1:9" s="405" customFormat="1" ht="13.5" customHeight="1">
      <c r="A59" s="2580"/>
      <c r="B59" s="2544"/>
      <c r="C59" s="2839"/>
      <c r="D59" s="2839"/>
      <c r="E59" s="699" t="s">
        <v>1137</v>
      </c>
      <c r="F59" s="699">
        <v>2.5000000000000001E-2</v>
      </c>
      <c r="G59" s="699">
        <v>19</v>
      </c>
      <c r="H59" s="960">
        <v>2005</v>
      </c>
      <c r="I59" s="628"/>
    </row>
    <row r="60" spans="1:9" s="405" customFormat="1" ht="13.5" customHeight="1">
      <c r="A60" s="2580"/>
      <c r="B60" s="2544"/>
      <c r="C60" s="2839" t="s">
        <v>2501</v>
      </c>
      <c r="D60" s="2839"/>
      <c r="E60" s="699" t="s">
        <v>1133</v>
      </c>
      <c r="F60" s="699">
        <v>1.9E-3</v>
      </c>
      <c r="G60" s="699">
        <v>1.6</v>
      </c>
      <c r="H60" s="960">
        <v>190</v>
      </c>
    </row>
    <row r="61" spans="1:9" s="405" customFormat="1" ht="13.5" customHeight="1">
      <c r="A61" s="2580"/>
      <c r="B61" s="2544"/>
      <c r="C61" s="2839"/>
      <c r="D61" s="2839"/>
      <c r="E61" s="699" t="s">
        <v>2503</v>
      </c>
      <c r="F61" s="699">
        <v>3.8E-3</v>
      </c>
      <c r="G61" s="699">
        <v>3.8</v>
      </c>
      <c r="H61" s="960">
        <v>445</v>
      </c>
    </row>
    <row r="62" spans="1:9" s="405" customFormat="1" ht="13.5" customHeight="1">
      <c r="A62" s="2580"/>
      <c r="B62" s="2544"/>
      <c r="C62" s="2839"/>
      <c r="D62" s="2839"/>
      <c r="E62" s="699" t="s">
        <v>1134</v>
      </c>
      <c r="F62" s="699">
        <v>5.0000000000000001E-3</v>
      </c>
      <c r="G62" s="699">
        <v>4.5</v>
      </c>
      <c r="H62" s="960">
        <v>535</v>
      </c>
    </row>
    <row r="63" spans="1:9" s="405" customFormat="1" ht="13.5" customHeight="1">
      <c r="A63" s="2580"/>
      <c r="B63" s="2544"/>
      <c r="C63" s="2839"/>
      <c r="D63" s="2839"/>
      <c r="E63" s="699" t="s">
        <v>1135</v>
      </c>
      <c r="F63" s="699">
        <v>1.18E-2</v>
      </c>
      <c r="G63" s="699">
        <v>9.6</v>
      </c>
      <c r="H63" s="960">
        <v>1135</v>
      </c>
    </row>
    <row r="64" spans="1:9" s="405" customFormat="1" ht="13.5" customHeight="1">
      <c r="A64" s="2580"/>
      <c r="B64" s="2544"/>
      <c r="C64" s="2839"/>
      <c r="D64" s="2839"/>
      <c r="E64" s="699" t="s">
        <v>1136</v>
      </c>
      <c r="F64" s="699">
        <v>1.9E-2</v>
      </c>
      <c r="G64" s="699">
        <v>15.1</v>
      </c>
      <c r="H64" s="960">
        <v>1770</v>
      </c>
    </row>
    <row r="65" spans="1:8" s="405" customFormat="1" ht="13.5" customHeight="1">
      <c r="A65" s="2580"/>
      <c r="B65" s="2544"/>
      <c r="C65" s="2839"/>
      <c r="D65" s="2839"/>
      <c r="E65" s="699" t="s">
        <v>2505</v>
      </c>
      <c r="F65" s="699">
        <v>2.4E-2</v>
      </c>
      <c r="G65" s="699">
        <v>20.3</v>
      </c>
      <c r="H65" s="960">
        <v>2360</v>
      </c>
    </row>
    <row r="66" spans="1:8" s="405" customFormat="1" ht="13.5" customHeight="1">
      <c r="A66" s="2580"/>
      <c r="B66" s="2544"/>
      <c r="C66" s="2839"/>
      <c r="D66" s="2839"/>
      <c r="E66" s="699" t="s">
        <v>1137</v>
      </c>
      <c r="F66" s="699">
        <v>2.5000000000000001E-2</v>
      </c>
      <c r="G66" s="699">
        <v>19</v>
      </c>
      <c r="H66" s="960">
        <v>2240</v>
      </c>
    </row>
    <row r="67" spans="1:8" s="405" customFormat="1" ht="13.5" customHeight="1">
      <c r="A67" s="2580" t="s">
        <v>2506</v>
      </c>
      <c r="B67" s="2544"/>
      <c r="C67" s="2839" t="s">
        <v>1117</v>
      </c>
      <c r="D67" s="2839"/>
      <c r="E67" s="699" t="s">
        <v>2194</v>
      </c>
      <c r="F67" s="699">
        <v>0.01</v>
      </c>
      <c r="G67" s="699">
        <v>7.4</v>
      </c>
      <c r="H67" s="960">
        <v>780</v>
      </c>
    </row>
    <row r="68" spans="1:8" s="405" customFormat="1" ht="13.5" customHeight="1">
      <c r="A68" s="2580"/>
      <c r="B68" s="2544"/>
      <c r="C68" s="2839" t="s">
        <v>2501</v>
      </c>
      <c r="D68" s="2839"/>
      <c r="E68" s="699" t="s">
        <v>2194</v>
      </c>
      <c r="F68" s="699">
        <v>0.01</v>
      </c>
      <c r="G68" s="699">
        <v>7.4</v>
      </c>
      <c r="H68" s="960">
        <v>865</v>
      </c>
    </row>
    <row r="69" spans="1:8" s="405" customFormat="1" ht="32.25" customHeight="1">
      <c r="A69" s="2868" t="s">
        <v>1138</v>
      </c>
      <c r="B69" s="2544"/>
      <c r="C69" s="2544" t="s">
        <v>1117</v>
      </c>
      <c r="D69" s="2544"/>
      <c r="E69" s="767" t="s">
        <v>2194</v>
      </c>
      <c r="F69" s="699">
        <v>0.01</v>
      </c>
      <c r="G69" s="767">
        <v>7.2</v>
      </c>
      <c r="H69" s="960">
        <v>760</v>
      </c>
    </row>
    <row r="70" spans="1:8" s="405" customFormat="1" ht="32.25" customHeight="1">
      <c r="A70" s="2869"/>
      <c r="B70" s="2867"/>
      <c r="C70" s="2867" t="s">
        <v>2501</v>
      </c>
      <c r="D70" s="2867"/>
      <c r="E70" s="763" t="s">
        <v>2194</v>
      </c>
      <c r="F70" s="694">
        <v>0.01</v>
      </c>
      <c r="G70" s="763">
        <v>7.2</v>
      </c>
      <c r="H70" s="961">
        <v>840</v>
      </c>
    </row>
    <row r="71" spans="1:8" s="405" customFormat="1" ht="24" customHeight="1">
      <c r="A71" s="2866" t="s">
        <v>3921</v>
      </c>
      <c r="B71" s="2866"/>
      <c r="C71" s="2866"/>
      <c r="D71" s="2866"/>
      <c r="E71" s="2866"/>
      <c r="F71" s="2866"/>
      <c r="G71" s="2866"/>
      <c r="H71" s="2866"/>
    </row>
    <row r="73" spans="1:8">
      <c r="A73" s="80"/>
    </row>
    <row r="74" spans="1:8">
      <c r="A74" s="80"/>
    </row>
  </sheetData>
  <mergeCells count="28">
    <mergeCell ref="A71:H71"/>
    <mergeCell ref="A53:A66"/>
    <mergeCell ref="B53:B66"/>
    <mergeCell ref="C53:D59"/>
    <mergeCell ref="C60:D66"/>
    <mergeCell ref="C69:D69"/>
    <mergeCell ref="C70:D70"/>
    <mergeCell ref="B69:B70"/>
    <mergeCell ref="A69:A70"/>
    <mergeCell ref="B67:B68"/>
    <mergeCell ref="C67:D67"/>
    <mergeCell ref="C68:D68"/>
    <mergeCell ref="A67:A68"/>
    <mergeCell ref="B21:B52"/>
    <mergeCell ref="C21:D36"/>
    <mergeCell ref="C37:D52"/>
    <mergeCell ref="A1:I1"/>
    <mergeCell ref="A13:A20"/>
    <mergeCell ref="B13:B20"/>
    <mergeCell ref="A9:H9"/>
    <mergeCell ref="A11:A12"/>
    <mergeCell ref="B11:B12"/>
    <mergeCell ref="C11:G11"/>
    <mergeCell ref="H11:H12"/>
    <mergeCell ref="C12:D12"/>
    <mergeCell ref="C13:D16"/>
    <mergeCell ref="C17:D20"/>
    <mergeCell ref="A21:A52"/>
  </mergeCells>
  <hyperlinks>
    <hyperlink ref="H3" r:id="rId1"/>
    <hyperlink ref="H2" r:id="rId2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56.xml><?xml version="1.0" encoding="utf-8"?>
<worksheet xmlns="http://schemas.openxmlformats.org/spreadsheetml/2006/main" xmlns:r="http://schemas.openxmlformats.org/officeDocument/2006/relationships">
  <dimension ref="A1:N176"/>
  <sheetViews>
    <sheetView zoomScale="115" zoomScaleNormal="115" workbookViewId="0">
      <selection activeCell="A9" sqref="A9:I9"/>
    </sheetView>
  </sheetViews>
  <sheetFormatPr defaultRowHeight="11.25"/>
  <cols>
    <col min="1" max="1" width="8.42578125" style="405" customWidth="1"/>
    <col min="2" max="2" width="15.42578125" style="405" customWidth="1"/>
    <col min="3" max="3" width="6.140625" style="405" customWidth="1"/>
    <col min="4" max="5" width="6.42578125" style="405" customWidth="1"/>
    <col min="6" max="6" width="8.42578125" style="405" customWidth="1"/>
    <col min="7" max="7" width="5.42578125" style="405" customWidth="1"/>
    <col min="8" max="8" width="5.7109375" style="405" customWidth="1"/>
    <col min="9" max="9" width="6.7109375" style="405" customWidth="1"/>
    <col min="10" max="16384" width="9.140625" style="405"/>
  </cols>
  <sheetData>
    <row r="1" spans="1:14" s="160" customFormat="1" ht="30" customHeight="1">
      <c r="A1" s="2583"/>
      <c r="B1" s="2583"/>
    </row>
    <row r="2" spans="1:14">
      <c r="A2" s="359" t="s">
        <v>0</v>
      </c>
      <c r="B2" s="495"/>
      <c r="C2" s="359"/>
      <c r="D2" s="359"/>
      <c r="E2" s="359"/>
      <c r="F2" s="496" t="s">
        <v>2439</v>
      </c>
      <c r="G2" s="497" t="s">
        <v>1</v>
      </c>
      <c r="M2" s="498"/>
      <c r="N2" s="498"/>
    </row>
    <row r="3" spans="1:14" ht="15.75" customHeight="1">
      <c r="A3" s="499" t="s">
        <v>467</v>
      </c>
      <c r="B3" s="500"/>
      <c r="C3" s="499"/>
      <c r="D3" s="499"/>
      <c r="E3" s="499"/>
      <c r="F3" s="496" t="s">
        <v>2440</v>
      </c>
      <c r="G3" s="501" t="s">
        <v>2</v>
      </c>
      <c r="L3" s="501"/>
      <c r="M3" s="502"/>
      <c r="N3" s="502"/>
    </row>
    <row r="4" spans="1:14" ht="15.75" customHeight="1">
      <c r="A4" s="359" t="s">
        <v>2241</v>
      </c>
      <c r="B4" s="495"/>
      <c r="C4" s="359"/>
      <c r="D4" s="359"/>
      <c r="E4" s="359"/>
      <c r="F4" s="503"/>
      <c r="L4" s="498"/>
      <c r="M4" s="498"/>
      <c r="N4" s="498"/>
    </row>
    <row r="5" spans="1:14" ht="15.75" customHeight="1">
      <c r="A5" s="499" t="s">
        <v>467</v>
      </c>
      <c r="B5" s="500"/>
      <c r="C5" s="499"/>
      <c r="D5" s="499"/>
      <c r="E5" s="499"/>
      <c r="F5" s="359" t="s">
        <v>2238</v>
      </c>
      <c r="L5" s="498"/>
      <c r="M5" s="498"/>
      <c r="N5" s="498"/>
    </row>
    <row r="6" spans="1:14" ht="15.75" customHeight="1">
      <c r="A6" s="499" t="s">
        <v>468</v>
      </c>
      <c r="B6" s="500"/>
      <c r="C6" s="499"/>
      <c r="D6" s="499"/>
      <c r="E6" s="499"/>
      <c r="F6" s="359" t="s">
        <v>2240</v>
      </c>
      <c r="L6" s="498"/>
      <c r="M6" s="498"/>
      <c r="N6" s="498"/>
    </row>
    <row r="7" spans="1:14" ht="15.75" customHeight="1">
      <c r="A7" s="506" t="s">
        <v>2536</v>
      </c>
      <c r="B7" s="110"/>
      <c r="C7" s="506"/>
      <c r="D7" s="506"/>
      <c r="E7" s="506"/>
      <c r="F7" s="507" t="s">
        <v>2239</v>
      </c>
      <c r="L7" s="508"/>
    </row>
    <row r="8" spans="1:14">
      <c r="A8" s="506"/>
      <c r="B8" s="110"/>
      <c r="C8" s="506"/>
      <c r="D8" s="506"/>
      <c r="E8" s="506"/>
      <c r="F8" s="506"/>
      <c r="H8" s="507"/>
      <c r="J8" s="508"/>
      <c r="K8" s="508"/>
      <c r="L8" s="508"/>
    </row>
    <row r="9" spans="1:14">
      <c r="A9" s="2586" t="s">
        <v>2465</v>
      </c>
      <c r="B9" s="2586"/>
      <c r="C9" s="2586"/>
      <c r="D9" s="2586"/>
      <c r="E9" s="2586"/>
      <c r="F9" s="2586"/>
      <c r="G9" s="2586"/>
      <c r="H9" s="2586"/>
      <c r="I9" s="2586"/>
      <c r="J9" s="359"/>
      <c r="K9" s="359"/>
    </row>
    <row r="10" spans="1:14">
      <c r="A10" s="160"/>
      <c r="B10" s="160"/>
      <c r="C10" s="160"/>
      <c r="D10" s="160"/>
      <c r="E10" s="160"/>
      <c r="F10" s="160"/>
      <c r="G10" s="160"/>
      <c r="H10" s="160"/>
      <c r="I10" s="160"/>
      <c r="J10" s="160"/>
      <c r="K10" s="160"/>
    </row>
    <row r="11" spans="1:14" s="106" customFormat="1" ht="15" customHeight="1">
      <c r="A11" s="2584" t="s">
        <v>2077</v>
      </c>
      <c r="B11" s="2521" t="s">
        <v>16</v>
      </c>
      <c r="C11" s="2572" t="s">
        <v>17</v>
      </c>
      <c r="D11" s="2572"/>
      <c r="E11" s="2572"/>
      <c r="F11" s="2572"/>
      <c r="G11" s="2572"/>
      <c r="H11" s="2573"/>
      <c r="I11" s="2520" t="s">
        <v>476</v>
      </c>
    </row>
    <row r="12" spans="1:14" s="106" customFormat="1" ht="54.75" customHeight="1">
      <c r="A12" s="2585"/>
      <c r="B12" s="2521"/>
      <c r="C12" s="488" t="s">
        <v>93</v>
      </c>
      <c r="D12" s="472" t="s">
        <v>2249</v>
      </c>
      <c r="E12" s="472" t="s">
        <v>1409</v>
      </c>
      <c r="F12" s="472" t="s">
        <v>56</v>
      </c>
      <c r="G12" s="472" t="s">
        <v>19</v>
      </c>
      <c r="H12" s="472" t="s">
        <v>40</v>
      </c>
      <c r="I12" s="2520"/>
    </row>
    <row r="13" spans="1:14" s="167" customFormat="1" ht="69.75" customHeight="1">
      <c r="A13" s="2331" t="s">
        <v>2458</v>
      </c>
      <c r="B13" s="2332"/>
      <c r="C13" s="2331">
        <v>5005</v>
      </c>
      <c r="D13" s="2331"/>
      <c r="E13" s="2331"/>
      <c r="F13" s="2331"/>
      <c r="G13" s="2331"/>
      <c r="H13" s="2331"/>
      <c r="I13" s="2333">
        <v>4900</v>
      </c>
    </row>
    <row r="14" spans="1:14" s="217" customFormat="1" ht="12.75" customHeight="1">
      <c r="A14" s="474"/>
      <c r="B14" s="158"/>
      <c r="C14" s="158"/>
      <c r="D14" s="110"/>
      <c r="E14" s="110"/>
      <c r="F14" s="110"/>
      <c r="G14" s="109"/>
      <c r="H14" s="109"/>
      <c r="I14" s="109"/>
      <c r="J14" s="109"/>
      <c r="K14" s="109"/>
    </row>
    <row r="15" spans="1:14" s="217" customFormat="1" ht="12.75" customHeight="1">
      <c r="A15" s="474"/>
      <c r="B15" s="158"/>
      <c r="C15" s="158"/>
      <c r="D15" s="110"/>
      <c r="E15" s="110"/>
      <c r="F15" s="110"/>
      <c r="G15" s="109"/>
      <c r="H15" s="109"/>
      <c r="I15" s="109"/>
      <c r="J15" s="109"/>
      <c r="K15" s="109"/>
    </row>
    <row r="16" spans="1:14" s="217" customFormat="1" ht="12.75" customHeight="1">
      <c r="A16" s="474"/>
      <c r="B16" s="158"/>
      <c r="C16" s="158"/>
      <c r="D16" s="110"/>
      <c r="E16" s="110"/>
      <c r="F16" s="110"/>
      <c r="G16" s="109"/>
      <c r="H16" s="109"/>
      <c r="I16" s="109"/>
      <c r="J16" s="109"/>
      <c r="K16" s="109"/>
    </row>
    <row r="17" spans="1:11" s="217" customFormat="1" ht="12.75" customHeight="1">
      <c r="A17" s="474"/>
      <c r="B17" s="158"/>
      <c r="C17" s="158"/>
      <c r="D17" s="110"/>
      <c r="E17" s="110"/>
      <c r="F17" s="110"/>
      <c r="G17" s="109"/>
      <c r="H17" s="109"/>
      <c r="I17" s="109"/>
      <c r="J17" s="109"/>
      <c r="K17" s="109"/>
    </row>
    <row r="18" spans="1:11" s="217" customFormat="1" ht="12.75" customHeight="1">
      <c r="A18" s="474"/>
      <c r="B18" s="158"/>
      <c r="C18" s="158"/>
      <c r="D18" s="110"/>
      <c r="E18" s="110"/>
      <c r="F18" s="110"/>
      <c r="G18" s="109"/>
      <c r="H18" s="109"/>
      <c r="I18" s="109"/>
      <c r="J18" s="109"/>
      <c r="K18" s="109"/>
    </row>
    <row r="19" spans="1:11" s="217" customFormat="1" ht="12.75" customHeight="1">
      <c r="A19" s="474"/>
      <c r="B19" s="158"/>
      <c r="C19" s="158"/>
      <c r="D19" s="110"/>
      <c r="E19" s="110"/>
      <c r="F19" s="110"/>
      <c r="G19" s="109"/>
      <c r="H19" s="109"/>
      <c r="I19" s="109"/>
      <c r="J19" s="109"/>
      <c r="K19" s="109"/>
    </row>
    <row r="20" spans="1:11" s="217" customFormat="1" ht="12.75" customHeight="1">
      <c r="A20" s="474"/>
      <c r="B20" s="158"/>
      <c r="C20" s="158"/>
      <c r="D20" s="110"/>
      <c r="E20" s="110"/>
      <c r="F20" s="110"/>
      <c r="G20" s="109"/>
      <c r="H20" s="109"/>
      <c r="I20" s="109"/>
      <c r="J20" s="109"/>
      <c r="K20" s="109"/>
    </row>
    <row r="21" spans="1:11" s="217" customFormat="1" ht="12.75" customHeight="1">
      <c r="A21" s="474"/>
      <c r="B21" s="158"/>
      <c r="C21" s="158"/>
      <c r="D21" s="110"/>
      <c r="E21" s="110"/>
      <c r="F21" s="110"/>
      <c r="G21" s="109"/>
      <c r="H21" s="109"/>
      <c r="I21" s="109"/>
      <c r="J21" s="109"/>
      <c r="K21" s="109"/>
    </row>
    <row r="22" spans="1:11" s="217" customFormat="1" ht="12.75" customHeight="1">
      <c r="A22" s="474"/>
      <c r="B22" s="158"/>
      <c r="C22" s="158"/>
      <c r="D22" s="110"/>
      <c r="E22" s="110"/>
      <c r="F22" s="110"/>
      <c r="G22" s="109"/>
      <c r="H22" s="109"/>
      <c r="I22" s="109"/>
      <c r="J22" s="109"/>
      <c r="K22" s="109"/>
    </row>
    <row r="23" spans="1:11" s="217" customFormat="1" ht="12.75" customHeight="1">
      <c r="A23" s="474"/>
      <c r="B23" s="158"/>
      <c r="C23" s="158"/>
      <c r="D23" s="110"/>
      <c r="E23" s="110"/>
      <c r="F23" s="110"/>
      <c r="G23" s="109"/>
      <c r="H23" s="109"/>
      <c r="I23" s="109"/>
      <c r="J23" s="109"/>
      <c r="K23" s="109"/>
    </row>
    <row r="24" spans="1:11" s="217" customFormat="1" ht="12.75" customHeight="1">
      <c r="A24" s="474"/>
      <c r="B24" s="158"/>
      <c r="C24" s="158"/>
      <c r="D24" s="110"/>
      <c r="E24" s="110"/>
      <c r="F24" s="110"/>
      <c r="G24" s="109"/>
      <c r="H24" s="109"/>
      <c r="I24" s="109"/>
      <c r="J24" s="109"/>
      <c r="K24" s="109"/>
    </row>
    <row r="25" spans="1:11" s="217" customFormat="1" ht="14.25" customHeight="1">
      <c r="A25" s="474"/>
      <c r="B25" s="158"/>
      <c r="C25" s="158"/>
      <c r="D25" s="110"/>
      <c r="E25" s="110"/>
      <c r="F25" s="110"/>
      <c r="G25" s="109"/>
      <c r="H25" s="109"/>
      <c r="I25" s="109"/>
      <c r="J25" s="109"/>
      <c r="K25" s="109"/>
    </row>
    <row r="26" spans="1:11" s="217" customFormat="1" ht="14.25" customHeight="1">
      <c r="A26" s="474"/>
      <c r="B26" s="158"/>
      <c r="C26" s="158"/>
      <c r="D26" s="110"/>
      <c r="E26" s="110"/>
      <c r="F26" s="110"/>
      <c r="G26" s="109"/>
      <c r="H26" s="109"/>
      <c r="I26" s="109"/>
      <c r="J26" s="109"/>
      <c r="K26" s="109"/>
    </row>
    <row r="27" spans="1:11" s="217" customFormat="1" ht="14.25" customHeight="1">
      <c r="A27" s="474"/>
      <c r="B27" s="158"/>
      <c r="C27" s="158"/>
      <c r="D27" s="110"/>
      <c r="E27" s="110"/>
      <c r="F27" s="110"/>
      <c r="G27" s="109"/>
      <c r="H27" s="109"/>
      <c r="I27" s="109"/>
      <c r="J27" s="109"/>
      <c r="K27" s="109"/>
    </row>
    <row r="28" spans="1:11" s="217" customFormat="1" ht="14.25" customHeight="1">
      <c r="A28" s="474"/>
      <c r="B28" s="158"/>
      <c r="C28" s="158"/>
      <c r="D28" s="110"/>
      <c r="E28" s="110"/>
      <c r="F28" s="110"/>
      <c r="G28" s="109"/>
      <c r="H28" s="109"/>
      <c r="I28" s="109"/>
      <c r="J28" s="109"/>
      <c r="K28" s="109"/>
    </row>
    <row r="29" spans="1:11" s="217" customFormat="1" ht="14.25" customHeight="1">
      <c r="A29" s="474"/>
      <c r="B29" s="158"/>
      <c r="C29" s="158"/>
      <c r="D29" s="110"/>
      <c r="E29" s="110"/>
      <c r="F29" s="110"/>
      <c r="G29" s="109"/>
      <c r="H29" s="109"/>
      <c r="I29" s="109"/>
      <c r="J29" s="109"/>
      <c r="K29" s="109"/>
    </row>
    <row r="30" spans="1:11" s="217" customFormat="1" ht="14.25" customHeight="1">
      <c r="A30" s="474"/>
      <c r="B30" s="158"/>
      <c r="C30" s="158"/>
      <c r="D30" s="110"/>
      <c r="E30" s="110"/>
      <c r="F30" s="110"/>
      <c r="G30" s="109"/>
      <c r="H30" s="109"/>
      <c r="I30" s="109"/>
      <c r="J30" s="109"/>
      <c r="K30" s="109"/>
    </row>
    <row r="31" spans="1:11" s="217" customFormat="1" ht="14.25" customHeight="1">
      <c r="A31" s="474"/>
      <c r="B31" s="158"/>
      <c r="C31" s="158"/>
      <c r="D31" s="110"/>
      <c r="E31" s="110"/>
      <c r="F31" s="110"/>
      <c r="G31" s="109"/>
      <c r="H31" s="109"/>
      <c r="I31" s="109"/>
      <c r="J31" s="109"/>
      <c r="K31" s="109"/>
    </row>
    <row r="32" spans="1:11" s="217" customFormat="1" ht="14.25" customHeight="1">
      <c r="A32" s="474"/>
      <c r="B32" s="158"/>
      <c r="C32" s="158"/>
      <c r="D32" s="110"/>
      <c r="E32" s="110"/>
      <c r="F32" s="110"/>
      <c r="G32" s="109"/>
      <c r="H32" s="109"/>
      <c r="I32" s="109"/>
      <c r="J32" s="109"/>
      <c r="K32" s="109"/>
    </row>
    <row r="33" spans="1:11" s="217" customFormat="1" ht="14.25" customHeight="1">
      <c r="A33" s="474"/>
      <c r="B33" s="158"/>
      <c r="C33" s="158"/>
      <c r="D33" s="110"/>
      <c r="E33" s="110"/>
      <c r="F33" s="110"/>
      <c r="G33" s="109"/>
      <c r="H33" s="109"/>
      <c r="I33" s="109"/>
      <c r="J33" s="109"/>
      <c r="K33" s="109"/>
    </row>
    <row r="34" spans="1:11" s="217" customFormat="1" ht="14.25" customHeight="1">
      <c r="A34" s="474"/>
      <c r="B34" s="158"/>
      <c r="C34" s="158"/>
      <c r="D34" s="110"/>
      <c r="E34" s="110"/>
      <c r="F34" s="110"/>
      <c r="G34" s="109"/>
      <c r="H34" s="109"/>
      <c r="I34" s="109"/>
      <c r="J34" s="109"/>
      <c r="K34" s="109"/>
    </row>
    <row r="35" spans="1:11" s="217" customFormat="1" ht="14.25" customHeight="1">
      <c r="A35" s="474"/>
      <c r="B35" s="158"/>
      <c r="C35" s="158"/>
      <c r="D35" s="110"/>
      <c r="E35" s="110"/>
      <c r="F35" s="110"/>
      <c r="G35" s="109"/>
      <c r="H35" s="109"/>
      <c r="I35" s="109"/>
      <c r="J35" s="109"/>
      <c r="K35" s="109"/>
    </row>
    <row r="36" spans="1:11" s="217" customFormat="1" ht="14.25" customHeight="1">
      <c r="A36" s="474"/>
      <c r="B36" s="158"/>
      <c r="C36" s="158"/>
      <c r="D36" s="110"/>
      <c r="E36" s="110"/>
      <c r="F36" s="110"/>
      <c r="G36" s="109"/>
      <c r="H36" s="109"/>
      <c r="I36" s="109"/>
      <c r="J36" s="109"/>
      <c r="K36" s="109"/>
    </row>
    <row r="37" spans="1:11" ht="15" customHeight="1">
      <c r="A37" s="474"/>
      <c r="B37" s="158"/>
      <c r="C37" s="158"/>
      <c r="D37" s="110"/>
      <c r="E37" s="110"/>
      <c r="F37" s="110"/>
      <c r="G37" s="109"/>
      <c r="H37" s="109"/>
      <c r="I37" s="109"/>
      <c r="J37" s="109"/>
      <c r="K37" s="109"/>
    </row>
    <row r="38" spans="1:11">
      <c r="A38" s="474"/>
      <c r="B38" s="158"/>
      <c r="C38" s="158"/>
      <c r="D38" s="110"/>
      <c r="E38" s="110"/>
      <c r="F38" s="110"/>
      <c r="G38" s="109"/>
      <c r="H38" s="109"/>
      <c r="I38" s="109"/>
      <c r="J38" s="109"/>
      <c r="K38" s="109"/>
    </row>
    <row r="39" spans="1:11">
      <c r="A39" s="474"/>
      <c r="B39" s="158"/>
      <c r="C39" s="158"/>
      <c r="D39" s="110"/>
      <c r="E39" s="110"/>
      <c r="F39" s="110"/>
      <c r="G39" s="109"/>
      <c r="H39" s="109"/>
      <c r="I39" s="109"/>
      <c r="J39" s="109"/>
      <c r="K39" s="109"/>
    </row>
    <row r="40" spans="1:11" s="217" customFormat="1" ht="14.25" customHeight="1">
      <c r="A40" s="474"/>
      <c r="B40" s="158"/>
      <c r="C40" s="158"/>
      <c r="D40" s="110"/>
      <c r="E40" s="110"/>
      <c r="F40" s="110"/>
      <c r="G40" s="109"/>
      <c r="H40" s="109"/>
      <c r="I40" s="109"/>
      <c r="J40" s="109"/>
      <c r="K40" s="109"/>
    </row>
    <row r="41" spans="1:11" s="217" customFormat="1" ht="14.25" customHeight="1">
      <c r="A41" s="474"/>
      <c r="B41" s="158"/>
      <c r="C41" s="158"/>
      <c r="D41" s="110"/>
      <c r="E41" s="110"/>
      <c r="F41" s="110"/>
      <c r="G41" s="109"/>
      <c r="H41" s="109"/>
      <c r="I41" s="109"/>
      <c r="J41" s="109"/>
      <c r="K41" s="109"/>
    </row>
    <row r="42" spans="1:11" s="217" customFormat="1" ht="14.25" customHeight="1">
      <c r="A42" s="474"/>
      <c r="B42" s="158"/>
      <c r="C42" s="158"/>
      <c r="D42" s="110"/>
      <c r="E42" s="110"/>
      <c r="F42" s="110"/>
      <c r="G42" s="109"/>
      <c r="H42" s="109"/>
      <c r="I42" s="109"/>
      <c r="J42" s="109"/>
      <c r="K42" s="109"/>
    </row>
    <row r="43" spans="1:11" s="217" customFormat="1" ht="14.25" customHeight="1">
      <c r="A43" s="474"/>
      <c r="B43" s="158"/>
      <c r="C43" s="158"/>
      <c r="D43" s="110"/>
      <c r="E43" s="110"/>
      <c r="F43" s="110"/>
      <c r="G43" s="109"/>
      <c r="H43" s="109"/>
      <c r="I43" s="109"/>
      <c r="J43" s="109"/>
      <c r="K43" s="109"/>
    </row>
    <row r="44" spans="1:11" s="217" customFormat="1" ht="14.25" customHeight="1">
      <c r="A44" s="474"/>
      <c r="B44" s="158"/>
      <c r="C44" s="158"/>
      <c r="D44" s="110"/>
      <c r="E44" s="110"/>
      <c r="F44" s="110"/>
      <c r="G44" s="109"/>
      <c r="H44" s="109"/>
      <c r="I44" s="109"/>
      <c r="J44" s="109"/>
      <c r="K44" s="109"/>
    </row>
    <row r="45" spans="1:11" s="217" customFormat="1" ht="14.25" customHeight="1">
      <c r="A45" s="474"/>
      <c r="B45" s="158"/>
      <c r="C45" s="158"/>
      <c r="D45" s="110"/>
      <c r="E45" s="110"/>
      <c r="F45" s="110"/>
      <c r="G45" s="109"/>
      <c r="H45" s="109"/>
      <c r="I45" s="109"/>
      <c r="J45" s="109"/>
      <c r="K45" s="109"/>
    </row>
    <row r="46" spans="1:11" s="217" customFormat="1" ht="14.25" customHeight="1">
      <c r="A46" s="474"/>
      <c r="B46" s="158"/>
      <c r="C46" s="158"/>
      <c r="D46" s="110"/>
      <c r="E46" s="110"/>
      <c r="F46" s="110"/>
      <c r="G46" s="109"/>
      <c r="H46" s="109"/>
      <c r="I46" s="109"/>
      <c r="J46" s="109"/>
      <c r="K46" s="109"/>
    </row>
    <row r="47" spans="1:11" s="217" customFormat="1" ht="14.25" customHeight="1">
      <c r="A47" s="474"/>
      <c r="B47" s="158"/>
      <c r="C47" s="158"/>
      <c r="D47" s="110"/>
      <c r="E47" s="110"/>
      <c r="F47" s="110"/>
      <c r="G47" s="109"/>
      <c r="H47" s="109"/>
      <c r="I47" s="109"/>
      <c r="J47" s="109"/>
      <c r="K47" s="109"/>
    </row>
    <row r="48" spans="1:11" s="217" customFormat="1" ht="14.25" customHeight="1">
      <c r="A48" s="474"/>
      <c r="B48" s="158"/>
      <c r="C48" s="158"/>
      <c r="D48" s="110"/>
      <c r="E48" s="110"/>
      <c r="F48" s="110"/>
      <c r="G48" s="109"/>
      <c r="H48" s="109"/>
      <c r="I48" s="109"/>
      <c r="J48" s="109"/>
      <c r="K48" s="109"/>
    </row>
    <row r="49" spans="1:11" s="217" customFormat="1" ht="14.25" customHeight="1">
      <c r="A49" s="474"/>
      <c r="B49" s="158"/>
      <c r="C49" s="158"/>
      <c r="D49" s="110"/>
      <c r="E49" s="110"/>
      <c r="F49" s="110"/>
      <c r="G49" s="109"/>
      <c r="H49" s="109"/>
      <c r="I49" s="109"/>
      <c r="J49" s="109"/>
      <c r="K49" s="109"/>
    </row>
    <row r="50" spans="1:11" s="217" customFormat="1" ht="14.25" customHeight="1">
      <c r="A50" s="474"/>
      <c r="B50" s="158"/>
      <c r="C50" s="158"/>
      <c r="D50" s="110"/>
      <c r="E50" s="110"/>
      <c r="F50" s="110"/>
      <c r="G50" s="109"/>
      <c r="H50" s="109"/>
      <c r="I50" s="109"/>
      <c r="J50" s="109"/>
      <c r="K50" s="109"/>
    </row>
    <row r="51" spans="1:11" s="217" customFormat="1" ht="14.25" customHeight="1">
      <c r="A51" s="474"/>
      <c r="B51" s="158"/>
      <c r="C51" s="158"/>
      <c r="D51" s="110"/>
      <c r="E51" s="110"/>
      <c r="F51" s="110"/>
      <c r="G51" s="109"/>
      <c r="H51" s="109"/>
      <c r="I51" s="109"/>
      <c r="J51" s="109"/>
      <c r="K51" s="109"/>
    </row>
    <row r="52" spans="1:11" s="217" customFormat="1" ht="14.25" customHeight="1">
      <c r="A52" s="474"/>
      <c r="B52" s="158"/>
      <c r="C52" s="158"/>
      <c r="D52" s="110"/>
      <c r="E52" s="110"/>
      <c r="F52" s="110"/>
      <c r="G52" s="109"/>
      <c r="H52" s="109"/>
      <c r="I52" s="109"/>
      <c r="J52" s="109"/>
      <c r="K52" s="109"/>
    </row>
    <row r="53" spans="1:11" s="217" customFormat="1" ht="14.25" customHeight="1">
      <c r="A53" s="474"/>
      <c r="B53" s="158"/>
      <c r="C53" s="158"/>
      <c r="D53" s="110"/>
      <c r="E53" s="110"/>
      <c r="F53" s="110"/>
      <c r="G53" s="109"/>
      <c r="H53" s="109"/>
      <c r="I53" s="109"/>
      <c r="J53" s="109"/>
      <c r="K53" s="109"/>
    </row>
    <row r="54" spans="1:11" s="217" customFormat="1" ht="14.25" customHeight="1">
      <c r="A54" s="474"/>
      <c r="B54" s="158"/>
      <c r="C54" s="158"/>
      <c r="D54" s="110"/>
      <c r="E54" s="110"/>
      <c r="F54" s="110"/>
      <c r="G54" s="109"/>
      <c r="H54" s="109"/>
      <c r="I54" s="109"/>
      <c r="J54" s="109"/>
      <c r="K54" s="109"/>
    </row>
    <row r="55" spans="1:11" s="217" customFormat="1" ht="14.25" customHeight="1">
      <c r="A55" s="474"/>
      <c r="B55" s="158"/>
      <c r="C55" s="158"/>
      <c r="D55" s="110"/>
      <c r="E55" s="110"/>
      <c r="F55" s="110"/>
      <c r="G55" s="109"/>
      <c r="H55" s="109"/>
      <c r="I55" s="109"/>
      <c r="J55" s="109"/>
      <c r="K55" s="109"/>
    </row>
    <row r="56" spans="1:11" s="217" customFormat="1" ht="14.25" customHeight="1">
      <c r="A56" s="474"/>
      <c r="B56" s="158"/>
      <c r="C56" s="158"/>
      <c r="D56" s="110"/>
      <c r="E56" s="110"/>
      <c r="F56" s="110"/>
      <c r="G56" s="109"/>
      <c r="H56" s="109"/>
      <c r="I56" s="109"/>
      <c r="J56" s="109"/>
      <c r="K56" s="109"/>
    </row>
    <row r="57" spans="1:11" s="217" customFormat="1" ht="14.25" customHeight="1">
      <c r="A57" s="474"/>
      <c r="B57" s="158"/>
      <c r="C57" s="158"/>
      <c r="D57" s="110"/>
      <c r="E57" s="110"/>
      <c r="F57" s="110"/>
      <c r="G57" s="109"/>
      <c r="H57" s="109"/>
      <c r="I57" s="109"/>
      <c r="J57" s="109"/>
      <c r="K57" s="109"/>
    </row>
    <row r="58" spans="1:11" s="217" customFormat="1" ht="14.25" customHeight="1">
      <c r="A58" s="474"/>
      <c r="B58" s="158"/>
      <c r="C58" s="158"/>
      <c r="D58" s="110"/>
      <c r="E58" s="110"/>
      <c r="F58" s="110"/>
      <c r="G58" s="109"/>
      <c r="H58" s="109"/>
      <c r="I58" s="109"/>
      <c r="J58" s="109"/>
      <c r="K58" s="109"/>
    </row>
    <row r="59" spans="1:11" s="217" customFormat="1" ht="14.25" customHeight="1">
      <c r="A59" s="474"/>
      <c r="B59" s="158"/>
      <c r="C59" s="158"/>
      <c r="D59" s="110"/>
      <c r="E59" s="110"/>
      <c r="F59" s="110"/>
      <c r="G59" s="109"/>
      <c r="H59" s="109"/>
      <c r="I59" s="109"/>
      <c r="J59" s="109"/>
      <c r="K59" s="109"/>
    </row>
    <row r="60" spans="1:11" s="487" customFormat="1" ht="14.25" customHeight="1">
      <c r="A60" s="474"/>
      <c r="B60" s="158"/>
      <c r="C60" s="158"/>
      <c r="D60" s="110"/>
      <c r="E60" s="110"/>
      <c r="F60" s="110"/>
      <c r="G60" s="109"/>
      <c r="H60" s="109"/>
      <c r="I60" s="109"/>
      <c r="J60" s="109"/>
      <c r="K60" s="109"/>
    </row>
    <row r="61" spans="1:11" s="487" customFormat="1" ht="14.25" customHeight="1">
      <c r="A61" s="474"/>
      <c r="B61" s="158"/>
      <c r="C61" s="158"/>
      <c r="D61" s="110"/>
      <c r="E61" s="110"/>
      <c r="F61" s="110"/>
      <c r="G61" s="109"/>
      <c r="H61" s="109"/>
      <c r="I61" s="109"/>
      <c r="J61" s="109"/>
      <c r="K61" s="109"/>
    </row>
    <row r="62" spans="1:11" s="487" customFormat="1" ht="14.25" customHeight="1">
      <c r="A62" s="474"/>
      <c r="B62" s="158"/>
      <c r="C62" s="158"/>
      <c r="D62" s="110"/>
      <c r="E62" s="110"/>
      <c r="F62" s="110"/>
      <c r="G62" s="109"/>
      <c r="H62" s="109"/>
      <c r="I62" s="109"/>
      <c r="J62" s="109"/>
      <c r="K62" s="109"/>
    </row>
    <row r="63" spans="1:11" s="487" customFormat="1" ht="14.25" customHeight="1">
      <c r="A63" s="474"/>
      <c r="B63" s="158"/>
      <c r="C63" s="158"/>
      <c r="D63" s="110"/>
      <c r="E63" s="110"/>
      <c r="F63" s="110"/>
      <c r="G63" s="109"/>
      <c r="H63" s="109"/>
      <c r="I63" s="109"/>
      <c r="J63" s="109"/>
      <c r="K63" s="109"/>
    </row>
    <row r="64" spans="1:11" s="487" customFormat="1" ht="14.25" customHeight="1">
      <c r="A64" s="474"/>
      <c r="B64" s="158"/>
      <c r="C64" s="158"/>
      <c r="D64" s="110"/>
      <c r="E64" s="110"/>
      <c r="F64" s="110"/>
      <c r="G64" s="109"/>
      <c r="H64" s="109"/>
      <c r="I64" s="109"/>
      <c r="J64" s="109"/>
      <c r="K64" s="109"/>
    </row>
    <row r="65" spans="1:11" s="487" customFormat="1" ht="14.25" customHeight="1">
      <c r="A65" s="474"/>
      <c r="B65" s="158"/>
      <c r="C65" s="158"/>
      <c r="D65" s="110"/>
      <c r="E65" s="110"/>
      <c r="F65" s="110"/>
      <c r="G65" s="109"/>
      <c r="H65" s="109"/>
      <c r="I65" s="109"/>
      <c r="J65" s="109"/>
      <c r="K65" s="109"/>
    </row>
    <row r="66" spans="1:11" s="487" customFormat="1" ht="14.25" customHeight="1">
      <c r="A66" s="474"/>
      <c r="B66" s="158"/>
      <c r="C66" s="158"/>
      <c r="D66" s="110"/>
      <c r="E66" s="110"/>
      <c r="F66" s="110"/>
      <c r="G66" s="109"/>
      <c r="H66" s="109"/>
      <c r="I66" s="109"/>
      <c r="J66" s="109"/>
      <c r="K66" s="109"/>
    </row>
    <row r="67" spans="1:11" s="487" customFormat="1" ht="14.25" customHeight="1">
      <c r="A67" s="474"/>
      <c r="B67" s="158"/>
      <c r="C67" s="158"/>
      <c r="D67" s="110"/>
      <c r="E67" s="110"/>
      <c r="F67" s="110"/>
      <c r="G67" s="109"/>
      <c r="H67" s="109"/>
      <c r="I67" s="109"/>
      <c r="J67" s="109"/>
      <c r="K67" s="109"/>
    </row>
    <row r="68" spans="1:11" s="487" customFormat="1" ht="14.25" customHeight="1">
      <c r="A68" s="474"/>
      <c r="B68" s="158"/>
      <c r="C68" s="158"/>
      <c r="D68" s="110"/>
      <c r="E68" s="110"/>
      <c r="F68" s="110"/>
      <c r="G68" s="109"/>
      <c r="H68" s="109"/>
      <c r="I68" s="109"/>
      <c r="J68" s="109"/>
      <c r="K68" s="109"/>
    </row>
    <row r="69" spans="1:11" s="487" customFormat="1" ht="14.25" customHeight="1">
      <c r="A69" s="474"/>
      <c r="B69" s="158"/>
      <c r="C69" s="158"/>
      <c r="D69" s="110"/>
      <c r="E69" s="110"/>
      <c r="F69" s="110"/>
      <c r="G69" s="109"/>
      <c r="H69" s="109"/>
      <c r="I69" s="109"/>
      <c r="J69" s="109"/>
      <c r="K69" s="109"/>
    </row>
    <row r="70" spans="1:11" s="487" customFormat="1" ht="14.25" customHeight="1">
      <c r="A70" s="474"/>
      <c r="B70" s="158"/>
      <c r="C70" s="158"/>
      <c r="D70" s="110"/>
      <c r="E70" s="110"/>
      <c r="F70" s="110"/>
      <c r="G70" s="109"/>
      <c r="H70" s="109"/>
      <c r="I70" s="109"/>
      <c r="J70" s="109"/>
      <c r="K70" s="109"/>
    </row>
    <row r="71" spans="1:11" s="487" customFormat="1" ht="14.25" customHeight="1">
      <c r="A71" s="474"/>
      <c r="B71" s="158"/>
      <c r="C71" s="158"/>
      <c r="D71" s="110"/>
      <c r="E71" s="110"/>
      <c r="F71" s="110"/>
      <c r="G71" s="109"/>
      <c r="H71" s="109"/>
      <c r="I71" s="109"/>
      <c r="J71" s="109"/>
      <c r="K71" s="109"/>
    </row>
    <row r="72" spans="1:11" s="487" customFormat="1" ht="14.25" customHeight="1">
      <c r="A72" s="474"/>
      <c r="B72" s="158"/>
      <c r="C72" s="158"/>
      <c r="D72" s="110"/>
      <c r="E72" s="110"/>
      <c r="F72" s="110"/>
      <c r="G72" s="109"/>
      <c r="H72" s="109"/>
      <c r="I72" s="109"/>
      <c r="J72" s="109"/>
      <c r="K72" s="109"/>
    </row>
    <row r="73" spans="1:11" s="487" customFormat="1" ht="14.25" customHeight="1">
      <c r="A73" s="474"/>
      <c r="B73" s="158"/>
      <c r="C73" s="158"/>
      <c r="D73" s="110"/>
      <c r="E73" s="110"/>
      <c r="F73" s="110"/>
      <c r="G73" s="109"/>
      <c r="H73" s="109"/>
      <c r="I73" s="109"/>
      <c r="J73" s="109"/>
      <c r="K73" s="109"/>
    </row>
    <row r="74" spans="1:11" s="487" customFormat="1" ht="14.25" customHeight="1">
      <c r="A74" s="474"/>
      <c r="B74" s="158"/>
      <c r="C74" s="158"/>
      <c r="D74" s="110"/>
      <c r="E74" s="110"/>
      <c r="F74" s="110"/>
      <c r="G74" s="109"/>
      <c r="H74" s="109"/>
      <c r="I74" s="109"/>
      <c r="J74" s="109"/>
      <c r="K74" s="109"/>
    </row>
    <row r="75" spans="1:11" s="487" customFormat="1" ht="14.25" customHeight="1">
      <c r="A75" s="474"/>
      <c r="B75" s="158"/>
      <c r="C75" s="158"/>
      <c r="D75" s="110"/>
      <c r="E75" s="110"/>
      <c r="F75" s="110"/>
      <c r="G75" s="109"/>
      <c r="H75" s="109"/>
      <c r="I75" s="109"/>
      <c r="J75" s="109"/>
      <c r="K75" s="109"/>
    </row>
    <row r="76" spans="1:11" s="487" customFormat="1" ht="14.25" customHeight="1">
      <c r="A76" s="474"/>
      <c r="B76" s="158"/>
      <c r="C76" s="158"/>
      <c r="D76" s="110"/>
      <c r="E76" s="110"/>
      <c r="F76" s="110"/>
      <c r="G76" s="109"/>
      <c r="H76" s="109"/>
      <c r="I76" s="109"/>
      <c r="J76" s="109"/>
      <c r="K76" s="109"/>
    </row>
    <row r="77" spans="1:11" s="487" customFormat="1" ht="14.25" customHeight="1">
      <c r="A77" s="474"/>
      <c r="B77" s="158"/>
      <c r="C77" s="158"/>
      <c r="D77" s="110"/>
      <c r="E77" s="110"/>
      <c r="F77" s="110"/>
      <c r="G77" s="109"/>
      <c r="H77" s="109"/>
      <c r="I77" s="109"/>
      <c r="J77" s="109"/>
      <c r="K77" s="109"/>
    </row>
    <row r="78" spans="1:11" s="487" customFormat="1" ht="14.25" customHeight="1">
      <c r="A78" s="474"/>
      <c r="B78" s="158"/>
      <c r="C78" s="158"/>
      <c r="D78" s="110"/>
      <c r="E78" s="110"/>
      <c r="F78" s="110"/>
      <c r="G78" s="109"/>
      <c r="H78" s="109"/>
      <c r="I78" s="109"/>
      <c r="J78" s="109"/>
      <c r="K78" s="109"/>
    </row>
    <row r="79" spans="1:11" s="487" customFormat="1" ht="14.25" customHeight="1">
      <c r="A79" s="474"/>
      <c r="B79" s="158"/>
      <c r="C79" s="158"/>
      <c r="D79" s="110"/>
      <c r="E79" s="110"/>
      <c r="F79" s="110"/>
      <c r="G79" s="109"/>
      <c r="H79" s="109"/>
      <c r="I79" s="109"/>
      <c r="J79" s="109"/>
      <c r="K79" s="109"/>
    </row>
    <row r="80" spans="1:11" s="487" customFormat="1" ht="14.25" customHeight="1">
      <c r="A80" s="474"/>
      <c r="B80" s="158"/>
      <c r="C80" s="158"/>
      <c r="D80" s="110"/>
      <c r="E80" s="110"/>
      <c r="F80" s="110"/>
      <c r="G80" s="109"/>
      <c r="H80" s="109"/>
      <c r="I80" s="109"/>
      <c r="J80" s="109"/>
      <c r="K80" s="109"/>
    </row>
    <row r="81" spans="1:11" s="487" customFormat="1" ht="14.25" customHeight="1">
      <c r="A81" s="474"/>
      <c r="B81" s="158"/>
      <c r="C81" s="158"/>
      <c r="D81" s="110"/>
      <c r="E81" s="110"/>
      <c r="F81" s="110"/>
      <c r="G81" s="109"/>
      <c r="H81" s="109"/>
      <c r="I81" s="109"/>
      <c r="J81" s="109"/>
      <c r="K81" s="109"/>
    </row>
    <row r="82" spans="1:11" s="487" customFormat="1" ht="14.25" customHeight="1">
      <c r="A82" s="474"/>
      <c r="B82" s="158"/>
      <c r="C82" s="158"/>
      <c r="D82" s="110"/>
      <c r="E82" s="110"/>
      <c r="F82" s="110"/>
      <c r="G82" s="109"/>
      <c r="H82" s="109"/>
      <c r="I82" s="109"/>
      <c r="J82" s="109"/>
      <c r="K82" s="109"/>
    </row>
    <row r="83" spans="1:11" s="487" customFormat="1" ht="14.25" customHeight="1">
      <c r="A83" s="474"/>
      <c r="B83" s="158"/>
      <c r="C83" s="158"/>
      <c r="D83" s="110"/>
      <c r="E83" s="110"/>
      <c r="F83" s="110"/>
      <c r="G83" s="109"/>
      <c r="H83" s="109"/>
      <c r="I83" s="109"/>
      <c r="J83" s="109"/>
      <c r="K83" s="109"/>
    </row>
    <row r="84" spans="1:11" s="487" customFormat="1" ht="14.25" customHeight="1">
      <c r="A84" s="474"/>
      <c r="B84" s="158"/>
      <c r="C84" s="158"/>
      <c r="D84" s="110"/>
      <c r="E84" s="110"/>
      <c r="F84" s="110"/>
      <c r="G84" s="109"/>
      <c r="H84" s="109"/>
      <c r="I84" s="109"/>
      <c r="J84" s="109"/>
      <c r="K84" s="109"/>
    </row>
    <row r="85" spans="1:11" s="487" customFormat="1" ht="14.25" customHeight="1">
      <c r="A85" s="474"/>
      <c r="B85" s="158"/>
      <c r="C85" s="158"/>
      <c r="D85" s="110"/>
      <c r="E85" s="110"/>
      <c r="F85" s="110"/>
      <c r="G85" s="109"/>
      <c r="H85" s="109"/>
      <c r="I85" s="109"/>
      <c r="J85" s="109"/>
      <c r="K85" s="109"/>
    </row>
    <row r="86" spans="1:11" s="487" customFormat="1" ht="14.25" customHeight="1">
      <c r="A86" s="474"/>
      <c r="B86" s="158"/>
      <c r="C86" s="158"/>
      <c r="D86" s="110"/>
      <c r="E86" s="110"/>
      <c r="F86" s="110"/>
      <c r="G86" s="109"/>
      <c r="H86" s="109"/>
      <c r="I86" s="109"/>
      <c r="J86" s="109"/>
      <c r="K86" s="109"/>
    </row>
    <row r="87" spans="1:11" s="487" customFormat="1" ht="14.25" customHeight="1">
      <c r="A87" s="474"/>
      <c r="B87" s="158"/>
      <c r="C87" s="158"/>
      <c r="D87" s="110"/>
      <c r="E87" s="110"/>
      <c r="F87" s="110"/>
      <c r="G87" s="109"/>
      <c r="H87" s="109"/>
      <c r="I87" s="109"/>
      <c r="J87" s="109"/>
      <c r="K87" s="109"/>
    </row>
    <row r="88" spans="1:11" s="487" customFormat="1" ht="14.25" customHeight="1">
      <c r="A88" s="474"/>
      <c r="B88" s="158"/>
      <c r="C88" s="158"/>
      <c r="D88" s="110"/>
      <c r="E88" s="110"/>
      <c r="F88" s="110"/>
      <c r="G88" s="109"/>
      <c r="H88" s="109"/>
      <c r="I88" s="109"/>
      <c r="J88" s="109"/>
      <c r="K88" s="109"/>
    </row>
    <row r="89" spans="1:11" s="487" customFormat="1" ht="14.25" customHeight="1">
      <c r="A89" s="474"/>
      <c r="B89" s="158"/>
      <c r="C89" s="158"/>
      <c r="D89" s="110"/>
      <c r="E89" s="110"/>
      <c r="F89" s="110"/>
      <c r="G89" s="109"/>
      <c r="H89" s="109"/>
      <c r="I89" s="109"/>
      <c r="J89" s="109"/>
      <c r="K89" s="109"/>
    </row>
    <row r="90" spans="1:11" s="487" customFormat="1" ht="14.25" customHeight="1">
      <c r="A90" s="474"/>
      <c r="B90" s="158"/>
      <c r="C90" s="158"/>
      <c r="D90" s="110"/>
      <c r="E90" s="110"/>
      <c r="F90" s="110"/>
      <c r="G90" s="109"/>
      <c r="H90" s="109"/>
      <c r="I90" s="109"/>
      <c r="J90" s="109"/>
      <c r="K90" s="109"/>
    </row>
    <row r="91" spans="1:11" s="487" customFormat="1" ht="14.25" customHeight="1">
      <c r="A91" s="474"/>
      <c r="B91" s="158"/>
      <c r="C91" s="158"/>
      <c r="D91" s="110"/>
      <c r="E91" s="110"/>
      <c r="F91" s="110"/>
      <c r="G91" s="109"/>
      <c r="H91" s="109"/>
      <c r="I91" s="109"/>
      <c r="J91" s="109"/>
      <c r="K91" s="109"/>
    </row>
    <row r="92" spans="1:11" s="487" customFormat="1" ht="14.25" customHeight="1">
      <c r="A92" s="474"/>
      <c r="B92" s="158"/>
      <c r="C92" s="158"/>
      <c r="D92" s="110"/>
      <c r="E92" s="110"/>
      <c r="F92" s="110"/>
      <c r="G92" s="109"/>
      <c r="H92" s="109"/>
      <c r="I92" s="109"/>
      <c r="J92" s="109"/>
      <c r="K92" s="109"/>
    </row>
    <row r="93" spans="1:11" s="487" customFormat="1" ht="14.25" customHeight="1">
      <c r="A93" s="474"/>
      <c r="B93" s="158"/>
      <c r="C93" s="158"/>
      <c r="D93" s="110"/>
      <c r="E93" s="110"/>
      <c r="F93" s="110"/>
      <c r="G93" s="109"/>
      <c r="H93" s="109"/>
      <c r="I93" s="109"/>
      <c r="J93" s="109"/>
      <c r="K93" s="109"/>
    </row>
    <row r="94" spans="1:11" s="487" customFormat="1" ht="14.25" customHeight="1">
      <c r="A94" s="474"/>
      <c r="B94" s="158"/>
      <c r="C94" s="158"/>
      <c r="D94" s="110"/>
      <c r="E94" s="110"/>
      <c r="F94" s="110"/>
      <c r="G94" s="109"/>
      <c r="H94" s="109"/>
      <c r="I94" s="109"/>
      <c r="J94" s="109"/>
      <c r="K94" s="109"/>
    </row>
    <row r="95" spans="1:11" s="487" customFormat="1" ht="14.25" customHeight="1">
      <c r="A95" s="474"/>
      <c r="B95" s="158"/>
      <c r="C95" s="158"/>
      <c r="D95" s="110"/>
      <c r="E95" s="110"/>
      <c r="F95" s="110"/>
      <c r="G95" s="109"/>
      <c r="H95" s="109"/>
      <c r="I95" s="109"/>
      <c r="J95" s="109"/>
      <c r="K95" s="109"/>
    </row>
    <row r="96" spans="1:11" s="487" customFormat="1" ht="14.25" customHeight="1">
      <c r="A96" s="474"/>
      <c r="B96" s="158"/>
      <c r="C96" s="158"/>
      <c r="D96" s="110"/>
      <c r="E96" s="110"/>
      <c r="F96" s="110"/>
      <c r="G96" s="109"/>
      <c r="H96" s="109"/>
      <c r="I96" s="109"/>
      <c r="J96" s="109"/>
      <c r="K96" s="109"/>
    </row>
    <row r="97" spans="1:11" s="487" customFormat="1" ht="14.25" customHeight="1">
      <c r="A97" s="474"/>
      <c r="B97" s="158"/>
      <c r="C97" s="158"/>
      <c r="D97" s="110"/>
      <c r="E97" s="110"/>
      <c r="F97" s="110"/>
      <c r="G97" s="109"/>
      <c r="H97" s="109"/>
      <c r="I97" s="109"/>
      <c r="J97" s="109"/>
      <c r="K97" s="109"/>
    </row>
    <row r="98" spans="1:11" s="487" customFormat="1" ht="14.25" customHeight="1">
      <c r="A98" s="474"/>
      <c r="B98" s="158"/>
      <c r="C98" s="158"/>
      <c r="D98" s="110"/>
      <c r="E98" s="110"/>
      <c r="F98" s="110"/>
      <c r="G98" s="109"/>
      <c r="H98" s="109"/>
      <c r="I98" s="109"/>
      <c r="J98" s="109"/>
      <c r="K98" s="109"/>
    </row>
    <row r="99" spans="1:11" s="487" customFormat="1" ht="14.25" customHeight="1">
      <c r="A99" s="474"/>
      <c r="B99" s="158"/>
      <c r="C99" s="158"/>
      <c r="D99" s="110"/>
      <c r="E99" s="110"/>
      <c r="F99" s="110"/>
      <c r="G99" s="109"/>
      <c r="H99" s="109"/>
      <c r="I99" s="109"/>
      <c r="J99" s="109"/>
      <c r="K99" s="109"/>
    </row>
    <row r="100" spans="1:11" s="487" customFormat="1" ht="14.25" customHeight="1">
      <c r="A100" s="474"/>
      <c r="B100" s="158"/>
      <c r="C100" s="158"/>
      <c r="D100" s="110"/>
      <c r="E100" s="110"/>
      <c r="F100" s="110"/>
      <c r="G100" s="109"/>
      <c r="H100" s="109"/>
      <c r="I100" s="109"/>
      <c r="J100" s="109"/>
      <c r="K100" s="109"/>
    </row>
    <row r="101" spans="1:11" s="487" customFormat="1" ht="14.25" customHeight="1">
      <c r="A101" s="474"/>
      <c r="B101" s="158"/>
      <c r="C101" s="158"/>
      <c r="D101" s="110"/>
      <c r="E101" s="110"/>
      <c r="F101" s="110"/>
      <c r="G101" s="109"/>
      <c r="H101" s="109"/>
      <c r="I101" s="109"/>
      <c r="J101" s="109"/>
      <c r="K101" s="109"/>
    </row>
    <row r="102" spans="1:11" s="487" customFormat="1" ht="14.25" customHeight="1">
      <c r="A102" s="474"/>
      <c r="B102" s="158"/>
      <c r="C102" s="158"/>
      <c r="D102" s="110"/>
      <c r="E102" s="110"/>
      <c r="F102" s="110"/>
      <c r="G102" s="109"/>
      <c r="H102" s="109"/>
      <c r="I102" s="109"/>
      <c r="J102" s="109"/>
      <c r="K102" s="109"/>
    </row>
    <row r="103" spans="1:11" s="487" customFormat="1" ht="14.25" customHeight="1">
      <c r="A103" s="474"/>
      <c r="B103" s="158"/>
      <c r="C103" s="158"/>
      <c r="D103" s="160"/>
      <c r="E103" s="160"/>
      <c r="F103" s="160"/>
      <c r="G103" s="109"/>
      <c r="H103" s="109"/>
      <c r="I103" s="109"/>
      <c r="J103" s="109"/>
      <c r="K103" s="109"/>
    </row>
    <row r="104" spans="1:11" s="487" customFormat="1" ht="14.25" customHeight="1">
      <c r="A104" s="474"/>
      <c r="B104" s="158"/>
      <c r="C104" s="158"/>
      <c r="D104" s="160"/>
      <c r="E104" s="160"/>
      <c r="F104" s="160"/>
      <c r="G104" s="109"/>
      <c r="H104" s="109"/>
      <c r="I104" s="109"/>
      <c r="J104" s="109"/>
      <c r="K104" s="109"/>
    </row>
    <row r="105" spans="1:11" s="487" customFormat="1" ht="14.25" customHeight="1">
      <c r="A105" s="474"/>
      <c r="B105" s="158"/>
      <c r="C105" s="158"/>
      <c r="D105" s="160"/>
      <c r="E105" s="160"/>
      <c r="F105" s="160"/>
      <c r="G105" s="109"/>
      <c r="H105" s="109"/>
      <c r="I105" s="109"/>
      <c r="J105" s="109"/>
      <c r="K105" s="109"/>
    </row>
    <row r="106" spans="1:11" s="487" customFormat="1" ht="14.25" customHeight="1">
      <c r="A106" s="474"/>
      <c r="B106" s="158"/>
      <c r="C106" s="158"/>
      <c r="D106" s="160"/>
      <c r="E106" s="160"/>
      <c r="F106" s="160"/>
      <c r="G106" s="109"/>
      <c r="H106" s="109"/>
      <c r="I106" s="109"/>
      <c r="J106" s="109"/>
      <c r="K106" s="109"/>
    </row>
    <row r="107" spans="1:11" s="487" customFormat="1" ht="14.25" customHeight="1">
      <c r="A107" s="474"/>
      <c r="B107" s="158"/>
      <c r="C107" s="158"/>
      <c r="D107" s="160"/>
      <c r="E107" s="160"/>
      <c r="F107" s="160"/>
      <c r="G107" s="109"/>
      <c r="H107" s="109"/>
      <c r="I107" s="109"/>
      <c r="J107" s="109"/>
      <c r="K107" s="109"/>
    </row>
    <row r="108" spans="1:11" s="487" customFormat="1" ht="14.25" customHeight="1">
      <c r="A108" s="474"/>
      <c r="B108" s="158"/>
      <c r="C108" s="158"/>
      <c r="D108" s="160"/>
      <c r="E108" s="160"/>
      <c r="F108" s="160"/>
      <c r="G108" s="109"/>
      <c r="H108" s="109"/>
      <c r="I108" s="109"/>
      <c r="J108" s="109"/>
      <c r="K108" s="109"/>
    </row>
    <row r="109" spans="1:11" s="487" customFormat="1" ht="14.25" customHeight="1">
      <c r="A109" s="474"/>
      <c r="B109" s="158"/>
      <c r="C109" s="158"/>
      <c r="D109" s="160"/>
      <c r="E109" s="160"/>
      <c r="F109" s="160"/>
      <c r="G109" s="109"/>
      <c r="H109" s="109"/>
      <c r="I109" s="109"/>
      <c r="J109" s="109"/>
      <c r="K109" s="109"/>
    </row>
    <row r="110" spans="1:11" s="487" customFormat="1" ht="14.25" customHeight="1">
      <c r="A110" s="474"/>
      <c r="B110" s="158"/>
      <c r="C110" s="158"/>
      <c r="D110" s="160"/>
      <c r="E110" s="160"/>
      <c r="F110" s="160"/>
      <c r="G110" s="109"/>
      <c r="H110" s="109"/>
      <c r="I110" s="109"/>
      <c r="J110" s="109"/>
      <c r="K110" s="109"/>
    </row>
    <row r="111" spans="1:11" s="487" customFormat="1" ht="14.25" customHeight="1">
      <c r="A111" s="474"/>
      <c r="B111" s="158"/>
      <c r="C111" s="158"/>
      <c r="D111" s="160"/>
      <c r="E111" s="160"/>
      <c r="F111" s="160"/>
      <c r="G111" s="109"/>
      <c r="H111" s="109"/>
      <c r="I111" s="109"/>
      <c r="J111" s="109"/>
      <c r="K111" s="109"/>
    </row>
    <row r="112" spans="1:11" s="487" customFormat="1" ht="14.25" customHeight="1">
      <c r="A112" s="474"/>
      <c r="B112" s="158"/>
      <c r="C112" s="158"/>
      <c r="D112" s="160"/>
      <c r="E112" s="160"/>
      <c r="F112" s="160"/>
      <c r="G112" s="109"/>
      <c r="H112" s="109"/>
      <c r="I112" s="109"/>
      <c r="J112" s="109"/>
      <c r="K112" s="109"/>
    </row>
    <row r="113" spans="1:11" s="487" customFormat="1" ht="14.25" customHeight="1">
      <c r="A113" s="474"/>
      <c r="B113" s="158"/>
      <c r="C113" s="158"/>
      <c r="D113" s="160"/>
      <c r="E113" s="160"/>
      <c r="F113" s="160"/>
      <c r="G113" s="109"/>
      <c r="H113" s="109"/>
      <c r="I113" s="109"/>
      <c r="J113" s="109"/>
      <c r="K113" s="109"/>
    </row>
    <row r="114" spans="1:11" s="120" customFormat="1" ht="14.25" customHeight="1">
      <c r="A114" s="474"/>
      <c r="B114" s="158"/>
      <c r="C114" s="158"/>
      <c r="D114" s="160"/>
      <c r="E114" s="160"/>
      <c r="F114" s="160"/>
      <c r="G114" s="109"/>
      <c r="H114" s="109"/>
      <c r="I114" s="109"/>
      <c r="J114" s="109"/>
      <c r="K114" s="109"/>
    </row>
    <row r="115" spans="1:11" s="120" customFormat="1" ht="14.25" customHeight="1">
      <c r="A115" s="474"/>
      <c r="B115" s="158"/>
      <c r="C115" s="158"/>
      <c r="D115" s="160"/>
      <c r="E115" s="160"/>
      <c r="F115" s="160"/>
      <c r="G115" s="109"/>
      <c r="H115" s="109"/>
      <c r="I115" s="109"/>
      <c r="J115" s="109"/>
      <c r="K115" s="109"/>
    </row>
    <row r="116" spans="1:11" s="120" customFormat="1" ht="14.25" customHeight="1">
      <c r="A116" s="474"/>
      <c r="B116" s="158"/>
      <c r="C116" s="158"/>
      <c r="D116" s="160"/>
      <c r="E116" s="160"/>
      <c r="F116" s="160"/>
      <c r="G116" s="109"/>
      <c r="H116" s="109"/>
      <c r="I116" s="109"/>
      <c r="J116" s="109"/>
      <c r="K116" s="109"/>
    </row>
    <row r="117" spans="1:11" s="120" customFormat="1" ht="14.25" customHeight="1">
      <c r="A117" s="474"/>
      <c r="B117" s="158"/>
      <c r="C117" s="158"/>
      <c r="D117" s="160"/>
      <c r="E117" s="160"/>
      <c r="F117" s="160"/>
      <c r="G117" s="109"/>
      <c r="H117" s="109"/>
      <c r="I117" s="109"/>
      <c r="J117" s="109"/>
      <c r="K117" s="109"/>
    </row>
    <row r="118" spans="1:11" s="120" customFormat="1" ht="14.25" customHeight="1">
      <c r="A118" s="474"/>
      <c r="B118" s="158"/>
      <c r="C118" s="158"/>
      <c r="D118" s="160"/>
      <c r="E118" s="160"/>
      <c r="F118" s="160"/>
      <c r="G118" s="109"/>
      <c r="H118" s="109"/>
      <c r="I118" s="109"/>
      <c r="J118" s="109"/>
      <c r="K118" s="109"/>
    </row>
    <row r="119" spans="1:11" s="120" customFormat="1" ht="14.25" customHeight="1">
      <c r="A119" s="474"/>
      <c r="B119" s="158"/>
      <c r="C119" s="158"/>
      <c r="D119" s="160"/>
      <c r="E119" s="160"/>
      <c r="F119" s="160"/>
      <c r="G119" s="109"/>
      <c r="H119" s="109"/>
      <c r="I119" s="109"/>
      <c r="J119" s="109"/>
      <c r="K119" s="109"/>
    </row>
    <row r="120" spans="1:11" s="120" customFormat="1" ht="14.25" customHeight="1">
      <c r="A120" s="474"/>
      <c r="B120" s="158"/>
      <c r="C120" s="158"/>
      <c r="D120" s="160"/>
      <c r="E120" s="160"/>
      <c r="F120" s="160"/>
      <c r="G120" s="109"/>
      <c r="H120" s="109"/>
      <c r="I120" s="109"/>
      <c r="J120" s="109"/>
      <c r="K120" s="109"/>
    </row>
    <row r="121" spans="1:11" s="120" customFormat="1" ht="14.25" customHeight="1">
      <c r="A121" s="474"/>
      <c r="B121" s="158"/>
      <c r="C121" s="158"/>
      <c r="D121" s="160"/>
      <c r="E121" s="160"/>
      <c r="F121" s="160"/>
      <c r="G121" s="109"/>
      <c r="H121" s="109"/>
      <c r="I121" s="109"/>
      <c r="J121" s="109"/>
      <c r="K121" s="109"/>
    </row>
    <row r="122" spans="1:11" s="120" customFormat="1" ht="14.25" customHeight="1">
      <c r="A122" s="474"/>
      <c r="B122" s="158"/>
      <c r="C122" s="158"/>
      <c r="D122" s="160"/>
      <c r="E122" s="160"/>
      <c r="F122" s="160"/>
      <c r="G122" s="109"/>
      <c r="H122" s="109"/>
      <c r="I122" s="109"/>
      <c r="J122" s="109"/>
      <c r="K122" s="109"/>
    </row>
    <row r="123" spans="1:11" s="120" customFormat="1" ht="14.25" customHeight="1">
      <c r="A123" s="474"/>
      <c r="B123" s="158"/>
      <c r="C123" s="158"/>
      <c r="D123" s="160"/>
      <c r="E123" s="160"/>
      <c r="F123" s="160"/>
      <c r="G123" s="109"/>
      <c r="H123" s="109"/>
      <c r="I123" s="109"/>
      <c r="J123" s="109"/>
      <c r="K123" s="109"/>
    </row>
    <row r="124" spans="1:11" s="120" customFormat="1" ht="14.25" customHeight="1">
      <c r="A124" s="474"/>
      <c r="B124" s="158"/>
      <c r="C124" s="158"/>
      <c r="D124" s="160"/>
      <c r="E124" s="160"/>
      <c r="F124" s="160"/>
      <c r="G124" s="109"/>
      <c r="H124" s="109"/>
      <c r="I124" s="109"/>
      <c r="J124" s="109"/>
      <c r="K124" s="109"/>
    </row>
    <row r="125" spans="1:11" s="120" customFormat="1" ht="14.25" customHeight="1">
      <c r="A125" s="474"/>
      <c r="B125" s="158"/>
      <c r="C125" s="158"/>
      <c r="D125" s="160"/>
      <c r="E125" s="160"/>
      <c r="F125" s="160"/>
      <c r="G125" s="109"/>
      <c r="H125" s="109"/>
      <c r="I125" s="109"/>
      <c r="J125" s="109"/>
      <c r="K125" s="109"/>
    </row>
    <row r="126" spans="1:11" s="120" customFormat="1" ht="14.25" customHeight="1">
      <c r="A126" s="474"/>
      <c r="B126" s="158"/>
      <c r="C126" s="158"/>
      <c r="D126" s="160"/>
      <c r="E126" s="160"/>
      <c r="F126" s="160"/>
      <c r="G126" s="109"/>
      <c r="H126" s="109"/>
      <c r="I126" s="109"/>
      <c r="J126" s="109"/>
      <c r="K126" s="109"/>
    </row>
    <row r="127" spans="1:11" s="120" customFormat="1" ht="14.25" customHeight="1">
      <c r="A127" s="474"/>
      <c r="B127" s="158"/>
      <c r="C127" s="158"/>
      <c r="D127" s="160"/>
      <c r="E127" s="160"/>
      <c r="F127" s="160"/>
      <c r="G127" s="109"/>
      <c r="H127" s="109"/>
      <c r="I127" s="109"/>
      <c r="J127" s="109"/>
      <c r="K127" s="109"/>
    </row>
    <row r="128" spans="1:11" s="120" customFormat="1" ht="14.25" customHeight="1">
      <c r="A128" s="474"/>
      <c r="B128" s="158"/>
      <c r="C128" s="158"/>
      <c r="D128" s="160"/>
      <c r="E128" s="160"/>
      <c r="F128" s="160"/>
      <c r="G128" s="109"/>
      <c r="H128" s="109"/>
      <c r="I128" s="109"/>
      <c r="J128" s="109"/>
      <c r="K128" s="109"/>
    </row>
    <row r="129" spans="1:11" s="120" customFormat="1" ht="14.25" customHeight="1">
      <c r="A129" s="474"/>
      <c r="B129" s="158"/>
      <c r="C129" s="158"/>
      <c r="D129" s="160"/>
      <c r="E129" s="160"/>
      <c r="F129" s="160"/>
      <c r="G129" s="109"/>
      <c r="H129" s="109"/>
      <c r="I129" s="109"/>
      <c r="J129" s="109"/>
      <c r="K129" s="109"/>
    </row>
    <row r="130" spans="1:11" s="120" customFormat="1" ht="14.25" customHeight="1">
      <c r="A130" s="474"/>
      <c r="B130" s="158"/>
      <c r="C130" s="158"/>
      <c r="D130" s="160"/>
      <c r="E130" s="160"/>
      <c r="F130" s="160"/>
      <c r="G130" s="109"/>
      <c r="H130" s="109"/>
      <c r="I130" s="109"/>
      <c r="J130" s="109"/>
      <c r="K130" s="109"/>
    </row>
    <row r="131" spans="1:11" ht="14.25" customHeight="1">
      <c r="A131" s="474"/>
      <c r="B131" s="158"/>
      <c r="C131" s="158"/>
      <c r="D131" s="160"/>
      <c r="E131" s="160"/>
      <c r="F131" s="160"/>
      <c r="G131" s="109"/>
      <c r="H131" s="109"/>
      <c r="I131" s="109"/>
      <c r="J131" s="109"/>
      <c r="K131" s="109"/>
    </row>
    <row r="132" spans="1:11" ht="14.25" customHeight="1">
      <c r="A132" s="474"/>
      <c r="B132" s="158"/>
      <c r="C132" s="158"/>
      <c r="D132" s="160"/>
      <c r="E132" s="160"/>
      <c r="F132" s="160"/>
      <c r="G132" s="109"/>
      <c r="H132" s="109"/>
      <c r="I132" s="109"/>
      <c r="J132" s="109"/>
      <c r="K132" s="109"/>
    </row>
    <row r="133" spans="1:11" ht="14.25" customHeight="1">
      <c r="A133" s="474"/>
      <c r="B133" s="158"/>
      <c r="C133" s="158"/>
      <c r="D133" s="160"/>
      <c r="E133" s="160"/>
      <c r="F133" s="160"/>
      <c r="G133" s="109"/>
      <c r="H133" s="109"/>
      <c r="I133" s="109"/>
      <c r="J133" s="109"/>
      <c r="K133" s="109"/>
    </row>
    <row r="134" spans="1:11" ht="14.25" customHeight="1">
      <c r="A134" s="474"/>
      <c r="B134" s="158"/>
      <c r="C134" s="158"/>
      <c r="D134" s="160"/>
      <c r="E134" s="160"/>
      <c r="F134" s="160"/>
      <c r="G134" s="109"/>
      <c r="H134" s="109"/>
      <c r="I134" s="109"/>
      <c r="J134" s="109"/>
      <c r="K134" s="109"/>
    </row>
    <row r="135" spans="1:11" ht="14.25" customHeight="1">
      <c r="A135" s="474"/>
      <c r="B135" s="158"/>
      <c r="C135" s="158"/>
      <c r="D135" s="160"/>
      <c r="E135" s="160"/>
      <c r="F135" s="160"/>
      <c r="G135" s="109"/>
      <c r="H135" s="109"/>
      <c r="I135" s="109"/>
      <c r="J135" s="109"/>
      <c r="K135" s="109"/>
    </row>
    <row r="136" spans="1:11" ht="14.25" customHeight="1">
      <c r="A136" s="474"/>
      <c r="B136" s="158"/>
      <c r="C136" s="158"/>
      <c r="D136" s="160"/>
      <c r="E136" s="160"/>
      <c r="F136" s="160"/>
      <c r="G136" s="109"/>
      <c r="H136" s="109"/>
      <c r="I136" s="109"/>
      <c r="J136" s="109"/>
      <c r="K136" s="109"/>
    </row>
    <row r="137" spans="1:11" ht="14.25" customHeight="1">
      <c r="A137" s="474"/>
      <c r="B137" s="158"/>
      <c r="C137" s="158"/>
      <c r="D137" s="160"/>
      <c r="E137" s="160"/>
      <c r="F137" s="160"/>
      <c r="G137" s="109"/>
      <c r="H137" s="109"/>
      <c r="I137" s="109"/>
      <c r="J137" s="109"/>
      <c r="K137" s="109"/>
    </row>
    <row r="138" spans="1:11" ht="14.25" customHeight="1">
      <c r="A138" s="474"/>
      <c r="B138" s="158"/>
      <c r="C138" s="158"/>
      <c r="D138" s="160"/>
      <c r="E138" s="160"/>
      <c r="F138" s="160"/>
      <c r="G138" s="109"/>
      <c r="H138" s="109"/>
      <c r="I138" s="109"/>
      <c r="J138" s="109"/>
      <c r="K138" s="109"/>
    </row>
    <row r="139" spans="1:11" ht="14.25" customHeight="1">
      <c r="A139" s="474"/>
      <c r="B139" s="158"/>
      <c r="C139" s="158"/>
      <c r="D139" s="160"/>
      <c r="E139" s="160"/>
      <c r="F139" s="160"/>
      <c r="G139" s="109"/>
      <c r="H139" s="109"/>
      <c r="I139" s="109"/>
      <c r="J139" s="109"/>
      <c r="K139" s="109"/>
    </row>
    <row r="140" spans="1:11" ht="14.25" customHeight="1">
      <c r="A140" s="474"/>
      <c r="B140" s="158"/>
      <c r="C140" s="158"/>
      <c r="D140" s="160"/>
      <c r="E140" s="160"/>
      <c r="F140" s="160"/>
      <c r="G140" s="109"/>
      <c r="H140" s="109"/>
      <c r="I140" s="109"/>
      <c r="J140" s="109"/>
      <c r="K140" s="109"/>
    </row>
    <row r="141" spans="1:11" ht="14.25" customHeight="1">
      <c r="A141" s="474"/>
      <c r="B141" s="158"/>
      <c r="C141" s="158"/>
      <c r="D141" s="160"/>
      <c r="E141" s="160"/>
      <c r="F141" s="160"/>
      <c r="G141" s="109"/>
      <c r="H141" s="109"/>
      <c r="I141" s="109"/>
      <c r="J141" s="109"/>
      <c r="K141" s="109"/>
    </row>
    <row r="142" spans="1:11" ht="14.25" customHeight="1">
      <c r="A142" s="474"/>
      <c r="B142" s="158"/>
      <c r="C142" s="158"/>
      <c r="D142" s="160"/>
      <c r="E142" s="160"/>
      <c r="F142" s="160"/>
      <c r="G142" s="109"/>
      <c r="H142" s="109"/>
      <c r="I142" s="109"/>
      <c r="J142" s="109"/>
      <c r="K142" s="109"/>
    </row>
    <row r="143" spans="1:11" ht="14.25" customHeight="1">
      <c r="A143" s="474"/>
      <c r="B143" s="158"/>
      <c r="C143" s="158"/>
      <c r="D143" s="160"/>
      <c r="E143" s="160"/>
      <c r="F143" s="160"/>
      <c r="G143" s="109"/>
      <c r="H143" s="109"/>
      <c r="I143" s="109"/>
      <c r="J143" s="109"/>
      <c r="K143" s="109"/>
    </row>
    <row r="144" spans="1:11" ht="14.25" customHeight="1">
      <c r="A144" s="474"/>
      <c r="B144" s="158"/>
      <c r="C144" s="158"/>
      <c r="D144" s="160"/>
      <c r="E144" s="160"/>
      <c r="F144" s="160"/>
      <c r="G144" s="109"/>
      <c r="H144" s="109"/>
      <c r="I144" s="109"/>
      <c r="J144" s="109"/>
      <c r="K144" s="109"/>
    </row>
    <row r="145" spans="1:11" ht="14.25" customHeight="1">
      <c r="A145" s="474"/>
      <c r="B145" s="158"/>
      <c r="C145" s="158"/>
      <c r="D145" s="160"/>
      <c r="E145" s="160"/>
      <c r="F145" s="160"/>
      <c r="G145" s="109"/>
      <c r="H145" s="109"/>
      <c r="I145" s="109"/>
      <c r="J145" s="109"/>
      <c r="K145" s="109"/>
    </row>
    <row r="146" spans="1:11" ht="14.25" customHeight="1">
      <c r="A146" s="474"/>
      <c r="B146" s="158"/>
      <c r="C146" s="158"/>
      <c r="D146" s="160"/>
      <c r="E146" s="160"/>
      <c r="F146" s="160"/>
      <c r="G146" s="109"/>
      <c r="H146" s="109"/>
      <c r="I146" s="109"/>
      <c r="J146" s="109"/>
      <c r="K146" s="109"/>
    </row>
    <row r="147" spans="1:11" ht="14.25" customHeight="1">
      <c r="A147" s="474"/>
      <c r="B147" s="158"/>
      <c r="C147" s="158"/>
      <c r="D147" s="160"/>
      <c r="E147" s="160"/>
      <c r="F147" s="160"/>
      <c r="G147" s="109"/>
      <c r="H147" s="109"/>
      <c r="I147" s="109"/>
      <c r="J147" s="109"/>
      <c r="K147" s="109"/>
    </row>
    <row r="148" spans="1:11" ht="14.25" customHeight="1">
      <c r="A148" s="474"/>
      <c r="B148" s="158"/>
      <c r="C148" s="158"/>
      <c r="D148" s="160"/>
      <c r="E148" s="160"/>
      <c r="F148" s="160"/>
      <c r="G148" s="109"/>
      <c r="H148" s="109"/>
      <c r="I148" s="109"/>
      <c r="J148" s="109"/>
      <c r="K148" s="109"/>
    </row>
    <row r="149" spans="1:11" ht="14.25" customHeight="1"/>
    <row r="150" spans="1:11" ht="14.25" customHeight="1"/>
    <row r="151" spans="1:11" ht="14.25" customHeight="1"/>
    <row r="152" spans="1:11" ht="14.25" customHeight="1"/>
    <row r="153" spans="1:11" ht="14.25" customHeight="1"/>
    <row r="154" spans="1:11" ht="14.25" customHeight="1"/>
    <row r="155" spans="1:11" ht="14.25" customHeight="1"/>
    <row r="156" spans="1:11" ht="14.25" customHeight="1"/>
    <row r="157" spans="1:11" ht="14.25" customHeight="1"/>
    <row r="158" spans="1:11" ht="14.25" customHeight="1"/>
    <row r="159" spans="1:11" ht="14.25" customHeight="1"/>
    <row r="160" spans="1:11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</sheetData>
  <mergeCells count="6">
    <mergeCell ref="A1:B1"/>
    <mergeCell ref="A9:I9"/>
    <mergeCell ref="A11:A12"/>
    <mergeCell ref="B11:B12"/>
    <mergeCell ref="C11:H11"/>
    <mergeCell ref="I11:I12"/>
  </mergeCells>
  <hyperlinks>
    <hyperlink ref="G3" r:id="rId1"/>
    <hyperlink ref="G2" r:id="rId2"/>
  </hyperlinks>
  <pageMargins left="0.17" right="0.17" top="0.17" bottom="0.17" header="0.3" footer="0.3"/>
  <pageSetup paperSize="9" orientation="portrait" horizontalDpi="300" verticalDpi="300" r:id="rId3"/>
  <drawing r:id="rId4"/>
</worksheet>
</file>

<file path=xl/worksheets/sheet57.xml><?xml version="1.0" encoding="utf-8"?>
<worksheet xmlns="http://schemas.openxmlformats.org/spreadsheetml/2006/main" xmlns:r="http://schemas.openxmlformats.org/officeDocument/2006/relationships">
  <dimension ref="A1:AB1228"/>
  <sheetViews>
    <sheetView zoomScale="85" zoomScaleNormal="85" workbookViewId="0">
      <selection activeCell="N17" sqref="N17"/>
    </sheetView>
  </sheetViews>
  <sheetFormatPr defaultRowHeight="12.75"/>
  <cols>
    <col min="1" max="1" width="7.140625" style="12" customWidth="1"/>
    <col min="2" max="2" width="14.140625" style="12" customWidth="1"/>
    <col min="3" max="3" width="12.5703125" style="12" customWidth="1"/>
    <col min="4" max="4" width="6.28515625" style="15" customWidth="1"/>
    <col min="5" max="5" width="0.140625" style="12" hidden="1" customWidth="1"/>
    <col min="6" max="6" width="10.5703125" style="12" customWidth="1"/>
    <col min="7" max="7" width="10.140625" style="12" customWidth="1"/>
    <col min="8" max="8" width="6.140625" style="12" customWidth="1"/>
    <col min="9" max="9" width="8.42578125" style="12" customWidth="1"/>
    <col min="10" max="10" width="9" style="12" customWidth="1"/>
    <col min="11" max="16384" width="9.140625" style="12"/>
  </cols>
  <sheetData>
    <row r="1" spans="1:28" s="200" customFormat="1" ht="31.5" customHeight="1">
      <c r="A1" s="2526"/>
      <c r="B1" s="2526"/>
      <c r="C1" s="2526"/>
      <c r="D1" s="2526"/>
      <c r="E1" s="2526"/>
      <c r="F1" s="2526"/>
      <c r="G1" s="2526"/>
      <c r="H1" s="2526"/>
      <c r="I1" s="2526"/>
    </row>
    <row r="2" spans="1:28" s="203" customFormat="1">
      <c r="A2" s="204" t="s">
        <v>0</v>
      </c>
      <c r="B2" s="116"/>
      <c r="F2" s="205" t="s">
        <v>474</v>
      </c>
      <c r="G2" s="206" t="s">
        <v>1</v>
      </c>
      <c r="K2" s="206"/>
      <c r="M2" s="202"/>
      <c r="N2" s="202"/>
    </row>
    <row r="3" spans="1:28" s="203" customFormat="1" ht="15.75" customHeight="1">
      <c r="A3" s="207" t="s">
        <v>467</v>
      </c>
      <c r="B3" s="117"/>
      <c r="F3" s="205" t="s">
        <v>475</v>
      </c>
      <c r="G3" s="208" t="s">
        <v>2</v>
      </c>
      <c r="K3" s="208"/>
      <c r="L3" s="208"/>
      <c r="M3" s="114"/>
      <c r="N3" s="114"/>
    </row>
    <row r="4" spans="1:28" s="203" customFormat="1" ht="15.75" customHeight="1">
      <c r="A4" s="204" t="s">
        <v>2241</v>
      </c>
      <c r="B4" s="116"/>
      <c r="F4" s="375"/>
      <c r="K4" s="212"/>
      <c r="L4" s="202"/>
      <c r="M4" s="202"/>
      <c r="N4" s="202"/>
    </row>
    <row r="5" spans="1:28" s="203" customFormat="1" ht="15.75" customHeight="1">
      <c r="A5" s="207" t="s">
        <v>467</v>
      </c>
      <c r="B5" s="117"/>
      <c r="F5" s="204" t="s">
        <v>2238</v>
      </c>
      <c r="K5" s="207"/>
      <c r="L5" s="202"/>
      <c r="M5" s="202"/>
      <c r="N5" s="202"/>
    </row>
    <row r="6" spans="1:28" s="203" customFormat="1" ht="15.75" customHeight="1">
      <c r="A6" s="207" t="s">
        <v>468</v>
      </c>
      <c r="B6" s="117"/>
      <c r="F6" s="204" t="s">
        <v>2240</v>
      </c>
      <c r="K6" s="207"/>
      <c r="L6" s="202"/>
      <c r="M6" s="202"/>
      <c r="N6" s="202"/>
    </row>
    <row r="7" spans="1:28" s="203" customFormat="1" ht="15" customHeight="1">
      <c r="A7" s="210" t="s">
        <v>2536</v>
      </c>
      <c r="B7" s="213"/>
      <c r="F7" s="379" t="s">
        <v>2239</v>
      </c>
      <c r="K7" s="211"/>
      <c r="L7" s="211"/>
    </row>
    <row r="8" spans="1:28" ht="16.5" customHeight="1">
      <c r="A8" s="2525" t="s">
        <v>1189</v>
      </c>
      <c r="B8" s="2525"/>
      <c r="C8" s="2525"/>
      <c r="D8" s="2525"/>
      <c r="E8" s="2525"/>
      <c r="F8" s="2525"/>
      <c r="G8" s="2525"/>
      <c r="H8" s="2525"/>
      <c r="I8" s="2525"/>
      <c r="J8" s="2525"/>
      <c r="K8" s="2525"/>
      <c r="L8" s="14"/>
      <c r="M8" s="14"/>
    </row>
    <row r="9" spans="1:28" ht="8.25" customHeight="1"/>
    <row r="10" spans="1:28" s="158" customFormat="1" ht="15" customHeight="1">
      <c r="A10" s="2521" t="s">
        <v>20</v>
      </c>
      <c r="B10" s="2521" t="s">
        <v>16</v>
      </c>
      <c r="C10" s="2521"/>
      <c r="D10" s="2521" t="s">
        <v>17</v>
      </c>
      <c r="E10" s="2521"/>
      <c r="F10" s="2521"/>
      <c r="G10" s="2521"/>
      <c r="H10" s="2521"/>
      <c r="I10" s="2521"/>
      <c r="J10" s="2520" t="s">
        <v>457</v>
      </c>
      <c r="K10" s="2520" t="s">
        <v>458</v>
      </c>
    </row>
    <row r="11" spans="1:28" s="158" customFormat="1" ht="46.5" customHeight="1">
      <c r="A11" s="2521"/>
      <c r="B11" s="2521"/>
      <c r="C11" s="2521"/>
      <c r="D11" s="146" t="s">
        <v>82</v>
      </c>
      <c r="E11" s="181"/>
      <c r="F11" s="146" t="s">
        <v>55</v>
      </c>
      <c r="G11" s="193" t="s">
        <v>1379</v>
      </c>
      <c r="H11" s="146" t="s">
        <v>19</v>
      </c>
      <c r="I11" s="146" t="s">
        <v>40</v>
      </c>
      <c r="J11" s="2520"/>
      <c r="K11" s="2520"/>
    </row>
    <row r="12" spans="1:28" s="108" customFormat="1" ht="12.75" customHeight="1">
      <c r="A12" s="2874" t="s">
        <v>287</v>
      </c>
      <c r="B12" s="2819"/>
      <c r="C12" s="2819"/>
      <c r="D12" s="2875" t="s">
        <v>298</v>
      </c>
      <c r="E12" s="135"/>
      <c r="F12" s="2822" t="s">
        <v>299</v>
      </c>
      <c r="G12" s="2822">
        <v>1000</v>
      </c>
      <c r="H12" s="2822"/>
      <c r="I12" s="2822"/>
      <c r="J12" s="2822">
        <v>876</v>
      </c>
      <c r="K12" s="2876">
        <v>900</v>
      </c>
      <c r="AB12" s="158"/>
    </row>
    <row r="13" spans="1:28" s="108" customFormat="1" ht="12.75" customHeight="1">
      <c r="A13" s="2871"/>
      <c r="B13" s="2810"/>
      <c r="C13" s="2810"/>
      <c r="D13" s="2872"/>
      <c r="E13" s="136"/>
      <c r="F13" s="2870"/>
      <c r="G13" s="2870"/>
      <c r="H13" s="2870"/>
      <c r="I13" s="2870"/>
      <c r="J13" s="2870"/>
      <c r="K13" s="2873"/>
    </row>
    <row r="14" spans="1:28" s="108" customFormat="1" ht="12.75" customHeight="1">
      <c r="A14" s="2871"/>
      <c r="B14" s="2810"/>
      <c r="C14" s="2810"/>
      <c r="D14" s="2872"/>
      <c r="E14" s="136"/>
      <c r="F14" s="2870"/>
      <c r="G14" s="2870"/>
      <c r="H14" s="2870"/>
      <c r="I14" s="2870"/>
      <c r="J14" s="2870"/>
      <c r="K14" s="2873"/>
    </row>
    <row r="15" spans="1:28" s="108" customFormat="1" ht="12.75" customHeight="1">
      <c r="A15" s="2871"/>
      <c r="B15" s="2810"/>
      <c r="C15" s="2810"/>
      <c r="D15" s="2872"/>
      <c r="E15" s="136"/>
      <c r="F15" s="2870"/>
      <c r="G15" s="2870">
        <v>1200</v>
      </c>
      <c r="H15" s="2870"/>
      <c r="I15" s="2870"/>
      <c r="J15" s="2870">
        <v>977</v>
      </c>
      <c r="K15" s="2873">
        <v>1003</v>
      </c>
    </row>
    <row r="16" spans="1:28" s="108" customFormat="1" ht="12.75" customHeight="1">
      <c r="A16" s="2871"/>
      <c r="B16" s="2810"/>
      <c r="C16" s="2810"/>
      <c r="D16" s="2872"/>
      <c r="E16" s="136"/>
      <c r="F16" s="2870"/>
      <c r="G16" s="2870"/>
      <c r="H16" s="2870"/>
      <c r="I16" s="2870"/>
      <c r="J16" s="2870"/>
      <c r="K16" s="2873"/>
    </row>
    <row r="17" spans="1:11" s="108" customFormat="1" ht="12.75" customHeight="1">
      <c r="A17" s="2871"/>
      <c r="B17" s="2810"/>
      <c r="C17" s="2810"/>
      <c r="D17" s="2872"/>
      <c r="E17" s="136"/>
      <c r="F17" s="2870"/>
      <c r="G17" s="2870"/>
      <c r="H17" s="2870"/>
      <c r="I17" s="2870"/>
      <c r="J17" s="2870"/>
      <c r="K17" s="2873"/>
    </row>
    <row r="18" spans="1:11" s="108" customFormat="1" ht="12.75" customHeight="1">
      <c r="A18" s="2871"/>
      <c r="B18" s="2810"/>
      <c r="C18" s="2810"/>
      <c r="D18" s="2872"/>
      <c r="E18" s="136"/>
      <c r="F18" s="2870"/>
      <c r="G18" s="2870">
        <v>1500</v>
      </c>
      <c r="H18" s="2870"/>
      <c r="I18" s="2870"/>
      <c r="J18" s="2870">
        <v>1125</v>
      </c>
      <c r="K18" s="2873">
        <v>1155</v>
      </c>
    </row>
    <row r="19" spans="1:11" s="108" customFormat="1" ht="12.75" customHeight="1">
      <c r="A19" s="2871"/>
      <c r="B19" s="2810"/>
      <c r="C19" s="2810"/>
      <c r="D19" s="2872"/>
      <c r="E19" s="136"/>
      <c r="F19" s="2870"/>
      <c r="G19" s="2870"/>
      <c r="H19" s="2870"/>
      <c r="I19" s="2870"/>
      <c r="J19" s="2870"/>
      <c r="K19" s="2873"/>
    </row>
    <row r="20" spans="1:11" s="108" customFormat="1" ht="12.75" customHeight="1">
      <c r="A20" s="2871"/>
      <c r="B20" s="2810"/>
      <c r="C20" s="2810"/>
      <c r="D20" s="2872"/>
      <c r="E20" s="136"/>
      <c r="F20" s="2870"/>
      <c r="G20" s="2870"/>
      <c r="H20" s="2870"/>
      <c r="I20" s="2870"/>
      <c r="J20" s="2870"/>
      <c r="K20" s="2873"/>
    </row>
    <row r="21" spans="1:11" s="108" customFormat="1" ht="12.75" customHeight="1">
      <c r="A21" s="2871"/>
      <c r="B21" s="2810"/>
      <c r="C21" s="2810"/>
      <c r="D21" s="2872"/>
      <c r="E21" s="136"/>
      <c r="F21" s="2870"/>
      <c r="G21" s="2870">
        <v>2000</v>
      </c>
      <c r="H21" s="2870"/>
      <c r="I21" s="2870"/>
      <c r="J21" s="2870">
        <v>1375</v>
      </c>
      <c r="K21" s="2873">
        <v>1412</v>
      </c>
    </row>
    <row r="22" spans="1:11" s="108" customFormat="1" ht="12.75" customHeight="1">
      <c r="A22" s="2871"/>
      <c r="B22" s="2810"/>
      <c r="C22" s="2810"/>
      <c r="D22" s="2872"/>
      <c r="E22" s="136"/>
      <c r="F22" s="2870"/>
      <c r="G22" s="2870"/>
      <c r="H22" s="2870"/>
      <c r="I22" s="2870"/>
      <c r="J22" s="2870"/>
      <c r="K22" s="2873"/>
    </row>
    <row r="23" spans="1:11" s="108" customFormat="1" ht="15" customHeight="1">
      <c r="A23" s="2871" t="s">
        <v>288</v>
      </c>
      <c r="B23" s="2810"/>
      <c r="C23" s="2810"/>
      <c r="D23" s="2872" t="s">
        <v>298</v>
      </c>
      <c r="E23" s="136"/>
      <c r="F23" s="2870" t="s">
        <v>300</v>
      </c>
      <c r="G23" s="2870">
        <v>1000</v>
      </c>
      <c r="H23" s="2870"/>
      <c r="I23" s="2870"/>
      <c r="J23" s="2870">
        <v>1109</v>
      </c>
      <c r="K23" s="2873">
        <v>1139</v>
      </c>
    </row>
    <row r="24" spans="1:11" s="108" customFormat="1" ht="12.75" customHeight="1">
      <c r="A24" s="2871"/>
      <c r="B24" s="2810"/>
      <c r="C24" s="2810"/>
      <c r="D24" s="2872"/>
      <c r="E24" s="136"/>
      <c r="F24" s="2870"/>
      <c r="G24" s="2870"/>
      <c r="H24" s="2870"/>
      <c r="I24" s="2870"/>
      <c r="J24" s="2870"/>
      <c r="K24" s="2873"/>
    </row>
    <row r="25" spans="1:11" s="108" customFormat="1" ht="12.75" customHeight="1">
      <c r="A25" s="2871"/>
      <c r="B25" s="2810"/>
      <c r="C25" s="2810"/>
      <c r="D25" s="2872"/>
      <c r="E25" s="136"/>
      <c r="F25" s="2870"/>
      <c r="G25" s="2870"/>
      <c r="H25" s="2870"/>
      <c r="I25" s="2870"/>
      <c r="J25" s="2870"/>
      <c r="K25" s="2873"/>
    </row>
    <row r="26" spans="1:11" s="108" customFormat="1" ht="12.75" customHeight="1">
      <c r="A26" s="2871"/>
      <c r="B26" s="2810"/>
      <c r="C26" s="2810"/>
      <c r="D26" s="2872"/>
      <c r="E26" s="136"/>
      <c r="F26" s="2870"/>
      <c r="G26" s="2870">
        <v>1200</v>
      </c>
      <c r="H26" s="2870"/>
      <c r="I26" s="2870"/>
      <c r="J26" s="2870">
        <v>1229</v>
      </c>
      <c r="K26" s="2873">
        <v>1262</v>
      </c>
    </row>
    <row r="27" spans="1:11" s="108" customFormat="1" ht="12.75" customHeight="1">
      <c r="A27" s="2871"/>
      <c r="B27" s="2810"/>
      <c r="C27" s="2810"/>
      <c r="D27" s="2872"/>
      <c r="E27" s="136"/>
      <c r="F27" s="2870"/>
      <c r="G27" s="2870"/>
      <c r="H27" s="2870"/>
      <c r="I27" s="2870"/>
      <c r="J27" s="2870"/>
      <c r="K27" s="2873"/>
    </row>
    <row r="28" spans="1:11" s="108" customFormat="1" ht="12.75" customHeight="1">
      <c r="A28" s="2871"/>
      <c r="B28" s="2810"/>
      <c r="C28" s="2810"/>
      <c r="D28" s="2872"/>
      <c r="E28" s="136"/>
      <c r="F28" s="2870"/>
      <c r="G28" s="2870"/>
      <c r="H28" s="2870"/>
      <c r="I28" s="2870"/>
      <c r="J28" s="2870"/>
      <c r="K28" s="2873"/>
    </row>
    <row r="29" spans="1:11" s="108" customFormat="1" ht="12.75" customHeight="1">
      <c r="A29" s="2871"/>
      <c r="B29" s="2810"/>
      <c r="C29" s="2810"/>
      <c r="D29" s="2872"/>
      <c r="E29" s="136"/>
      <c r="F29" s="2870"/>
      <c r="G29" s="2870">
        <v>1500</v>
      </c>
      <c r="H29" s="2870"/>
      <c r="I29" s="2870"/>
      <c r="J29" s="2870">
        <v>1403</v>
      </c>
      <c r="K29" s="2873">
        <v>1440</v>
      </c>
    </row>
    <row r="30" spans="1:11" s="108" customFormat="1" ht="12.75" customHeight="1">
      <c r="A30" s="2871"/>
      <c r="B30" s="2810"/>
      <c r="C30" s="2810"/>
      <c r="D30" s="2872"/>
      <c r="E30" s="136"/>
      <c r="F30" s="2870"/>
      <c r="G30" s="2870"/>
      <c r="H30" s="2870"/>
      <c r="I30" s="2870"/>
      <c r="J30" s="2870"/>
      <c r="K30" s="2873"/>
    </row>
    <row r="31" spans="1:11" s="108" customFormat="1" ht="12.75" customHeight="1">
      <c r="A31" s="2871"/>
      <c r="B31" s="2810"/>
      <c r="C31" s="2810"/>
      <c r="D31" s="2872"/>
      <c r="E31" s="136"/>
      <c r="F31" s="2870"/>
      <c r="G31" s="2870"/>
      <c r="H31" s="2870"/>
      <c r="I31" s="2870"/>
      <c r="J31" s="2870"/>
      <c r="K31" s="2873"/>
    </row>
    <row r="32" spans="1:11" s="108" customFormat="1" ht="12.75" customHeight="1">
      <c r="A32" s="2871"/>
      <c r="B32" s="2810"/>
      <c r="C32" s="2810"/>
      <c r="D32" s="2872"/>
      <c r="E32" s="136"/>
      <c r="F32" s="2870"/>
      <c r="G32" s="2870">
        <v>2000</v>
      </c>
      <c r="H32" s="2870"/>
      <c r="I32" s="2870"/>
      <c r="J32" s="2870">
        <v>1686</v>
      </c>
      <c r="K32" s="2873">
        <v>1731</v>
      </c>
    </row>
    <row r="33" spans="1:11" s="108" customFormat="1" ht="12.75" customHeight="1">
      <c r="A33" s="2871"/>
      <c r="B33" s="2810"/>
      <c r="C33" s="2810"/>
      <c r="D33" s="2872"/>
      <c r="E33" s="136"/>
      <c r="F33" s="2870"/>
      <c r="G33" s="2870"/>
      <c r="H33" s="2870"/>
      <c r="I33" s="2870"/>
      <c r="J33" s="2870"/>
      <c r="K33" s="2873"/>
    </row>
    <row r="34" spans="1:11" s="108" customFormat="1" ht="14.25" customHeight="1">
      <c r="A34" s="2871" t="s">
        <v>289</v>
      </c>
      <c r="B34" s="2810"/>
      <c r="C34" s="2810"/>
      <c r="D34" s="2872" t="s">
        <v>298</v>
      </c>
      <c r="E34" s="136"/>
      <c r="F34" s="2870" t="s">
        <v>300</v>
      </c>
      <c r="G34" s="2870">
        <v>1000</v>
      </c>
      <c r="H34" s="2870"/>
      <c r="I34" s="2870"/>
      <c r="J34" s="2870">
        <v>958</v>
      </c>
      <c r="K34" s="2873">
        <v>984</v>
      </c>
    </row>
    <row r="35" spans="1:11" s="108" customFormat="1" ht="14.25" customHeight="1">
      <c r="A35" s="2871"/>
      <c r="B35" s="2810"/>
      <c r="C35" s="2810"/>
      <c r="D35" s="2872"/>
      <c r="E35" s="136"/>
      <c r="F35" s="2870"/>
      <c r="G35" s="2870"/>
      <c r="H35" s="2870"/>
      <c r="I35" s="2870"/>
      <c r="J35" s="2870"/>
      <c r="K35" s="2873"/>
    </row>
    <row r="36" spans="1:11" s="108" customFormat="1" ht="14.25" customHeight="1">
      <c r="A36" s="2871"/>
      <c r="B36" s="2810"/>
      <c r="C36" s="2810"/>
      <c r="D36" s="2872"/>
      <c r="E36" s="136"/>
      <c r="F36" s="2870"/>
      <c r="G36" s="2870"/>
      <c r="H36" s="2870"/>
      <c r="I36" s="2870"/>
      <c r="J36" s="2870"/>
      <c r="K36" s="2873"/>
    </row>
    <row r="37" spans="1:11" s="108" customFormat="1" ht="14.25" customHeight="1">
      <c r="A37" s="2871"/>
      <c r="B37" s="2810"/>
      <c r="C37" s="2810"/>
      <c r="D37" s="2872"/>
      <c r="E37" s="136"/>
      <c r="F37" s="2870"/>
      <c r="G37" s="2870">
        <v>1200</v>
      </c>
      <c r="H37" s="2870"/>
      <c r="I37" s="2870"/>
      <c r="J37" s="2870">
        <v>1070</v>
      </c>
      <c r="K37" s="2873">
        <v>1099</v>
      </c>
    </row>
    <row r="38" spans="1:11" s="108" customFormat="1" ht="14.25" customHeight="1">
      <c r="A38" s="2871"/>
      <c r="B38" s="2810"/>
      <c r="C38" s="2810"/>
      <c r="D38" s="2872"/>
      <c r="E38" s="136"/>
      <c r="F38" s="2870"/>
      <c r="G38" s="2870"/>
      <c r="H38" s="2870"/>
      <c r="I38" s="2870"/>
      <c r="J38" s="2870"/>
      <c r="K38" s="2873"/>
    </row>
    <row r="39" spans="1:11" s="108" customFormat="1" ht="14.25" customHeight="1">
      <c r="A39" s="2871"/>
      <c r="B39" s="2810"/>
      <c r="C39" s="2810"/>
      <c r="D39" s="2872"/>
      <c r="E39" s="136"/>
      <c r="F39" s="2870"/>
      <c r="G39" s="2870"/>
      <c r="H39" s="2870"/>
      <c r="I39" s="2870"/>
      <c r="J39" s="2870"/>
      <c r="K39" s="2873"/>
    </row>
    <row r="40" spans="1:11" s="108" customFormat="1" ht="14.25" customHeight="1">
      <c r="A40" s="2871"/>
      <c r="B40" s="2810"/>
      <c r="C40" s="2810"/>
      <c r="D40" s="2872"/>
      <c r="E40" s="136"/>
      <c r="F40" s="2870"/>
      <c r="G40" s="2870">
        <v>1500</v>
      </c>
      <c r="H40" s="2870"/>
      <c r="I40" s="2870"/>
      <c r="J40" s="2870">
        <v>1237</v>
      </c>
      <c r="K40" s="2873">
        <v>1270</v>
      </c>
    </row>
    <row r="41" spans="1:11" s="108" customFormat="1" ht="14.25" customHeight="1">
      <c r="A41" s="2871"/>
      <c r="B41" s="2810"/>
      <c r="C41" s="2810"/>
      <c r="D41" s="2872"/>
      <c r="E41" s="136"/>
      <c r="F41" s="2870"/>
      <c r="G41" s="2870"/>
      <c r="H41" s="2870"/>
      <c r="I41" s="2870"/>
      <c r="J41" s="2870"/>
      <c r="K41" s="2873"/>
    </row>
    <row r="42" spans="1:11" s="108" customFormat="1" ht="14.25" customHeight="1">
      <c r="A42" s="2871"/>
      <c r="B42" s="2810"/>
      <c r="C42" s="2810"/>
      <c r="D42" s="2872"/>
      <c r="E42" s="136"/>
      <c r="F42" s="2870"/>
      <c r="G42" s="2870"/>
      <c r="H42" s="2870"/>
      <c r="I42" s="2870"/>
      <c r="J42" s="2870"/>
      <c r="K42" s="2873"/>
    </row>
    <row r="43" spans="1:11" s="108" customFormat="1" ht="14.25" customHeight="1">
      <c r="A43" s="2871"/>
      <c r="B43" s="2810"/>
      <c r="C43" s="2810"/>
      <c r="D43" s="2872"/>
      <c r="E43" s="136"/>
      <c r="F43" s="2870"/>
      <c r="G43" s="2870">
        <v>2000</v>
      </c>
      <c r="H43" s="2870"/>
      <c r="I43" s="2870"/>
      <c r="J43" s="2870">
        <v>1515</v>
      </c>
      <c r="K43" s="2873">
        <v>1555</v>
      </c>
    </row>
    <row r="44" spans="1:11" s="108" customFormat="1" ht="14.25" customHeight="1">
      <c r="A44" s="2871"/>
      <c r="B44" s="2810"/>
      <c r="C44" s="2810"/>
      <c r="D44" s="2872"/>
      <c r="E44" s="136"/>
      <c r="F44" s="2870"/>
      <c r="G44" s="2870"/>
      <c r="H44" s="2870"/>
      <c r="I44" s="2870"/>
      <c r="J44" s="2870"/>
      <c r="K44" s="2873"/>
    </row>
    <row r="45" spans="1:11" s="108" customFormat="1" ht="14.25" customHeight="1">
      <c r="A45" s="2871"/>
      <c r="B45" s="2810"/>
      <c r="C45" s="2810"/>
      <c r="D45" s="2872"/>
      <c r="E45" s="136"/>
      <c r="F45" s="2870"/>
      <c r="G45" s="2870"/>
      <c r="H45" s="2870"/>
      <c r="I45" s="2870"/>
      <c r="J45" s="2870"/>
      <c r="K45" s="2873"/>
    </row>
    <row r="46" spans="1:11" s="108" customFormat="1" ht="14.25" customHeight="1">
      <c r="A46" s="2871" t="s">
        <v>290</v>
      </c>
      <c r="B46" s="2810"/>
      <c r="C46" s="2810"/>
      <c r="D46" s="2872" t="s">
        <v>298</v>
      </c>
      <c r="E46" s="136"/>
      <c r="F46" s="2870" t="s">
        <v>300</v>
      </c>
      <c r="G46" s="2870">
        <v>1000</v>
      </c>
      <c r="H46" s="2870"/>
      <c r="I46" s="2870"/>
      <c r="J46" s="2870">
        <v>1075</v>
      </c>
      <c r="K46" s="2873">
        <v>1103</v>
      </c>
    </row>
    <row r="47" spans="1:11" s="108" customFormat="1" ht="14.25" customHeight="1">
      <c r="A47" s="2871"/>
      <c r="B47" s="2810"/>
      <c r="C47" s="2810"/>
      <c r="D47" s="2872"/>
      <c r="E47" s="136"/>
      <c r="F47" s="2870"/>
      <c r="G47" s="2870"/>
      <c r="H47" s="2870"/>
      <c r="I47" s="2870"/>
      <c r="J47" s="2870"/>
      <c r="K47" s="2873"/>
    </row>
    <row r="48" spans="1:11" s="108" customFormat="1" ht="14.25" customHeight="1">
      <c r="A48" s="2871"/>
      <c r="B48" s="2810"/>
      <c r="C48" s="2810"/>
      <c r="D48" s="2872"/>
      <c r="E48" s="136"/>
      <c r="F48" s="2870"/>
      <c r="G48" s="2870"/>
      <c r="H48" s="2870"/>
      <c r="I48" s="2870"/>
      <c r="J48" s="2870"/>
      <c r="K48" s="2873"/>
    </row>
    <row r="49" spans="1:11" s="108" customFormat="1" ht="14.25" customHeight="1">
      <c r="A49" s="2871"/>
      <c r="B49" s="2810"/>
      <c r="C49" s="2810"/>
      <c r="D49" s="2872"/>
      <c r="E49" s="136"/>
      <c r="F49" s="2870"/>
      <c r="G49" s="2870">
        <v>1200</v>
      </c>
      <c r="H49" s="2870"/>
      <c r="I49" s="2870"/>
      <c r="J49" s="2870">
        <v>1187</v>
      </c>
      <c r="K49" s="2873">
        <v>1218</v>
      </c>
    </row>
    <row r="50" spans="1:11" s="108" customFormat="1" ht="14.25" customHeight="1">
      <c r="A50" s="2871"/>
      <c r="B50" s="2810"/>
      <c r="C50" s="2810"/>
      <c r="D50" s="2872"/>
      <c r="E50" s="136"/>
      <c r="F50" s="2870"/>
      <c r="G50" s="2870"/>
      <c r="H50" s="2870"/>
      <c r="I50" s="2870"/>
      <c r="J50" s="2870"/>
      <c r="K50" s="2873"/>
    </row>
    <row r="51" spans="1:11" s="108" customFormat="1" ht="14.25" customHeight="1">
      <c r="A51" s="2871"/>
      <c r="B51" s="2810"/>
      <c r="C51" s="2810"/>
      <c r="D51" s="2872"/>
      <c r="E51" s="136"/>
      <c r="F51" s="2870"/>
      <c r="G51" s="2870"/>
      <c r="H51" s="2870"/>
      <c r="I51" s="2870"/>
      <c r="J51" s="2870"/>
      <c r="K51" s="2873"/>
    </row>
    <row r="52" spans="1:11" s="108" customFormat="1" ht="14.25" customHeight="1">
      <c r="A52" s="2871"/>
      <c r="B52" s="2810"/>
      <c r="C52" s="2810"/>
      <c r="D52" s="2872"/>
      <c r="E52" s="136"/>
      <c r="F52" s="2870"/>
      <c r="G52" s="2870">
        <v>1500</v>
      </c>
      <c r="H52" s="2870"/>
      <c r="I52" s="2870"/>
      <c r="J52" s="2870">
        <v>1353</v>
      </c>
      <c r="K52" s="2873">
        <v>1390</v>
      </c>
    </row>
    <row r="53" spans="1:11" s="108" customFormat="1" ht="14.25" customHeight="1">
      <c r="A53" s="2871"/>
      <c r="B53" s="2810"/>
      <c r="C53" s="2810"/>
      <c r="D53" s="2872"/>
      <c r="E53" s="136"/>
      <c r="F53" s="2870"/>
      <c r="G53" s="2870"/>
      <c r="H53" s="2870"/>
      <c r="I53" s="2870"/>
      <c r="J53" s="2870"/>
      <c r="K53" s="2873"/>
    </row>
    <row r="54" spans="1:11" s="108" customFormat="1" ht="14.25" customHeight="1">
      <c r="A54" s="2871"/>
      <c r="B54" s="2810"/>
      <c r="C54" s="2810"/>
      <c r="D54" s="2872"/>
      <c r="E54" s="136"/>
      <c r="F54" s="2870"/>
      <c r="G54" s="2870"/>
      <c r="H54" s="2870"/>
      <c r="I54" s="2870"/>
      <c r="J54" s="2870"/>
      <c r="K54" s="2873"/>
    </row>
    <row r="55" spans="1:11" s="108" customFormat="1" ht="14.25" customHeight="1">
      <c r="A55" s="2871"/>
      <c r="B55" s="2810"/>
      <c r="C55" s="2810"/>
      <c r="D55" s="2872"/>
      <c r="E55" s="136"/>
      <c r="F55" s="2870"/>
      <c r="G55" s="2870">
        <v>2000</v>
      </c>
      <c r="H55" s="2870"/>
      <c r="I55" s="2870"/>
      <c r="J55" s="2870">
        <v>1630</v>
      </c>
      <c r="K55" s="2873">
        <v>1674</v>
      </c>
    </row>
    <row r="56" spans="1:11" s="108" customFormat="1" ht="14.25" customHeight="1">
      <c r="A56" s="2871"/>
      <c r="B56" s="2810"/>
      <c r="C56" s="2810"/>
      <c r="D56" s="2872"/>
      <c r="E56" s="136"/>
      <c r="F56" s="2870"/>
      <c r="G56" s="2870"/>
      <c r="H56" s="2870"/>
      <c r="I56" s="2870"/>
      <c r="J56" s="2870"/>
      <c r="K56" s="2873"/>
    </row>
    <row r="57" spans="1:11" s="108" customFormat="1" ht="14.25" customHeight="1">
      <c r="A57" s="2871" t="s">
        <v>291</v>
      </c>
      <c r="B57" s="2810"/>
      <c r="C57" s="2810"/>
      <c r="D57" s="2872" t="s">
        <v>298</v>
      </c>
      <c r="E57" s="136"/>
      <c r="F57" s="2870" t="s">
        <v>300</v>
      </c>
      <c r="G57" s="2870">
        <v>1000</v>
      </c>
      <c r="H57" s="2870"/>
      <c r="I57" s="2870"/>
      <c r="J57" s="2870">
        <v>1488</v>
      </c>
      <c r="K57" s="2873">
        <v>1528</v>
      </c>
    </row>
    <row r="58" spans="1:11" s="108" customFormat="1" ht="14.25" customHeight="1">
      <c r="A58" s="2871"/>
      <c r="B58" s="2810"/>
      <c r="C58" s="2810"/>
      <c r="D58" s="2872"/>
      <c r="E58" s="136"/>
      <c r="F58" s="2870"/>
      <c r="G58" s="2870"/>
      <c r="H58" s="2870"/>
      <c r="I58" s="2870"/>
      <c r="J58" s="2870"/>
      <c r="K58" s="2873"/>
    </row>
    <row r="59" spans="1:11" s="108" customFormat="1" ht="14.25" customHeight="1">
      <c r="A59" s="2871"/>
      <c r="B59" s="2810"/>
      <c r="C59" s="2810"/>
      <c r="D59" s="2872"/>
      <c r="E59" s="136"/>
      <c r="F59" s="2870"/>
      <c r="G59" s="2870"/>
      <c r="H59" s="2870"/>
      <c r="I59" s="2870"/>
      <c r="J59" s="2870"/>
      <c r="K59" s="2873"/>
    </row>
    <row r="60" spans="1:11" s="108" customFormat="1" ht="14.25" customHeight="1">
      <c r="A60" s="2871"/>
      <c r="B60" s="2810"/>
      <c r="C60" s="2810"/>
      <c r="D60" s="2872"/>
      <c r="E60" s="136"/>
      <c r="F60" s="2870"/>
      <c r="G60" s="2870">
        <v>1200</v>
      </c>
      <c r="H60" s="2870"/>
      <c r="I60" s="2870"/>
      <c r="J60" s="2870">
        <v>1600</v>
      </c>
      <c r="K60" s="2873">
        <v>1643</v>
      </c>
    </row>
    <row r="61" spans="1:11" s="108" customFormat="1" ht="14.25" customHeight="1">
      <c r="A61" s="2871"/>
      <c r="B61" s="2810"/>
      <c r="C61" s="2810"/>
      <c r="D61" s="2872"/>
      <c r="E61" s="136"/>
      <c r="F61" s="2870"/>
      <c r="G61" s="2870"/>
      <c r="H61" s="2870"/>
      <c r="I61" s="2870"/>
      <c r="J61" s="2870"/>
      <c r="K61" s="2873"/>
    </row>
    <row r="62" spans="1:11" s="108" customFormat="1" ht="14.25" customHeight="1">
      <c r="A62" s="2871"/>
      <c r="B62" s="2810"/>
      <c r="C62" s="2810"/>
      <c r="D62" s="2872"/>
      <c r="E62" s="136"/>
      <c r="F62" s="2870"/>
      <c r="G62" s="2870"/>
      <c r="H62" s="2870"/>
      <c r="I62" s="2870"/>
      <c r="J62" s="2870"/>
      <c r="K62" s="2873"/>
    </row>
    <row r="63" spans="1:11" s="108" customFormat="1" ht="14.25" customHeight="1">
      <c r="A63" s="2871"/>
      <c r="B63" s="2810"/>
      <c r="C63" s="2810"/>
      <c r="D63" s="2872"/>
      <c r="E63" s="136"/>
      <c r="F63" s="2870"/>
      <c r="G63" s="2870">
        <v>1500</v>
      </c>
      <c r="H63" s="2870"/>
      <c r="I63" s="2870"/>
      <c r="J63" s="2870">
        <v>1767</v>
      </c>
      <c r="K63" s="2873">
        <v>1814</v>
      </c>
    </row>
    <row r="64" spans="1:11" s="108" customFormat="1" ht="14.25" customHeight="1">
      <c r="A64" s="2871"/>
      <c r="B64" s="2810"/>
      <c r="C64" s="2810"/>
      <c r="D64" s="2872"/>
      <c r="E64" s="136"/>
      <c r="F64" s="2870"/>
      <c r="G64" s="2870"/>
      <c r="H64" s="2870"/>
      <c r="I64" s="2870"/>
      <c r="J64" s="2870"/>
      <c r="K64" s="2873"/>
    </row>
    <row r="65" spans="1:11" s="108" customFormat="1" ht="14.25" customHeight="1">
      <c r="A65" s="2871"/>
      <c r="B65" s="2810"/>
      <c r="C65" s="2810"/>
      <c r="D65" s="2872"/>
      <c r="E65" s="136"/>
      <c r="F65" s="2870"/>
      <c r="G65" s="2870"/>
      <c r="H65" s="2870"/>
      <c r="I65" s="2870"/>
      <c r="J65" s="2870"/>
      <c r="K65" s="2873"/>
    </row>
    <row r="66" spans="1:11" s="108" customFormat="1" ht="14.25" customHeight="1">
      <c r="A66" s="2871"/>
      <c r="B66" s="2810"/>
      <c r="C66" s="2810"/>
      <c r="D66" s="2872"/>
      <c r="E66" s="136"/>
      <c r="F66" s="2870"/>
      <c r="G66" s="2870">
        <v>2000</v>
      </c>
      <c r="H66" s="2870"/>
      <c r="I66" s="2870"/>
      <c r="J66" s="2870">
        <v>2043</v>
      </c>
      <c r="K66" s="2873">
        <v>2098</v>
      </c>
    </row>
    <row r="67" spans="1:11" s="108" customFormat="1" ht="14.25" customHeight="1">
      <c r="A67" s="2871"/>
      <c r="B67" s="2810"/>
      <c r="C67" s="2810"/>
      <c r="D67" s="2872"/>
      <c r="E67" s="136"/>
      <c r="F67" s="2870"/>
      <c r="G67" s="2870"/>
      <c r="H67" s="2870"/>
      <c r="I67" s="2870"/>
      <c r="J67" s="2870"/>
      <c r="K67" s="2873"/>
    </row>
    <row r="68" spans="1:11" s="108" customFormat="1" ht="14.25" customHeight="1">
      <c r="A68" s="2871"/>
      <c r="B68" s="2810"/>
      <c r="C68" s="2810"/>
      <c r="D68" s="2872"/>
      <c r="E68" s="136"/>
      <c r="F68" s="2870"/>
      <c r="G68" s="2870"/>
      <c r="H68" s="2870"/>
      <c r="I68" s="2870"/>
      <c r="J68" s="2870"/>
      <c r="K68" s="2873"/>
    </row>
    <row r="69" spans="1:11" s="108" customFormat="1" ht="14.25" customHeight="1">
      <c r="A69" s="2871" t="s">
        <v>292</v>
      </c>
      <c r="B69" s="2810"/>
      <c r="C69" s="2810"/>
      <c r="D69" s="2872" t="s">
        <v>298</v>
      </c>
      <c r="E69" s="136"/>
      <c r="F69" s="2870" t="s">
        <v>300</v>
      </c>
      <c r="G69" s="2870">
        <v>1000</v>
      </c>
      <c r="H69" s="2870"/>
      <c r="I69" s="2870"/>
      <c r="J69" s="2870">
        <v>1964</v>
      </c>
      <c r="K69" s="2873">
        <v>2016</v>
      </c>
    </row>
    <row r="70" spans="1:11" s="108" customFormat="1" ht="14.25" customHeight="1">
      <c r="A70" s="2871"/>
      <c r="B70" s="2810"/>
      <c r="C70" s="2810"/>
      <c r="D70" s="2872"/>
      <c r="E70" s="136"/>
      <c r="F70" s="2870"/>
      <c r="G70" s="2870"/>
      <c r="H70" s="2870"/>
      <c r="I70" s="2870"/>
      <c r="J70" s="2870"/>
      <c r="K70" s="2873"/>
    </row>
    <row r="71" spans="1:11" s="108" customFormat="1" ht="14.25" customHeight="1">
      <c r="A71" s="2871"/>
      <c r="B71" s="2810"/>
      <c r="C71" s="2810"/>
      <c r="D71" s="2872"/>
      <c r="E71" s="136"/>
      <c r="F71" s="2870"/>
      <c r="G71" s="2870"/>
      <c r="H71" s="2870"/>
      <c r="I71" s="2870"/>
      <c r="J71" s="2870"/>
      <c r="K71" s="2873"/>
    </row>
    <row r="72" spans="1:11" s="108" customFormat="1" ht="14.25" customHeight="1">
      <c r="A72" s="2871"/>
      <c r="B72" s="2810"/>
      <c r="C72" s="2810"/>
      <c r="D72" s="2872"/>
      <c r="E72" s="136"/>
      <c r="F72" s="2870"/>
      <c r="G72" s="2870">
        <v>1200</v>
      </c>
      <c r="H72" s="2870"/>
      <c r="I72" s="2870"/>
      <c r="J72" s="2870">
        <v>2078</v>
      </c>
      <c r="K72" s="2873">
        <v>2134</v>
      </c>
    </row>
    <row r="73" spans="1:11" s="108" customFormat="1" ht="14.25" customHeight="1">
      <c r="A73" s="2871"/>
      <c r="B73" s="2810"/>
      <c r="C73" s="2810"/>
      <c r="D73" s="2872"/>
      <c r="E73" s="136"/>
      <c r="F73" s="2870"/>
      <c r="G73" s="2870"/>
      <c r="H73" s="2870"/>
      <c r="I73" s="2870"/>
      <c r="J73" s="2870"/>
      <c r="K73" s="2873"/>
    </row>
    <row r="74" spans="1:11" s="108" customFormat="1" ht="14.25" customHeight="1">
      <c r="A74" s="2871"/>
      <c r="B74" s="2810"/>
      <c r="C74" s="2810"/>
      <c r="D74" s="2872"/>
      <c r="E74" s="136"/>
      <c r="F74" s="2870"/>
      <c r="G74" s="2870"/>
      <c r="H74" s="2870"/>
      <c r="I74" s="2870"/>
      <c r="J74" s="2870"/>
      <c r="K74" s="2873"/>
    </row>
    <row r="75" spans="1:11" s="108" customFormat="1" ht="14.25" customHeight="1">
      <c r="A75" s="2871"/>
      <c r="B75" s="2810"/>
      <c r="C75" s="2810"/>
      <c r="D75" s="2872"/>
      <c r="E75" s="136"/>
      <c r="F75" s="2870"/>
      <c r="G75" s="2870">
        <v>1500</v>
      </c>
      <c r="H75" s="2870"/>
      <c r="I75" s="2870"/>
      <c r="J75" s="2870">
        <v>2251</v>
      </c>
      <c r="K75" s="2873">
        <v>2311</v>
      </c>
    </row>
    <row r="76" spans="1:11" s="108" customFormat="1" ht="14.25" customHeight="1">
      <c r="A76" s="2871"/>
      <c r="B76" s="2810"/>
      <c r="C76" s="2810"/>
      <c r="D76" s="2872"/>
      <c r="E76" s="136"/>
      <c r="F76" s="2870"/>
      <c r="G76" s="2870"/>
      <c r="H76" s="2870"/>
      <c r="I76" s="2870"/>
      <c r="J76" s="2870"/>
      <c r="K76" s="2873"/>
    </row>
    <row r="77" spans="1:11" s="108" customFormat="1" ht="14.25" customHeight="1">
      <c r="A77" s="2871"/>
      <c r="B77" s="2810"/>
      <c r="C77" s="2810"/>
      <c r="D77" s="2872"/>
      <c r="E77" s="136"/>
      <c r="F77" s="2870"/>
      <c r="G77" s="2870"/>
      <c r="H77" s="2870"/>
      <c r="I77" s="2870"/>
      <c r="J77" s="2870"/>
      <c r="K77" s="2873"/>
    </row>
    <row r="78" spans="1:11" s="108" customFormat="1" ht="14.25" customHeight="1">
      <c r="A78" s="2871"/>
      <c r="B78" s="2810"/>
      <c r="C78" s="2810"/>
      <c r="D78" s="2872"/>
      <c r="E78" s="136"/>
      <c r="F78" s="2870"/>
      <c r="G78" s="2870">
        <v>2000</v>
      </c>
      <c r="H78" s="2870"/>
      <c r="I78" s="2870"/>
      <c r="J78" s="2870">
        <v>2536</v>
      </c>
      <c r="K78" s="2873">
        <v>2604</v>
      </c>
    </row>
    <row r="79" spans="1:11" s="108" customFormat="1" ht="14.25" customHeight="1">
      <c r="A79" s="2871"/>
      <c r="B79" s="2810"/>
      <c r="C79" s="2810"/>
      <c r="D79" s="2872"/>
      <c r="E79" s="136"/>
      <c r="F79" s="2870"/>
      <c r="G79" s="2870"/>
      <c r="H79" s="2870"/>
      <c r="I79" s="2870"/>
      <c r="J79" s="2870"/>
      <c r="K79" s="2873"/>
    </row>
    <row r="80" spans="1:11" s="108" customFormat="1" ht="14.25" customHeight="1">
      <c r="A80" s="2871"/>
      <c r="B80" s="2810"/>
      <c r="C80" s="2810"/>
      <c r="D80" s="2872"/>
      <c r="E80" s="136"/>
      <c r="F80" s="2870"/>
      <c r="G80" s="2870"/>
      <c r="H80" s="2870"/>
      <c r="I80" s="2870"/>
      <c r="J80" s="2870"/>
      <c r="K80" s="2873"/>
    </row>
    <row r="81" spans="1:11" s="108" customFormat="1" ht="14.25" customHeight="1">
      <c r="A81" s="2871" t="s">
        <v>293</v>
      </c>
      <c r="B81" s="2810"/>
      <c r="C81" s="2810"/>
      <c r="D81" s="2872" t="s">
        <v>298</v>
      </c>
      <c r="E81" s="136"/>
      <c r="F81" s="2870" t="s">
        <v>300</v>
      </c>
      <c r="G81" s="2870">
        <v>1000</v>
      </c>
      <c r="H81" s="2870"/>
      <c r="I81" s="2870"/>
      <c r="J81" s="2870">
        <v>2064</v>
      </c>
      <c r="K81" s="2873">
        <v>2119</v>
      </c>
    </row>
    <row r="82" spans="1:11" s="108" customFormat="1" ht="14.25" customHeight="1">
      <c r="A82" s="2871"/>
      <c r="B82" s="2810"/>
      <c r="C82" s="2810"/>
      <c r="D82" s="2872"/>
      <c r="E82" s="136"/>
      <c r="F82" s="2870"/>
      <c r="G82" s="2870"/>
      <c r="H82" s="2870"/>
      <c r="I82" s="2870"/>
      <c r="J82" s="2870"/>
      <c r="K82" s="2873"/>
    </row>
    <row r="83" spans="1:11" s="108" customFormat="1" ht="14.25" customHeight="1">
      <c r="A83" s="2871"/>
      <c r="B83" s="2810"/>
      <c r="C83" s="2810"/>
      <c r="D83" s="2872"/>
      <c r="E83" s="136"/>
      <c r="F83" s="2870"/>
      <c r="G83" s="2870"/>
      <c r="H83" s="2870"/>
      <c r="I83" s="2870"/>
      <c r="J83" s="2870"/>
      <c r="K83" s="2873"/>
    </row>
    <row r="84" spans="1:11" s="108" customFormat="1" ht="14.25" customHeight="1">
      <c r="A84" s="2871"/>
      <c r="B84" s="2810"/>
      <c r="C84" s="2810"/>
      <c r="D84" s="2872"/>
      <c r="E84" s="136"/>
      <c r="F84" s="2870"/>
      <c r="G84" s="2870">
        <v>1200</v>
      </c>
      <c r="H84" s="2870"/>
      <c r="I84" s="2870"/>
      <c r="J84" s="2870">
        <v>2178</v>
      </c>
      <c r="K84" s="2873">
        <v>2236</v>
      </c>
    </row>
    <row r="85" spans="1:11" s="108" customFormat="1" ht="14.25" customHeight="1">
      <c r="A85" s="2871"/>
      <c r="B85" s="2810"/>
      <c r="C85" s="2810"/>
      <c r="D85" s="2872"/>
      <c r="E85" s="136"/>
      <c r="F85" s="2870"/>
      <c r="G85" s="2870"/>
      <c r="H85" s="2870"/>
      <c r="I85" s="2870"/>
      <c r="J85" s="2870"/>
      <c r="K85" s="2873"/>
    </row>
    <row r="86" spans="1:11" s="108" customFormat="1" ht="14.25" customHeight="1">
      <c r="A86" s="2871"/>
      <c r="B86" s="2810"/>
      <c r="C86" s="2810"/>
      <c r="D86" s="2872"/>
      <c r="E86" s="136"/>
      <c r="F86" s="2870"/>
      <c r="G86" s="2870"/>
      <c r="H86" s="2870"/>
      <c r="I86" s="2870"/>
      <c r="J86" s="2870"/>
      <c r="K86" s="2873"/>
    </row>
    <row r="87" spans="1:11" s="108" customFormat="1" ht="14.25" customHeight="1">
      <c r="A87" s="2871"/>
      <c r="B87" s="2810"/>
      <c r="C87" s="2810"/>
      <c r="D87" s="2872"/>
      <c r="E87" s="136"/>
      <c r="F87" s="2870"/>
      <c r="G87" s="2870">
        <v>1500</v>
      </c>
      <c r="H87" s="2870"/>
      <c r="I87" s="2870"/>
      <c r="J87" s="2870">
        <v>2349</v>
      </c>
      <c r="K87" s="2873">
        <v>2412</v>
      </c>
    </row>
    <row r="88" spans="1:11" s="108" customFormat="1" ht="14.25" customHeight="1">
      <c r="A88" s="2871"/>
      <c r="B88" s="2810"/>
      <c r="C88" s="2810"/>
      <c r="D88" s="2872"/>
      <c r="E88" s="136"/>
      <c r="F88" s="2870"/>
      <c r="G88" s="2870"/>
      <c r="H88" s="2870"/>
      <c r="I88" s="2870"/>
      <c r="J88" s="2870"/>
      <c r="K88" s="2873"/>
    </row>
    <row r="89" spans="1:11" s="108" customFormat="1" ht="14.25" customHeight="1">
      <c r="A89" s="2871"/>
      <c r="B89" s="2810"/>
      <c r="C89" s="2810"/>
      <c r="D89" s="2872"/>
      <c r="E89" s="136"/>
      <c r="F89" s="2870"/>
      <c r="G89" s="2870"/>
      <c r="H89" s="2870"/>
      <c r="I89" s="2870"/>
      <c r="J89" s="2870"/>
      <c r="K89" s="2873"/>
    </row>
    <row r="90" spans="1:11" s="108" customFormat="1" ht="14.25" customHeight="1">
      <c r="A90" s="2871"/>
      <c r="B90" s="2810"/>
      <c r="C90" s="2810"/>
      <c r="D90" s="2872"/>
      <c r="E90" s="136"/>
      <c r="F90" s="2870"/>
      <c r="G90" s="2870">
        <v>2000</v>
      </c>
      <c r="H90" s="2870"/>
      <c r="I90" s="2870"/>
      <c r="J90" s="2870">
        <v>2636</v>
      </c>
      <c r="K90" s="2873">
        <v>2706</v>
      </c>
    </row>
    <row r="91" spans="1:11" s="108" customFormat="1" ht="14.25" customHeight="1">
      <c r="A91" s="2871"/>
      <c r="B91" s="2810"/>
      <c r="C91" s="2810"/>
      <c r="D91" s="2872"/>
      <c r="E91" s="136"/>
      <c r="F91" s="2870"/>
      <c r="G91" s="2870"/>
      <c r="H91" s="2870"/>
      <c r="I91" s="2870"/>
      <c r="J91" s="2870"/>
      <c r="K91" s="2873"/>
    </row>
    <row r="92" spans="1:11" s="108" customFormat="1" ht="14.25" customHeight="1">
      <c r="A92" s="2871"/>
      <c r="B92" s="2810"/>
      <c r="C92" s="2810"/>
      <c r="D92" s="2872"/>
      <c r="E92" s="136"/>
      <c r="F92" s="2870"/>
      <c r="G92" s="2870"/>
      <c r="H92" s="2870"/>
      <c r="I92" s="2870"/>
      <c r="J92" s="2870"/>
      <c r="K92" s="2873"/>
    </row>
    <row r="93" spans="1:11" s="108" customFormat="1" ht="14.25" customHeight="1">
      <c r="A93" s="2871" t="s">
        <v>294</v>
      </c>
      <c r="B93" s="2810"/>
      <c r="C93" s="2810"/>
      <c r="D93" s="2872" t="s">
        <v>298</v>
      </c>
      <c r="E93" s="136"/>
      <c r="F93" s="2870" t="s">
        <v>300</v>
      </c>
      <c r="G93" s="2870">
        <v>1000</v>
      </c>
      <c r="H93" s="2870"/>
      <c r="I93" s="2870"/>
      <c r="J93" s="2870">
        <v>2160</v>
      </c>
      <c r="K93" s="2873">
        <v>2218</v>
      </c>
    </row>
    <row r="94" spans="1:11" s="108" customFormat="1" ht="14.25" customHeight="1">
      <c r="A94" s="2871"/>
      <c r="B94" s="2810"/>
      <c r="C94" s="2810"/>
      <c r="D94" s="2872"/>
      <c r="E94" s="136"/>
      <c r="F94" s="2870"/>
      <c r="G94" s="2870"/>
      <c r="H94" s="2870"/>
      <c r="I94" s="2870"/>
      <c r="J94" s="2870"/>
      <c r="K94" s="2873"/>
    </row>
    <row r="95" spans="1:11" s="108" customFormat="1" ht="14.25" customHeight="1">
      <c r="A95" s="2871"/>
      <c r="B95" s="2810"/>
      <c r="C95" s="2810"/>
      <c r="D95" s="2872"/>
      <c r="E95" s="136"/>
      <c r="F95" s="2870"/>
      <c r="G95" s="2870"/>
      <c r="H95" s="2870"/>
      <c r="I95" s="2870"/>
      <c r="J95" s="2870"/>
      <c r="K95" s="2873"/>
    </row>
    <row r="96" spans="1:11" s="108" customFormat="1" ht="14.25" customHeight="1">
      <c r="A96" s="2871"/>
      <c r="B96" s="2810"/>
      <c r="C96" s="2810"/>
      <c r="D96" s="2872"/>
      <c r="E96" s="136"/>
      <c r="F96" s="2870"/>
      <c r="G96" s="2870">
        <v>1200</v>
      </c>
      <c r="H96" s="2870"/>
      <c r="I96" s="2870"/>
      <c r="J96" s="2870">
        <v>2276</v>
      </c>
      <c r="K96" s="2873">
        <v>2337</v>
      </c>
    </row>
    <row r="97" spans="1:19" s="108" customFormat="1" ht="14.25" customHeight="1">
      <c r="A97" s="2871"/>
      <c r="B97" s="2810"/>
      <c r="C97" s="2810"/>
      <c r="D97" s="2872"/>
      <c r="E97" s="136"/>
      <c r="F97" s="2870"/>
      <c r="G97" s="2870"/>
      <c r="H97" s="2870"/>
      <c r="I97" s="2870"/>
      <c r="J97" s="2870"/>
      <c r="K97" s="2873"/>
    </row>
    <row r="98" spans="1:19" s="108" customFormat="1" ht="14.25" customHeight="1">
      <c r="A98" s="2871"/>
      <c r="B98" s="2810"/>
      <c r="C98" s="2810"/>
      <c r="D98" s="2872"/>
      <c r="E98" s="136"/>
      <c r="F98" s="2870"/>
      <c r="G98" s="2870"/>
      <c r="H98" s="2870"/>
      <c r="I98" s="2870"/>
      <c r="J98" s="2870"/>
      <c r="K98" s="2873"/>
    </row>
    <row r="99" spans="1:19" s="108" customFormat="1" ht="14.25" customHeight="1">
      <c r="A99" s="2871"/>
      <c r="B99" s="2810"/>
      <c r="C99" s="2810"/>
      <c r="D99" s="2872"/>
      <c r="E99" s="136"/>
      <c r="F99" s="2870"/>
      <c r="G99" s="2870">
        <v>1500</v>
      </c>
      <c r="H99" s="2870"/>
      <c r="I99" s="2870"/>
      <c r="J99" s="2870">
        <v>2448</v>
      </c>
      <c r="K99" s="2873">
        <v>2513</v>
      </c>
    </row>
    <row r="100" spans="1:19" s="108" customFormat="1" ht="14.25" customHeight="1">
      <c r="A100" s="2871"/>
      <c r="B100" s="2810"/>
      <c r="C100" s="2810"/>
      <c r="D100" s="2872"/>
      <c r="E100" s="136"/>
      <c r="F100" s="2870"/>
      <c r="G100" s="2870"/>
      <c r="H100" s="2870"/>
      <c r="I100" s="2870"/>
      <c r="J100" s="2870"/>
      <c r="K100" s="2873"/>
    </row>
    <row r="101" spans="1:19" s="108" customFormat="1" ht="14.25" customHeight="1">
      <c r="A101" s="2871"/>
      <c r="B101" s="2810"/>
      <c r="C101" s="2810"/>
      <c r="D101" s="2872"/>
      <c r="E101" s="136"/>
      <c r="F101" s="2870"/>
      <c r="G101" s="2870"/>
      <c r="H101" s="2870"/>
      <c r="I101" s="2870"/>
      <c r="J101" s="2870"/>
      <c r="K101" s="2873"/>
    </row>
    <row r="102" spans="1:19" s="108" customFormat="1" ht="14.25" customHeight="1">
      <c r="A102" s="2871"/>
      <c r="B102" s="2810"/>
      <c r="C102" s="2810"/>
      <c r="D102" s="2872"/>
      <c r="E102" s="136"/>
      <c r="F102" s="2870"/>
      <c r="G102" s="2870">
        <v>2000</v>
      </c>
      <c r="H102" s="2870"/>
      <c r="I102" s="2870"/>
      <c r="J102" s="2870">
        <v>2733</v>
      </c>
      <c r="K102" s="2873">
        <v>2806</v>
      </c>
    </row>
    <row r="103" spans="1:19" s="108" customFormat="1" ht="14.25" customHeight="1">
      <c r="A103" s="2871"/>
      <c r="B103" s="2810"/>
      <c r="C103" s="2810"/>
      <c r="D103" s="2872"/>
      <c r="E103" s="136"/>
      <c r="F103" s="2870"/>
      <c r="G103" s="2870"/>
      <c r="H103" s="2870"/>
      <c r="I103" s="2870"/>
      <c r="J103" s="2870"/>
      <c r="K103" s="2873"/>
    </row>
    <row r="104" spans="1:19" s="108" customFormat="1" ht="14.25" customHeight="1">
      <c r="A104" s="2871"/>
      <c r="B104" s="2810"/>
      <c r="C104" s="2810"/>
      <c r="D104" s="2872"/>
      <c r="E104" s="136"/>
      <c r="F104" s="2870"/>
      <c r="G104" s="2870"/>
      <c r="H104" s="2870"/>
      <c r="I104" s="2870"/>
      <c r="J104" s="2870"/>
      <c r="K104" s="2873"/>
    </row>
    <row r="105" spans="1:19" s="108" customFormat="1" ht="14.25" customHeight="1">
      <c r="A105" s="2871" t="s">
        <v>295</v>
      </c>
      <c r="B105" s="2810"/>
      <c r="C105" s="2810"/>
      <c r="D105" s="2872" t="s">
        <v>298</v>
      </c>
      <c r="E105" s="136"/>
      <c r="F105" s="2870" t="s">
        <v>300</v>
      </c>
      <c r="G105" s="2870">
        <v>1000</v>
      </c>
      <c r="H105" s="2870"/>
      <c r="I105" s="2870"/>
      <c r="J105" s="2870">
        <v>2293</v>
      </c>
      <c r="K105" s="2873">
        <v>2355</v>
      </c>
      <c r="S105" s="175"/>
    </row>
    <row r="106" spans="1:19" s="108" customFormat="1" ht="14.25" customHeight="1">
      <c r="A106" s="2871"/>
      <c r="B106" s="2810"/>
      <c r="C106" s="2810"/>
      <c r="D106" s="2872"/>
      <c r="E106" s="136"/>
      <c r="F106" s="2870"/>
      <c r="G106" s="2870"/>
      <c r="H106" s="2870"/>
      <c r="I106" s="2870"/>
      <c r="J106" s="2870"/>
      <c r="K106" s="2873"/>
      <c r="S106" s="175"/>
    </row>
    <row r="107" spans="1:19" s="108" customFormat="1" ht="14.25" customHeight="1">
      <c r="A107" s="2871"/>
      <c r="B107" s="2810"/>
      <c r="C107" s="2810"/>
      <c r="D107" s="2872"/>
      <c r="E107" s="136"/>
      <c r="F107" s="2870"/>
      <c r="G107" s="2870"/>
      <c r="H107" s="2870"/>
      <c r="I107" s="2870"/>
      <c r="J107" s="2870"/>
      <c r="K107" s="2873"/>
      <c r="S107" s="175"/>
    </row>
    <row r="108" spans="1:19" s="108" customFormat="1" ht="14.25" customHeight="1">
      <c r="A108" s="2871"/>
      <c r="B108" s="2810"/>
      <c r="C108" s="2810"/>
      <c r="D108" s="2872"/>
      <c r="E108" s="136"/>
      <c r="F108" s="2870"/>
      <c r="G108" s="2870">
        <v>1200</v>
      </c>
      <c r="H108" s="2870"/>
      <c r="I108" s="2870"/>
      <c r="J108" s="2870">
        <v>2414</v>
      </c>
      <c r="K108" s="2873">
        <v>2479</v>
      </c>
      <c r="S108" s="175"/>
    </row>
    <row r="109" spans="1:19" s="108" customFormat="1" ht="14.25" customHeight="1">
      <c r="A109" s="2871"/>
      <c r="B109" s="2810"/>
      <c r="C109" s="2810"/>
      <c r="D109" s="2872"/>
      <c r="E109" s="136"/>
      <c r="F109" s="2870"/>
      <c r="G109" s="2870"/>
      <c r="H109" s="2870"/>
      <c r="I109" s="2870"/>
      <c r="J109" s="2870"/>
      <c r="K109" s="2873"/>
      <c r="S109" s="175"/>
    </row>
    <row r="110" spans="1:19" s="108" customFormat="1" ht="14.25" customHeight="1">
      <c r="A110" s="2871"/>
      <c r="B110" s="2810"/>
      <c r="C110" s="2810"/>
      <c r="D110" s="2872"/>
      <c r="E110" s="136"/>
      <c r="F110" s="2870"/>
      <c r="G110" s="2870"/>
      <c r="H110" s="2870"/>
      <c r="I110" s="2870"/>
      <c r="J110" s="2870"/>
      <c r="K110" s="2873"/>
      <c r="S110" s="175"/>
    </row>
    <row r="111" spans="1:19" s="108" customFormat="1" ht="14.25" customHeight="1">
      <c r="A111" s="2871"/>
      <c r="B111" s="2810"/>
      <c r="C111" s="2810"/>
      <c r="D111" s="2872"/>
      <c r="E111" s="136"/>
      <c r="F111" s="2870"/>
      <c r="G111" s="2870">
        <v>1500</v>
      </c>
      <c r="H111" s="2870"/>
      <c r="I111" s="2870"/>
      <c r="J111" s="2870">
        <v>2634</v>
      </c>
      <c r="K111" s="2873">
        <v>2704</v>
      </c>
      <c r="S111" s="175"/>
    </row>
    <row r="112" spans="1:19" s="108" customFormat="1" ht="14.25" customHeight="1">
      <c r="A112" s="2871"/>
      <c r="B112" s="2810"/>
      <c r="C112" s="2810"/>
      <c r="D112" s="2872"/>
      <c r="E112" s="136"/>
      <c r="F112" s="2870"/>
      <c r="G112" s="2870"/>
      <c r="H112" s="2870"/>
      <c r="I112" s="2870"/>
      <c r="J112" s="2870"/>
      <c r="K112" s="2873"/>
      <c r="S112" s="175"/>
    </row>
    <row r="113" spans="1:19" s="108" customFormat="1" ht="14.25" customHeight="1">
      <c r="A113" s="2871"/>
      <c r="B113" s="2810"/>
      <c r="C113" s="2810"/>
      <c r="D113" s="2872"/>
      <c r="E113" s="136"/>
      <c r="F113" s="2870"/>
      <c r="G113" s="2870"/>
      <c r="H113" s="2870"/>
      <c r="I113" s="2870"/>
      <c r="J113" s="2870"/>
      <c r="K113" s="2873"/>
      <c r="S113" s="175"/>
    </row>
    <row r="114" spans="1:19" s="108" customFormat="1" ht="14.25" customHeight="1">
      <c r="A114" s="2871"/>
      <c r="B114" s="2810"/>
      <c r="C114" s="2810"/>
      <c r="D114" s="2872"/>
      <c r="E114" s="136"/>
      <c r="F114" s="2870"/>
      <c r="G114" s="2870">
        <v>2000</v>
      </c>
      <c r="H114" s="2870"/>
      <c r="I114" s="2870"/>
      <c r="J114" s="2870">
        <v>2887</v>
      </c>
      <c r="K114" s="2873">
        <v>2964</v>
      </c>
      <c r="S114" s="175"/>
    </row>
    <row r="115" spans="1:19" s="108" customFormat="1" ht="14.25" customHeight="1">
      <c r="A115" s="2871"/>
      <c r="B115" s="2810"/>
      <c r="C115" s="2810"/>
      <c r="D115" s="2872"/>
      <c r="E115" s="136"/>
      <c r="F115" s="2870"/>
      <c r="G115" s="2870"/>
      <c r="H115" s="2870"/>
      <c r="I115" s="2870"/>
      <c r="J115" s="2870"/>
      <c r="K115" s="2873"/>
      <c r="S115" s="175"/>
    </row>
    <row r="116" spans="1:19" s="108" customFormat="1" ht="14.25" customHeight="1">
      <c r="A116" s="2871" t="s">
        <v>296</v>
      </c>
      <c r="B116" s="2810"/>
      <c r="C116" s="2810"/>
      <c r="D116" s="2872" t="s">
        <v>298</v>
      </c>
      <c r="E116" s="136"/>
      <c r="F116" s="2870" t="s">
        <v>300</v>
      </c>
      <c r="G116" s="2870">
        <v>1000</v>
      </c>
      <c r="H116" s="2870"/>
      <c r="I116" s="2870"/>
      <c r="J116" s="2870">
        <v>1778</v>
      </c>
      <c r="K116" s="2873">
        <v>1826</v>
      </c>
      <c r="S116" s="175"/>
    </row>
    <row r="117" spans="1:19" s="108" customFormat="1" ht="14.25" customHeight="1">
      <c r="A117" s="2871"/>
      <c r="B117" s="2810"/>
      <c r="C117" s="2810"/>
      <c r="D117" s="2872"/>
      <c r="E117" s="136"/>
      <c r="F117" s="2870"/>
      <c r="G117" s="2870"/>
      <c r="H117" s="2870"/>
      <c r="I117" s="2870"/>
      <c r="J117" s="2870"/>
      <c r="K117" s="2873"/>
      <c r="S117" s="175"/>
    </row>
    <row r="118" spans="1:19" s="108" customFormat="1" ht="14.25" customHeight="1">
      <c r="A118" s="2871"/>
      <c r="B118" s="2810"/>
      <c r="C118" s="2810"/>
      <c r="D118" s="2872"/>
      <c r="E118" s="136"/>
      <c r="F118" s="2870"/>
      <c r="G118" s="2870"/>
      <c r="H118" s="2870"/>
      <c r="I118" s="2870"/>
      <c r="J118" s="2870"/>
      <c r="K118" s="2873"/>
      <c r="S118" s="175"/>
    </row>
    <row r="119" spans="1:19" s="108" customFormat="1" ht="14.25" customHeight="1">
      <c r="A119" s="2871"/>
      <c r="B119" s="2810"/>
      <c r="C119" s="2810"/>
      <c r="D119" s="2872"/>
      <c r="E119" s="136"/>
      <c r="F119" s="2870"/>
      <c r="G119" s="2870">
        <v>1200</v>
      </c>
      <c r="H119" s="2870"/>
      <c r="I119" s="2870"/>
      <c r="J119" s="2870">
        <v>1897</v>
      </c>
      <c r="K119" s="2873">
        <v>1947</v>
      </c>
      <c r="S119" s="175"/>
    </row>
    <row r="120" spans="1:19" s="108" customFormat="1" ht="14.25" customHeight="1">
      <c r="A120" s="2871"/>
      <c r="B120" s="2810"/>
      <c r="C120" s="2810"/>
      <c r="D120" s="2872"/>
      <c r="E120" s="136"/>
      <c r="F120" s="2870"/>
      <c r="G120" s="2870"/>
      <c r="H120" s="2870"/>
      <c r="I120" s="2870"/>
      <c r="J120" s="2870"/>
      <c r="K120" s="2873"/>
      <c r="S120" s="175"/>
    </row>
    <row r="121" spans="1:19" s="108" customFormat="1" ht="14.25" customHeight="1">
      <c r="A121" s="2871"/>
      <c r="B121" s="2810"/>
      <c r="C121" s="2810"/>
      <c r="D121" s="2872"/>
      <c r="E121" s="136"/>
      <c r="F121" s="2870"/>
      <c r="G121" s="2870"/>
      <c r="H121" s="2870"/>
      <c r="I121" s="2870"/>
      <c r="J121" s="2870"/>
      <c r="K121" s="2873"/>
      <c r="S121" s="175"/>
    </row>
    <row r="122" spans="1:19" s="108" customFormat="1" ht="14.25" customHeight="1">
      <c r="A122" s="2871"/>
      <c r="B122" s="2810"/>
      <c r="C122" s="2810"/>
      <c r="D122" s="2872"/>
      <c r="E122" s="136"/>
      <c r="F122" s="2870"/>
      <c r="G122" s="2870">
        <v>1500</v>
      </c>
      <c r="H122" s="2870"/>
      <c r="I122" s="2870"/>
      <c r="J122" s="2870">
        <v>2072</v>
      </c>
      <c r="K122" s="2873">
        <v>2128</v>
      </c>
      <c r="S122" s="175"/>
    </row>
    <row r="123" spans="1:19" s="108" customFormat="1" ht="14.25" customHeight="1">
      <c r="A123" s="2871"/>
      <c r="B123" s="2810"/>
      <c r="C123" s="2810"/>
      <c r="D123" s="2872"/>
      <c r="E123" s="136"/>
      <c r="F123" s="2870"/>
      <c r="G123" s="2870"/>
      <c r="H123" s="2870"/>
      <c r="I123" s="2870"/>
      <c r="J123" s="2870"/>
      <c r="K123" s="2873"/>
      <c r="S123" s="175"/>
    </row>
    <row r="124" spans="1:19" s="108" customFormat="1" ht="14.25" customHeight="1">
      <c r="A124" s="2871"/>
      <c r="B124" s="2810"/>
      <c r="C124" s="2810"/>
      <c r="D124" s="2872"/>
      <c r="E124" s="136"/>
      <c r="F124" s="2870"/>
      <c r="G124" s="2870"/>
      <c r="H124" s="2870"/>
      <c r="I124" s="2870"/>
      <c r="J124" s="2870"/>
      <c r="K124" s="2873"/>
      <c r="S124" s="175"/>
    </row>
    <row r="125" spans="1:19" s="108" customFormat="1" ht="14.25" customHeight="1">
      <c r="A125" s="2871"/>
      <c r="B125" s="2810"/>
      <c r="C125" s="2810"/>
      <c r="D125" s="2872"/>
      <c r="E125" s="136"/>
      <c r="F125" s="2870"/>
      <c r="G125" s="2870">
        <v>2000</v>
      </c>
      <c r="H125" s="2870"/>
      <c r="I125" s="2870"/>
      <c r="J125" s="2870">
        <v>2368</v>
      </c>
      <c r="K125" s="2873">
        <v>2432</v>
      </c>
      <c r="S125" s="175"/>
    </row>
    <row r="126" spans="1:19" s="108" customFormat="1" ht="14.25" customHeight="1">
      <c r="A126" s="2871"/>
      <c r="B126" s="2810"/>
      <c r="C126" s="2810"/>
      <c r="D126" s="2872"/>
      <c r="E126" s="136"/>
      <c r="F126" s="2870"/>
      <c r="G126" s="2870"/>
      <c r="H126" s="2870"/>
      <c r="I126" s="2870"/>
      <c r="J126" s="2870"/>
      <c r="K126" s="2873"/>
      <c r="S126" s="175"/>
    </row>
    <row r="127" spans="1:19" s="108" customFormat="1" ht="14.25" customHeight="1">
      <c r="A127" s="2871"/>
      <c r="B127" s="2810"/>
      <c r="C127" s="2810"/>
      <c r="D127" s="2872"/>
      <c r="E127" s="136"/>
      <c r="F127" s="2870"/>
      <c r="G127" s="2870"/>
      <c r="H127" s="2870"/>
      <c r="I127" s="2870"/>
      <c r="J127" s="2870"/>
      <c r="K127" s="2873"/>
      <c r="S127" s="175"/>
    </row>
    <row r="128" spans="1:19" s="108" customFormat="1" ht="14.25" customHeight="1">
      <c r="A128" s="2871" t="s">
        <v>297</v>
      </c>
      <c r="B128" s="2810"/>
      <c r="C128" s="2810"/>
      <c r="D128" s="2872" t="s">
        <v>298</v>
      </c>
      <c r="E128" s="136"/>
      <c r="F128" s="2870" t="s">
        <v>299</v>
      </c>
      <c r="G128" s="2870">
        <v>1000</v>
      </c>
      <c r="H128" s="2870"/>
      <c r="I128" s="2870"/>
      <c r="J128" s="2870">
        <v>2652</v>
      </c>
      <c r="K128" s="2873">
        <v>2723</v>
      </c>
      <c r="S128" s="175"/>
    </row>
    <row r="129" spans="1:20" s="108" customFormat="1" ht="14.25" customHeight="1">
      <c r="A129" s="2871"/>
      <c r="B129" s="2810"/>
      <c r="C129" s="2810"/>
      <c r="D129" s="2872"/>
      <c r="E129" s="136"/>
      <c r="F129" s="2870"/>
      <c r="G129" s="2870"/>
      <c r="H129" s="2870"/>
      <c r="I129" s="2870"/>
      <c r="J129" s="2870"/>
      <c r="K129" s="2873"/>
      <c r="S129" s="175"/>
    </row>
    <row r="130" spans="1:20" s="108" customFormat="1" ht="14.25" customHeight="1">
      <c r="A130" s="2871"/>
      <c r="B130" s="2810"/>
      <c r="C130" s="2810"/>
      <c r="D130" s="2872"/>
      <c r="E130" s="136"/>
      <c r="F130" s="2870"/>
      <c r="G130" s="2870"/>
      <c r="H130" s="2870"/>
      <c r="I130" s="2870"/>
      <c r="J130" s="2870"/>
      <c r="K130" s="2873"/>
      <c r="S130" s="175"/>
    </row>
    <row r="131" spans="1:20" s="108" customFormat="1" ht="14.25" customHeight="1">
      <c r="A131" s="2871"/>
      <c r="B131" s="2810"/>
      <c r="C131" s="2810"/>
      <c r="D131" s="2872"/>
      <c r="E131" s="136"/>
      <c r="F131" s="2870"/>
      <c r="G131" s="2870">
        <v>1200</v>
      </c>
      <c r="H131" s="2870"/>
      <c r="I131" s="2870"/>
      <c r="J131" s="2870">
        <v>2758</v>
      </c>
      <c r="K131" s="2873">
        <v>2832</v>
      </c>
      <c r="S131" s="175"/>
    </row>
    <row r="132" spans="1:20" s="108" customFormat="1" ht="14.25" customHeight="1">
      <c r="A132" s="2871"/>
      <c r="B132" s="2810"/>
      <c r="C132" s="2810"/>
      <c r="D132" s="2872"/>
      <c r="E132" s="136"/>
      <c r="F132" s="2870"/>
      <c r="G132" s="2870"/>
      <c r="H132" s="2870"/>
      <c r="I132" s="2870"/>
      <c r="J132" s="2870"/>
      <c r="K132" s="2873"/>
      <c r="S132" s="175"/>
    </row>
    <row r="133" spans="1:20" s="108" customFormat="1" ht="14.25" customHeight="1">
      <c r="A133" s="2871"/>
      <c r="B133" s="2810"/>
      <c r="C133" s="2810"/>
      <c r="D133" s="2872"/>
      <c r="E133" s="136"/>
      <c r="F133" s="2870"/>
      <c r="G133" s="2870"/>
      <c r="H133" s="2870"/>
      <c r="I133" s="2870"/>
      <c r="J133" s="2870"/>
      <c r="K133" s="2873"/>
      <c r="S133" s="175"/>
    </row>
    <row r="134" spans="1:20" s="108" customFormat="1" ht="14.25" customHeight="1">
      <c r="A134" s="2871"/>
      <c r="B134" s="2810"/>
      <c r="C134" s="2810"/>
      <c r="D134" s="2872"/>
      <c r="E134" s="136"/>
      <c r="F134" s="2870"/>
      <c r="G134" s="2870">
        <v>1500</v>
      </c>
      <c r="H134" s="2870"/>
      <c r="I134" s="2870"/>
      <c r="J134" s="2870">
        <v>2917</v>
      </c>
      <c r="K134" s="2873">
        <v>2995</v>
      </c>
      <c r="S134" s="175"/>
    </row>
    <row r="135" spans="1:20" s="108" customFormat="1" ht="14.25" customHeight="1">
      <c r="A135" s="2871"/>
      <c r="B135" s="2810"/>
      <c r="C135" s="2810"/>
      <c r="D135" s="2872"/>
      <c r="E135" s="136"/>
      <c r="F135" s="2870"/>
      <c r="G135" s="2870"/>
      <c r="H135" s="2870"/>
      <c r="I135" s="2870"/>
      <c r="J135" s="2870"/>
      <c r="K135" s="2873"/>
      <c r="S135" s="175"/>
    </row>
    <row r="136" spans="1:20" s="108" customFormat="1" ht="14.25" customHeight="1">
      <c r="A136" s="2871"/>
      <c r="B136" s="2810"/>
      <c r="C136" s="2810"/>
      <c r="D136" s="2872"/>
      <c r="E136" s="136"/>
      <c r="F136" s="2870"/>
      <c r="G136" s="2870"/>
      <c r="H136" s="2870"/>
      <c r="I136" s="2870"/>
      <c r="J136" s="2870"/>
      <c r="K136" s="2873"/>
      <c r="S136" s="175"/>
    </row>
    <row r="137" spans="1:20" s="149" customFormat="1" ht="14.25" customHeight="1">
      <c r="A137" s="2871"/>
      <c r="B137" s="2810"/>
      <c r="C137" s="2810"/>
      <c r="D137" s="2872"/>
      <c r="E137" s="136"/>
      <c r="F137" s="2870"/>
      <c r="G137" s="2870">
        <v>2000</v>
      </c>
      <c r="H137" s="2870"/>
      <c r="I137" s="2870"/>
      <c r="J137" s="2870">
        <v>3181</v>
      </c>
      <c r="K137" s="2873">
        <v>3266</v>
      </c>
      <c r="L137" s="79"/>
      <c r="S137" s="175"/>
      <c r="T137" s="108"/>
    </row>
    <row r="138" spans="1:20" s="149" customFormat="1" ht="14.25" customHeight="1">
      <c r="A138" s="2871"/>
      <c r="B138" s="2810"/>
      <c r="C138" s="2810"/>
      <c r="D138" s="2872"/>
      <c r="E138" s="136"/>
      <c r="F138" s="2870"/>
      <c r="G138" s="2870"/>
      <c r="H138" s="2870"/>
      <c r="I138" s="2870"/>
      <c r="J138" s="2870"/>
      <c r="K138" s="2873"/>
      <c r="L138" s="79"/>
      <c r="S138" s="175"/>
      <c r="T138" s="108"/>
    </row>
    <row r="139" spans="1:20" s="149" customFormat="1" ht="14.25" customHeight="1">
      <c r="A139" s="2871"/>
      <c r="B139" s="2810"/>
      <c r="C139" s="2810"/>
      <c r="D139" s="2872"/>
      <c r="E139" s="136"/>
      <c r="F139" s="2870"/>
      <c r="G139" s="2870"/>
      <c r="H139" s="2870"/>
      <c r="I139" s="2870"/>
      <c r="J139" s="2870"/>
      <c r="K139" s="2873"/>
      <c r="L139" s="79"/>
      <c r="S139" s="175"/>
      <c r="T139" s="108"/>
    </row>
    <row r="140" spans="1:20" s="108" customFormat="1" ht="14.25" customHeight="1">
      <c r="A140" s="2871" t="s">
        <v>1208</v>
      </c>
      <c r="B140" s="2810"/>
      <c r="C140" s="2810"/>
      <c r="D140" s="2872" t="s">
        <v>298</v>
      </c>
      <c r="E140" s="136"/>
      <c r="F140" s="2823" t="s">
        <v>2082</v>
      </c>
      <c r="G140" s="2823">
        <v>1200</v>
      </c>
      <c r="H140" s="2870"/>
      <c r="I140" s="2870"/>
      <c r="J140" s="2870">
        <v>981</v>
      </c>
      <c r="K140" s="2873">
        <v>1055</v>
      </c>
    </row>
    <row r="141" spans="1:20" s="108" customFormat="1" ht="14.25" customHeight="1">
      <c r="A141" s="2871"/>
      <c r="B141" s="2810"/>
      <c r="C141" s="2810"/>
      <c r="D141" s="2872"/>
      <c r="E141" s="136"/>
      <c r="F141" s="2877"/>
      <c r="G141" s="2877"/>
      <c r="H141" s="2870"/>
      <c r="I141" s="2870"/>
      <c r="J141" s="2870"/>
      <c r="K141" s="2873"/>
    </row>
    <row r="142" spans="1:20" s="108" customFormat="1" ht="14.25" customHeight="1">
      <c r="A142" s="2871"/>
      <c r="B142" s="2810"/>
      <c r="C142" s="2810"/>
      <c r="D142" s="2872"/>
      <c r="E142" s="136"/>
      <c r="F142" s="2877"/>
      <c r="G142" s="2877"/>
      <c r="H142" s="2870"/>
      <c r="I142" s="2870"/>
      <c r="J142" s="2870"/>
      <c r="K142" s="2873"/>
    </row>
    <row r="143" spans="1:20" s="108" customFormat="1" ht="14.25" customHeight="1">
      <c r="A143" s="2871"/>
      <c r="B143" s="2810"/>
      <c r="C143" s="2810"/>
      <c r="D143" s="2872"/>
      <c r="E143" s="136"/>
      <c r="F143" s="2877"/>
      <c r="G143" s="2877">
        <v>1500</v>
      </c>
      <c r="H143" s="2870"/>
      <c r="I143" s="2870"/>
      <c r="J143" s="2870">
        <v>1146</v>
      </c>
      <c r="K143" s="2873">
        <v>1232</v>
      </c>
    </row>
    <row r="144" spans="1:20" s="108" customFormat="1" ht="14.25" customHeight="1">
      <c r="A144" s="2871"/>
      <c r="B144" s="2810"/>
      <c r="C144" s="2810"/>
      <c r="D144" s="2872"/>
      <c r="E144" s="136"/>
      <c r="F144" s="2877"/>
      <c r="G144" s="2877"/>
      <c r="H144" s="2870"/>
      <c r="I144" s="2870"/>
      <c r="J144" s="2870"/>
      <c r="K144" s="2873"/>
    </row>
    <row r="145" spans="1:11" s="108" customFormat="1" ht="14.25" customHeight="1">
      <c r="A145" s="2871"/>
      <c r="B145" s="2810"/>
      <c r="C145" s="2810"/>
      <c r="D145" s="2872"/>
      <c r="E145" s="136"/>
      <c r="F145" s="2877"/>
      <c r="G145" s="2877"/>
      <c r="H145" s="2870"/>
      <c r="I145" s="2870"/>
      <c r="J145" s="2870"/>
      <c r="K145" s="2873"/>
    </row>
    <row r="146" spans="1:11" s="108" customFormat="1" ht="14.25" customHeight="1">
      <c r="A146" s="2871"/>
      <c r="B146" s="2810"/>
      <c r="C146" s="2810"/>
      <c r="D146" s="2872"/>
      <c r="E146" s="136"/>
      <c r="F146" s="2877"/>
      <c r="G146" s="2877">
        <v>1800</v>
      </c>
      <c r="H146" s="2870"/>
      <c r="I146" s="2870"/>
      <c r="J146" s="2870">
        <v>1266</v>
      </c>
      <c r="K146" s="2873">
        <v>1361</v>
      </c>
    </row>
    <row r="147" spans="1:11" s="108" customFormat="1" ht="14.25" customHeight="1">
      <c r="A147" s="2871"/>
      <c r="B147" s="2810"/>
      <c r="C147" s="2810"/>
      <c r="D147" s="2872"/>
      <c r="E147" s="136"/>
      <c r="F147" s="2877"/>
      <c r="G147" s="2877"/>
      <c r="H147" s="2870"/>
      <c r="I147" s="2870"/>
      <c r="J147" s="2870"/>
      <c r="K147" s="2873"/>
    </row>
    <row r="148" spans="1:11" s="108" customFormat="1" ht="14.25" customHeight="1">
      <c r="A148" s="2871"/>
      <c r="B148" s="2810"/>
      <c r="C148" s="2810"/>
      <c r="D148" s="2872"/>
      <c r="E148" s="136"/>
      <c r="F148" s="2877"/>
      <c r="G148" s="2877"/>
      <c r="H148" s="2870"/>
      <c r="I148" s="2870"/>
      <c r="J148" s="2870"/>
      <c r="K148" s="2873"/>
    </row>
    <row r="149" spans="1:11" s="108" customFormat="1" ht="14.25" customHeight="1">
      <c r="A149" s="2871"/>
      <c r="B149" s="2810"/>
      <c r="C149" s="2810"/>
      <c r="D149" s="2872"/>
      <c r="E149" s="136"/>
      <c r="F149" s="2877"/>
      <c r="G149" s="2877">
        <v>2000</v>
      </c>
      <c r="H149" s="2870"/>
      <c r="I149" s="2870"/>
      <c r="J149" s="2870">
        <v>1340</v>
      </c>
      <c r="K149" s="2873">
        <v>1440</v>
      </c>
    </row>
    <row r="150" spans="1:11" s="108" customFormat="1" ht="14.25" customHeight="1">
      <c r="A150" s="2871"/>
      <c r="B150" s="2810"/>
      <c r="C150" s="2810"/>
      <c r="D150" s="2872"/>
      <c r="E150" s="136"/>
      <c r="F150" s="2877"/>
      <c r="G150" s="2877"/>
      <c r="H150" s="2870"/>
      <c r="I150" s="2870"/>
      <c r="J150" s="2870"/>
      <c r="K150" s="2873"/>
    </row>
    <row r="151" spans="1:11" s="108" customFormat="1" ht="14.25" customHeight="1">
      <c r="A151" s="2871"/>
      <c r="B151" s="2810"/>
      <c r="C151" s="2810"/>
      <c r="D151" s="2872"/>
      <c r="E151" s="136"/>
      <c r="F151" s="2878"/>
      <c r="G151" s="2878"/>
      <c r="H151" s="2870"/>
      <c r="I151" s="2870"/>
      <c r="J151" s="2870"/>
      <c r="K151" s="2873"/>
    </row>
    <row r="152" spans="1:11" s="108" customFormat="1" ht="14.25" customHeight="1">
      <c r="A152" s="2871" t="s">
        <v>1209</v>
      </c>
      <c r="B152" s="2810"/>
      <c r="C152" s="2810"/>
      <c r="D152" s="2872" t="s">
        <v>298</v>
      </c>
      <c r="E152" s="136"/>
      <c r="F152" s="2870"/>
      <c r="G152" s="2823">
        <v>1200</v>
      </c>
      <c r="H152" s="2870"/>
      <c r="I152" s="2870"/>
      <c r="J152" s="2870">
        <v>964</v>
      </c>
      <c r="K152" s="2873">
        <v>1037</v>
      </c>
    </row>
    <row r="153" spans="1:11" s="108" customFormat="1" ht="14.25" customHeight="1">
      <c r="A153" s="2871"/>
      <c r="B153" s="2810"/>
      <c r="C153" s="2810"/>
      <c r="D153" s="2872"/>
      <c r="E153" s="136"/>
      <c r="F153" s="2870"/>
      <c r="G153" s="2877"/>
      <c r="H153" s="2870"/>
      <c r="I153" s="2870"/>
      <c r="J153" s="2870"/>
      <c r="K153" s="2873"/>
    </row>
    <row r="154" spans="1:11" s="108" customFormat="1" ht="14.25" customHeight="1">
      <c r="A154" s="2871"/>
      <c r="B154" s="2810"/>
      <c r="C154" s="2810"/>
      <c r="D154" s="2872"/>
      <c r="E154" s="136"/>
      <c r="F154" s="2870"/>
      <c r="G154" s="2877"/>
      <c r="H154" s="2870"/>
      <c r="I154" s="2870"/>
      <c r="J154" s="2870"/>
      <c r="K154" s="2873"/>
    </row>
    <row r="155" spans="1:11" s="108" customFormat="1" ht="14.25" customHeight="1">
      <c r="A155" s="2871"/>
      <c r="B155" s="2810"/>
      <c r="C155" s="2810"/>
      <c r="D155" s="2872"/>
      <c r="E155" s="136"/>
      <c r="F155" s="2870"/>
      <c r="G155" s="2877">
        <v>1500</v>
      </c>
      <c r="H155" s="2870"/>
      <c r="I155" s="2870"/>
      <c r="J155" s="2870">
        <v>1126</v>
      </c>
      <c r="K155" s="2873">
        <v>1211</v>
      </c>
    </row>
    <row r="156" spans="1:11" s="108" customFormat="1" ht="14.25" customHeight="1">
      <c r="A156" s="2871"/>
      <c r="B156" s="2810"/>
      <c r="C156" s="2810"/>
      <c r="D156" s="2872"/>
      <c r="E156" s="136"/>
      <c r="F156" s="2870"/>
      <c r="G156" s="2877"/>
      <c r="H156" s="2870"/>
      <c r="I156" s="2870"/>
      <c r="J156" s="2870"/>
      <c r="K156" s="2873"/>
    </row>
    <row r="157" spans="1:11" s="108" customFormat="1" ht="14.25" customHeight="1">
      <c r="A157" s="2871"/>
      <c r="B157" s="2810"/>
      <c r="C157" s="2810"/>
      <c r="D157" s="2872"/>
      <c r="E157" s="136"/>
      <c r="F157" s="2870"/>
      <c r="G157" s="2877"/>
      <c r="H157" s="2870"/>
      <c r="I157" s="2870"/>
      <c r="J157" s="2870"/>
      <c r="K157" s="2873"/>
    </row>
    <row r="158" spans="1:11" s="108" customFormat="1" ht="14.25" customHeight="1">
      <c r="A158" s="2871"/>
      <c r="B158" s="2810"/>
      <c r="C158" s="2810"/>
      <c r="D158" s="2872"/>
      <c r="E158" s="136"/>
      <c r="F158" s="2870"/>
      <c r="G158" s="2877">
        <v>1800</v>
      </c>
      <c r="H158" s="2870"/>
      <c r="I158" s="2870"/>
      <c r="J158" s="2870">
        <v>1245</v>
      </c>
      <c r="K158" s="2873">
        <v>1339</v>
      </c>
    </row>
    <row r="159" spans="1:11" s="108" customFormat="1" ht="14.25" customHeight="1">
      <c r="A159" s="2871"/>
      <c r="B159" s="2810"/>
      <c r="C159" s="2810"/>
      <c r="D159" s="2872"/>
      <c r="E159" s="136"/>
      <c r="F159" s="2870"/>
      <c r="G159" s="2877"/>
      <c r="H159" s="2870"/>
      <c r="I159" s="2870"/>
      <c r="J159" s="2870"/>
      <c r="K159" s="2873"/>
    </row>
    <row r="160" spans="1:11" s="108" customFormat="1" ht="14.25" customHeight="1">
      <c r="A160" s="2871"/>
      <c r="B160" s="2810"/>
      <c r="C160" s="2810"/>
      <c r="D160" s="2872"/>
      <c r="E160" s="136"/>
      <c r="F160" s="2870"/>
      <c r="G160" s="2877"/>
      <c r="H160" s="2870"/>
      <c r="I160" s="2870"/>
      <c r="J160" s="2870"/>
      <c r="K160" s="2873"/>
    </row>
    <row r="161" spans="1:11" s="108" customFormat="1" ht="14.25" customHeight="1">
      <c r="A161" s="2871"/>
      <c r="B161" s="2810"/>
      <c r="C161" s="2810"/>
      <c r="D161" s="2872"/>
      <c r="E161" s="136"/>
      <c r="F161" s="2870"/>
      <c r="G161" s="2877">
        <v>2000</v>
      </c>
      <c r="H161" s="2870"/>
      <c r="I161" s="2870"/>
      <c r="J161" s="2870">
        <v>1317</v>
      </c>
      <c r="K161" s="2873">
        <v>1416</v>
      </c>
    </row>
    <row r="162" spans="1:11" s="108" customFormat="1" ht="14.25" customHeight="1">
      <c r="A162" s="2871"/>
      <c r="B162" s="2810"/>
      <c r="C162" s="2810"/>
      <c r="D162" s="2872"/>
      <c r="E162" s="136"/>
      <c r="F162" s="2870"/>
      <c r="G162" s="2877"/>
      <c r="H162" s="2870"/>
      <c r="I162" s="2870"/>
      <c r="J162" s="2870"/>
      <c r="K162" s="2873"/>
    </row>
    <row r="163" spans="1:11" s="108" customFormat="1" ht="14.25" customHeight="1">
      <c r="A163" s="2871"/>
      <c r="B163" s="2810"/>
      <c r="C163" s="2810"/>
      <c r="D163" s="2872"/>
      <c r="E163" s="136"/>
      <c r="F163" s="2870"/>
      <c r="G163" s="2878"/>
      <c r="H163" s="2870"/>
      <c r="I163" s="2870"/>
      <c r="J163" s="2870"/>
      <c r="K163" s="2873"/>
    </row>
    <row r="164" spans="1:11" s="108" customFormat="1" ht="14.25" customHeight="1">
      <c r="A164" s="2871" t="s">
        <v>1210</v>
      </c>
      <c r="B164" s="2810"/>
      <c r="C164" s="2810"/>
      <c r="D164" s="2872" t="s">
        <v>298</v>
      </c>
      <c r="E164" s="136"/>
      <c r="F164" s="2870"/>
      <c r="G164" s="2823">
        <v>1200</v>
      </c>
      <c r="H164" s="2870"/>
      <c r="I164" s="2870"/>
      <c r="J164" s="2870">
        <v>964</v>
      </c>
      <c r="K164" s="2873">
        <v>1037</v>
      </c>
    </row>
    <row r="165" spans="1:11" s="108" customFormat="1" ht="14.25" customHeight="1">
      <c r="A165" s="2871"/>
      <c r="B165" s="2810"/>
      <c r="C165" s="2810"/>
      <c r="D165" s="2872"/>
      <c r="E165" s="136"/>
      <c r="F165" s="2870"/>
      <c r="G165" s="2877"/>
      <c r="H165" s="2870"/>
      <c r="I165" s="2870"/>
      <c r="J165" s="2870"/>
      <c r="K165" s="2873"/>
    </row>
    <row r="166" spans="1:11" s="108" customFormat="1" ht="14.25" customHeight="1">
      <c r="A166" s="2871"/>
      <c r="B166" s="2810"/>
      <c r="C166" s="2810"/>
      <c r="D166" s="2872"/>
      <c r="E166" s="136"/>
      <c r="F166" s="2870"/>
      <c r="G166" s="2877"/>
      <c r="H166" s="2870"/>
      <c r="I166" s="2870"/>
      <c r="J166" s="2870"/>
      <c r="K166" s="2873"/>
    </row>
    <row r="167" spans="1:11" s="108" customFormat="1" ht="14.25" customHeight="1">
      <c r="A167" s="2871"/>
      <c r="B167" s="2810"/>
      <c r="C167" s="2810"/>
      <c r="D167" s="2872"/>
      <c r="E167" s="136"/>
      <c r="F167" s="2870"/>
      <c r="G167" s="2877">
        <v>1500</v>
      </c>
      <c r="H167" s="2870"/>
      <c r="I167" s="2870"/>
      <c r="J167" s="2870">
        <v>1126</v>
      </c>
      <c r="K167" s="2873">
        <v>1211</v>
      </c>
    </row>
    <row r="168" spans="1:11" s="108" customFormat="1" ht="14.25" customHeight="1">
      <c r="A168" s="2871"/>
      <c r="B168" s="2810"/>
      <c r="C168" s="2810"/>
      <c r="D168" s="2872"/>
      <c r="E168" s="136"/>
      <c r="F168" s="2870"/>
      <c r="G168" s="2877"/>
      <c r="H168" s="2870"/>
      <c r="I168" s="2870"/>
      <c r="J168" s="2870"/>
      <c r="K168" s="2873"/>
    </row>
    <row r="169" spans="1:11" s="108" customFormat="1" ht="14.25" customHeight="1">
      <c r="A169" s="2871"/>
      <c r="B169" s="2810"/>
      <c r="C169" s="2810"/>
      <c r="D169" s="2872"/>
      <c r="E169" s="136"/>
      <c r="F169" s="2870"/>
      <c r="G169" s="2877"/>
      <c r="H169" s="2870"/>
      <c r="I169" s="2870"/>
      <c r="J169" s="2870"/>
      <c r="K169" s="2873"/>
    </row>
    <row r="170" spans="1:11" s="108" customFormat="1" ht="14.25" customHeight="1">
      <c r="A170" s="2871"/>
      <c r="B170" s="2810"/>
      <c r="C170" s="2810"/>
      <c r="D170" s="2872"/>
      <c r="E170" s="136"/>
      <c r="F170" s="2870"/>
      <c r="G170" s="2877">
        <v>1800</v>
      </c>
      <c r="H170" s="2870"/>
      <c r="I170" s="2870"/>
      <c r="J170" s="2870">
        <v>1245</v>
      </c>
      <c r="K170" s="2873">
        <v>1339</v>
      </c>
    </row>
    <row r="171" spans="1:11" s="108" customFormat="1" ht="14.25" customHeight="1">
      <c r="A171" s="2871"/>
      <c r="B171" s="2810"/>
      <c r="C171" s="2810"/>
      <c r="D171" s="2872"/>
      <c r="E171" s="136"/>
      <c r="F171" s="2870"/>
      <c r="G171" s="2877"/>
      <c r="H171" s="2870"/>
      <c r="I171" s="2870"/>
      <c r="J171" s="2870"/>
      <c r="K171" s="2873"/>
    </row>
    <row r="172" spans="1:11" s="108" customFormat="1" ht="14.25" customHeight="1">
      <c r="A172" s="2871"/>
      <c r="B172" s="2810"/>
      <c r="C172" s="2810"/>
      <c r="D172" s="2872"/>
      <c r="E172" s="136"/>
      <c r="F172" s="2870"/>
      <c r="G172" s="2877"/>
      <c r="H172" s="2870"/>
      <c r="I172" s="2870"/>
      <c r="J172" s="2870"/>
      <c r="K172" s="2873"/>
    </row>
    <row r="173" spans="1:11" s="108" customFormat="1" ht="14.25" customHeight="1">
      <c r="A173" s="2871"/>
      <c r="B173" s="2810"/>
      <c r="C173" s="2810"/>
      <c r="D173" s="2872"/>
      <c r="E173" s="136"/>
      <c r="F173" s="2870"/>
      <c r="G173" s="2877">
        <v>2000</v>
      </c>
      <c r="H173" s="2870"/>
      <c r="I173" s="2870"/>
      <c r="J173" s="2870">
        <v>1317</v>
      </c>
      <c r="K173" s="2873">
        <v>1416</v>
      </c>
    </row>
    <row r="174" spans="1:11" s="356" customFormat="1" ht="14.25" customHeight="1">
      <c r="A174" s="2871"/>
      <c r="B174" s="2810"/>
      <c r="C174" s="2810"/>
      <c r="D174" s="2872"/>
      <c r="E174" s="190"/>
      <c r="F174" s="2870"/>
      <c r="G174" s="2877"/>
      <c r="H174" s="2870"/>
      <c r="I174" s="2870"/>
      <c r="J174" s="2870"/>
      <c r="K174" s="2873"/>
    </row>
    <row r="175" spans="1:11" s="108" customFormat="1" ht="14.25" customHeight="1">
      <c r="A175" s="2871"/>
      <c r="B175" s="2810"/>
      <c r="C175" s="2810"/>
      <c r="D175" s="2872"/>
      <c r="E175" s="136"/>
      <c r="F175" s="2870"/>
      <c r="G175" s="2877"/>
      <c r="H175" s="2870"/>
      <c r="I175" s="2870"/>
      <c r="J175" s="2870"/>
      <c r="K175" s="2873"/>
    </row>
    <row r="176" spans="1:11" s="108" customFormat="1" ht="14.25" customHeight="1">
      <c r="A176" s="2871" t="s">
        <v>1211</v>
      </c>
      <c r="B176" s="2810"/>
      <c r="C176" s="2810"/>
      <c r="D176" s="2872" t="s">
        <v>298</v>
      </c>
      <c r="E176" s="136"/>
      <c r="F176" s="2870"/>
      <c r="G176" s="2823">
        <v>1200</v>
      </c>
      <c r="H176" s="2870"/>
      <c r="I176" s="2870"/>
      <c r="J176" s="2870">
        <v>981</v>
      </c>
      <c r="K176" s="2873">
        <v>1055</v>
      </c>
    </row>
    <row r="177" spans="1:11" s="108" customFormat="1" ht="14.25" customHeight="1">
      <c r="A177" s="2871"/>
      <c r="B177" s="2810"/>
      <c r="C177" s="2810"/>
      <c r="D177" s="2872"/>
      <c r="E177" s="136"/>
      <c r="F177" s="2870"/>
      <c r="G177" s="2877"/>
      <c r="H177" s="2870"/>
      <c r="I177" s="2870"/>
      <c r="J177" s="2870"/>
      <c r="K177" s="2873"/>
    </row>
    <row r="178" spans="1:11" s="108" customFormat="1" ht="14.25" customHeight="1">
      <c r="A178" s="2871"/>
      <c r="B178" s="2810"/>
      <c r="C178" s="2810"/>
      <c r="D178" s="2872"/>
      <c r="E178" s="136"/>
      <c r="F178" s="2870"/>
      <c r="G178" s="2877"/>
      <c r="H178" s="2870"/>
      <c r="I178" s="2870"/>
      <c r="J178" s="2870"/>
      <c r="K178" s="2873"/>
    </row>
    <row r="179" spans="1:11" s="108" customFormat="1" ht="14.25" customHeight="1">
      <c r="A179" s="2871"/>
      <c r="B179" s="2810"/>
      <c r="C179" s="2810"/>
      <c r="D179" s="2872"/>
      <c r="E179" s="136"/>
      <c r="F179" s="2870"/>
      <c r="G179" s="2877">
        <v>1500</v>
      </c>
      <c r="H179" s="2870"/>
      <c r="I179" s="2870"/>
      <c r="J179" s="2870">
        <v>1146</v>
      </c>
      <c r="K179" s="2873">
        <v>1232</v>
      </c>
    </row>
    <row r="180" spans="1:11" s="108" customFormat="1" ht="14.25" customHeight="1">
      <c r="A180" s="2871"/>
      <c r="B180" s="2810"/>
      <c r="C180" s="2810"/>
      <c r="D180" s="2872"/>
      <c r="E180" s="136"/>
      <c r="F180" s="2870"/>
      <c r="G180" s="2877"/>
      <c r="H180" s="2870"/>
      <c r="I180" s="2870"/>
      <c r="J180" s="2870"/>
      <c r="K180" s="2873"/>
    </row>
    <row r="181" spans="1:11" s="108" customFormat="1" ht="14.25" customHeight="1">
      <c r="A181" s="2871"/>
      <c r="B181" s="2810"/>
      <c r="C181" s="2810"/>
      <c r="D181" s="2872"/>
      <c r="E181" s="136"/>
      <c r="F181" s="2870"/>
      <c r="G181" s="2877"/>
      <c r="H181" s="2870"/>
      <c r="I181" s="2870"/>
      <c r="J181" s="2870"/>
      <c r="K181" s="2873"/>
    </row>
    <row r="182" spans="1:11" s="108" customFormat="1" ht="14.25" customHeight="1">
      <c r="A182" s="2871"/>
      <c r="B182" s="2810"/>
      <c r="C182" s="2810"/>
      <c r="D182" s="2872"/>
      <c r="E182" s="136"/>
      <c r="F182" s="2870"/>
      <c r="G182" s="2877">
        <v>1800</v>
      </c>
      <c r="H182" s="2870"/>
      <c r="I182" s="2870"/>
      <c r="J182" s="2870">
        <v>1266</v>
      </c>
      <c r="K182" s="2873">
        <v>1361</v>
      </c>
    </row>
    <row r="183" spans="1:11" s="108" customFormat="1" ht="14.25" customHeight="1">
      <c r="A183" s="2871"/>
      <c r="B183" s="2810"/>
      <c r="C183" s="2810"/>
      <c r="D183" s="2872"/>
      <c r="E183" s="136"/>
      <c r="F183" s="2870"/>
      <c r="G183" s="2877"/>
      <c r="H183" s="2870"/>
      <c r="I183" s="2870"/>
      <c r="J183" s="2870"/>
      <c r="K183" s="2873"/>
    </row>
    <row r="184" spans="1:11" s="108" customFormat="1" ht="14.25" customHeight="1">
      <c r="A184" s="2871"/>
      <c r="B184" s="2810"/>
      <c r="C184" s="2810"/>
      <c r="D184" s="2872"/>
      <c r="E184" s="136"/>
      <c r="F184" s="2870"/>
      <c r="G184" s="2877"/>
      <c r="H184" s="2870"/>
      <c r="I184" s="2870"/>
      <c r="J184" s="2870"/>
      <c r="K184" s="2873"/>
    </row>
    <row r="185" spans="1:11" s="108" customFormat="1" ht="14.25" customHeight="1">
      <c r="A185" s="2871"/>
      <c r="B185" s="2810"/>
      <c r="C185" s="2810"/>
      <c r="D185" s="2872"/>
      <c r="E185" s="136"/>
      <c r="F185" s="2870"/>
      <c r="G185" s="2877">
        <v>2000</v>
      </c>
      <c r="H185" s="2870"/>
      <c r="I185" s="2870"/>
      <c r="J185" s="2870">
        <v>1340</v>
      </c>
      <c r="K185" s="2873">
        <v>1440</v>
      </c>
    </row>
    <row r="186" spans="1:11" s="108" customFormat="1" ht="14.25" customHeight="1">
      <c r="A186" s="2871"/>
      <c r="B186" s="2810"/>
      <c r="C186" s="2810"/>
      <c r="D186" s="2872"/>
      <c r="E186" s="136"/>
      <c r="F186" s="2870"/>
      <c r="G186" s="2877"/>
      <c r="H186" s="2870"/>
      <c r="I186" s="2870"/>
      <c r="J186" s="2870"/>
      <c r="K186" s="2873"/>
    </row>
    <row r="187" spans="1:11" s="108" customFormat="1" ht="14.25" customHeight="1">
      <c r="A187" s="2871"/>
      <c r="B187" s="2810"/>
      <c r="C187" s="2810"/>
      <c r="D187" s="2872"/>
      <c r="E187" s="136"/>
      <c r="F187" s="2870"/>
      <c r="G187" s="2877"/>
      <c r="H187" s="2870"/>
      <c r="I187" s="2870"/>
      <c r="J187" s="2870"/>
      <c r="K187" s="2873"/>
    </row>
    <row r="188" spans="1:11" s="108" customFormat="1" ht="14.25" customHeight="1">
      <c r="A188" s="2871" t="s">
        <v>1212</v>
      </c>
      <c r="B188" s="2810"/>
      <c r="C188" s="2810"/>
      <c r="D188" s="2872" t="s">
        <v>298</v>
      </c>
      <c r="E188" s="136"/>
      <c r="F188" s="2870"/>
      <c r="G188" s="2823">
        <v>1200</v>
      </c>
      <c r="H188" s="2870"/>
      <c r="I188" s="2870"/>
      <c r="J188" s="2870">
        <v>1144</v>
      </c>
      <c r="K188" s="2873">
        <v>1230</v>
      </c>
    </row>
    <row r="189" spans="1:11" s="108" customFormat="1" ht="14.25" customHeight="1">
      <c r="A189" s="2871"/>
      <c r="B189" s="2810"/>
      <c r="C189" s="2810"/>
      <c r="D189" s="2872"/>
      <c r="E189" s="136"/>
      <c r="F189" s="2870"/>
      <c r="G189" s="2877"/>
      <c r="H189" s="2870"/>
      <c r="I189" s="2870"/>
      <c r="J189" s="2870"/>
      <c r="K189" s="2873"/>
    </row>
    <row r="190" spans="1:11" s="108" customFormat="1" ht="14.25" customHeight="1">
      <c r="A190" s="2871"/>
      <c r="B190" s="2810"/>
      <c r="C190" s="2810"/>
      <c r="D190" s="2872"/>
      <c r="E190" s="136"/>
      <c r="F190" s="2870"/>
      <c r="G190" s="2877"/>
      <c r="H190" s="2870"/>
      <c r="I190" s="2870"/>
      <c r="J190" s="2870"/>
      <c r="K190" s="2873"/>
    </row>
    <row r="191" spans="1:11" s="108" customFormat="1" ht="14.25" customHeight="1">
      <c r="A191" s="2871"/>
      <c r="B191" s="2810"/>
      <c r="C191" s="2810"/>
      <c r="D191" s="2872"/>
      <c r="E191" s="136"/>
      <c r="F191" s="2870"/>
      <c r="G191" s="2877">
        <v>1500</v>
      </c>
      <c r="H191" s="2870"/>
      <c r="I191" s="2870"/>
      <c r="J191" s="2870">
        <v>1336</v>
      </c>
      <c r="K191" s="2873">
        <v>1437</v>
      </c>
    </row>
    <row r="192" spans="1:11" s="108" customFormat="1" ht="14.25" customHeight="1">
      <c r="A192" s="2871"/>
      <c r="B192" s="2810"/>
      <c r="C192" s="2810"/>
      <c r="D192" s="2872"/>
      <c r="E192" s="136"/>
      <c r="F192" s="2870"/>
      <c r="G192" s="2877"/>
      <c r="H192" s="2870"/>
      <c r="I192" s="2870"/>
      <c r="J192" s="2870"/>
      <c r="K192" s="2873"/>
    </row>
    <row r="193" spans="1:19" s="108" customFormat="1" ht="14.25" customHeight="1">
      <c r="A193" s="2871"/>
      <c r="B193" s="2810"/>
      <c r="C193" s="2810"/>
      <c r="D193" s="2872"/>
      <c r="E193" s="136"/>
      <c r="F193" s="2870"/>
      <c r="G193" s="2877"/>
      <c r="H193" s="2870"/>
      <c r="I193" s="2870"/>
      <c r="J193" s="2870"/>
      <c r="K193" s="2873"/>
    </row>
    <row r="194" spans="1:19" s="108" customFormat="1" ht="14.25" customHeight="1">
      <c r="A194" s="2871"/>
      <c r="B194" s="2810"/>
      <c r="C194" s="2810"/>
      <c r="D194" s="2872"/>
      <c r="E194" s="136"/>
      <c r="F194" s="2870"/>
      <c r="G194" s="2877">
        <v>1800</v>
      </c>
      <c r="H194" s="2870"/>
      <c r="I194" s="2870"/>
      <c r="J194" s="2870">
        <v>1477</v>
      </c>
      <c r="K194" s="2873">
        <v>1588</v>
      </c>
    </row>
    <row r="195" spans="1:19" s="108" customFormat="1" ht="14.25" customHeight="1">
      <c r="A195" s="2871"/>
      <c r="B195" s="2810"/>
      <c r="C195" s="2810"/>
      <c r="D195" s="2872"/>
      <c r="E195" s="136"/>
      <c r="F195" s="2870"/>
      <c r="G195" s="2877"/>
      <c r="H195" s="2870"/>
      <c r="I195" s="2870"/>
      <c r="J195" s="2870"/>
      <c r="K195" s="2873"/>
    </row>
    <row r="196" spans="1:19" s="108" customFormat="1" ht="14.25" customHeight="1">
      <c r="A196" s="2871"/>
      <c r="B196" s="2810"/>
      <c r="C196" s="2810"/>
      <c r="D196" s="2872"/>
      <c r="E196" s="136"/>
      <c r="F196" s="2870"/>
      <c r="G196" s="2877"/>
      <c r="H196" s="2870"/>
      <c r="I196" s="2870"/>
      <c r="J196" s="2870"/>
      <c r="K196" s="2873"/>
    </row>
    <row r="197" spans="1:19" s="108" customFormat="1" ht="14.25" customHeight="1">
      <c r="A197" s="2871"/>
      <c r="B197" s="2810"/>
      <c r="C197" s="2810"/>
      <c r="D197" s="2872"/>
      <c r="E197" s="136"/>
      <c r="F197" s="2870"/>
      <c r="G197" s="2877">
        <v>2000</v>
      </c>
      <c r="H197" s="2870"/>
      <c r="I197" s="2870"/>
      <c r="J197" s="2870">
        <v>1563</v>
      </c>
      <c r="K197" s="2873">
        <v>1680</v>
      </c>
    </row>
    <row r="198" spans="1:19" s="108" customFormat="1" ht="14.25" customHeight="1">
      <c r="A198" s="2871"/>
      <c r="B198" s="2810"/>
      <c r="C198" s="2810"/>
      <c r="D198" s="2872"/>
      <c r="E198" s="136"/>
      <c r="F198" s="2870"/>
      <c r="G198" s="2877"/>
      <c r="H198" s="2870"/>
      <c r="I198" s="2870"/>
      <c r="J198" s="2870"/>
      <c r="K198" s="2873"/>
    </row>
    <row r="199" spans="1:19" s="108" customFormat="1" ht="14.25" customHeight="1">
      <c r="A199" s="2871"/>
      <c r="B199" s="2810"/>
      <c r="C199" s="2810"/>
      <c r="D199" s="2872"/>
      <c r="E199" s="136"/>
      <c r="F199" s="2870"/>
      <c r="G199" s="2878"/>
      <c r="H199" s="2870"/>
      <c r="I199" s="2870"/>
      <c r="J199" s="2870"/>
      <c r="K199" s="2873"/>
    </row>
    <row r="200" spans="1:19" s="108" customFormat="1" ht="14.25" customHeight="1">
      <c r="A200" s="2871" t="s">
        <v>1213</v>
      </c>
      <c r="B200" s="2810"/>
      <c r="C200" s="2810"/>
      <c r="D200" s="2872" t="s">
        <v>298</v>
      </c>
      <c r="E200" s="136"/>
      <c r="F200" s="2870"/>
      <c r="G200" s="2823">
        <v>1200</v>
      </c>
      <c r="H200" s="2870"/>
      <c r="I200" s="2870"/>
      <c r="J200" s="2870">
        <v>964</v>
      </c>
      <c r="K200" s="2873">
        <v>1037</v>
      </c>
      <c r="S200" s="175"/>
    </row>
    <row r="201" spans="1:19" s="108" customFormat="1" ht="14.25" customHeight="1">
      <c r="A201" s="2871"/>
      <c r="B201" s="2810"/>
      <c r="C201" s="2810"/>
      <c r="D201" s="2872"/>
      <c r="E201" s="136"/>
      <c r="F201" s="2870"/>
      <c r="G201" s="2877"/>
      <c r="H201" s="2870"/>
      <c r="I201" s="2870"/>
      <c r="J201" s="2870"/>
      <c r="K201" s="2873"/>
      <c r="S201" s="175"/>
    </row>
    <row r="202" spans="1:19" s="108" customFormat="1" ht="14.25" customHeight="1">
      <c r="A202" s="2871"/>
      <c r="B202" s="2810"/>
      <c r="C202" s="2810"/>
      <c r="D202" s="2872"/>
      <c r="E202" s="136"/>
      <c r="F202" s="2870"/>
      <c r="G202" s="2877"/>
      <c r="H202" s="2870"/>
      <c r="I202" s="2870"/>
      <c r="J202" s="2870"/>
      <c r="K202" s="2873"/>
      <c r="S202" s="175"/>
    </row>
    <row r="203" spans="1:19" s="108" customFormat="1" ht="14.25" customHeight="1">
      <c r="A203" s="2871"/>
      <c r="B203" s="2810"/>
      <c r="C203" s="2810"/>
      <c r="D203" s="2872"/>
      <c r="E203" s="136"/>
      <c r="F203" s="2870"/>
      <c r="G203" s="2877">
        <v>1500</v>
      </c>
      <c r="H203" s="2870"/>
      <c r="I203" s="2870"/>
      <c r="J203" s="2870">
        <v>1126</v>
      </c>
      <c r="K203" s="2873">
        <v>1211</v>
      </c>
      <c r="S203" s="175"/>
    </row>
    <row r="204" spans="1:19" s="108" customFormat="1" ht="14.25" customHeight="1">
      <c r="A204" s="2871"/>
      <c r="B204" s="2810"/>
      <c r="C204" s="2810"/>
      <c r="D204" s="2872"/>
      <c r="E204" s="136"/>
      <c r="F204" s="2870"/>
      <c r="G204" s="2877"/>
      <c r="H204" s="2870"/>
      <c r="I204" s="2870"/>
      <c r="J204" s="2870"/>
      <c r="K204" s="2873"/>
      <c r="S204" s="175"/>
    </row>
    <row r="205" spans="1:19" s="108" customFormat="1" ht="14.25" customHeight="1">
      <c r="A205" s="2871"/>
      <c r="B205" s="2810"/>
      <c r="C205" s="2810"/>
      <c r="D205" s="2872"/>
      <c r="E205" s="136"/>
      <c r="F205" s="2870"/>
      <c r="G205" s="2877"/>
      <c r="H205" s="2870"/>
      <c r="I205" s="2870"/>
      <c r="J205" s="2870"/>
      <c r="K205" s="2873"/>
      <c r="S205" s="175"/>
    </row>
    <row r="206" spans="1:19" s="108" customFormat="1" ht="14.25" customHeight="1">
      <c r="A206" s="2871"/>
      <c r="B206" s="2810"/>
      <c r="C206" s="2810"/>
      <c r="D206" s="2872"/>
      <c r="E206" s="136"/>
      <c r="F206" s="2870"/>
      <c r="G206" s="2877">
        <v>1800</v>
      </c>
      <c r="H206" s="2870"/>
      <c r="I206" s="2870"/>
      <c r="J206" s="2870">
        <v>1245</v>
      </c>
      <c r="K206" s="2873">
        <v>1339</v>
      </c>
      <c r="S206" s="175"/>
    </row>
    <row r="207" spans="1:19" s="108" customFormat="1" ht="14.25" customHeight="1">
      <c r="A207" s="2871"/>
      <c r="B207" s="2810"/>
      <c r="C207" s="2810"/>
      <c r="D207" s="2872"/>
      <c r="E207" s="136"/>
      <c r="F207" s="2870"/>
      <c r="G207" s="2877"/>
      <c r="H207" s="2870"/>
      <c r="I207" s="2870"/>
      <c r="J207" s="2870"/>
      <c r="K207" s="2873"/>
      <c r="S207" s="175"/>
    </row>
    <row r="208" spans="1:19" s="108" customFormat="1" ht="14.25" customHeight="1">
      <c r="A208" s="2871"/>
      <c r="B208" s="2810"/>
      <c r="C208" s="2810"/>
      <c r="D208" s="2872"/>
      <c r="E208" s="136"/>
      <c r="F208" s="2870"/>
      <c r="G208" s="2877"/>
      <c r="H208" s="2870"/>
      <c r="I208" s="2870"/>
      <c r="J208" s="2870"/>
      <c r="K208" s="2873"/>
      <c r="S208" s="175"/>
    </row>
    <row r="209" spans="1:19" s="108" customFormat="1" ht="14.25" customHeight="1">
      <c r="A209" s="2871"/>
      <c r="B209" s="2810"/>
      <c r="C209" s="2810"/>
      <c r="D209" s="2872"/>
      <c r="E209" s="136"/>
      <c r="F209" s="2870"/>
      <c r="G209" s="2877">
        <v>2000</v>
      </c>
      <c r="H209" s="2870"/>
      <c r="I209" s="2870"/>
      <c r="J209" s="2870">
        <v>1317</v>
      </c>
      <c r="K209" s="2873">
        <v>1416</v>
      </c>
      <c r="S209" s="175"/>
    </row>
    <row r="210" spans="1:19" s="108" customFormat="1" ht="14.25" customHeight="1">
      <c r="A210" s="2871"/>
      <c r="B210" s="2810"/>
      <c r="C210" s="2810"/>
      <c r="D210" s="2872"/>
      <c r="E210" s="136"/>
      <c r="F210" s="2870"/>
      <c r="G210" s="2877"/>
      <c r="H210" s="2870"/>
      <c r="I210" s="2870"/>
      <c r="J210" s="2870"/>
      <c r="K210" s="2873"/>
      <c r="S210" s="175"/>
    </row>
    <row r="211" spans="1:19" s="108" customFormat="1" ht="14.25" customHeight="1">
      <c r="A211" s="2871"/>
      <c r="B211" s="2810"/>
      <c r="C211" s="2810"/>
      <c r="D211" s="2872"/>
      <c r="E211" s="136"/>
      <c r="F211" s="2870"/>
      <c r="G211" s="2878"/>
      <c r="H211" s="2870"/>
      <c r="I211" s="2870"/>
      <c r="J211" s="2870"/>
      <c r="K211" s="2873"/>
      <c r="S211" s="175"/>
    </row>
    <row r="212" spans="1:19" s="108" customFormat="1" ht="14.25" customHeight="1">
      <c r="A212" s="2871" t="s">
        <v>1214</v>
      </c>
      <c r="B212" s="2810"/>
      <c r="C212" s="2810"/>
      <c r="D212" s="2872" t="s">
        <v>298</v>
      </c>
      <c r="E212" s="136"/>
      <c r="F212" s="2870"/>
      <c r="G212" s="2823">
        <v>1200</v>
      </c>
      <c r="H212" s="2870"/>
      <c r="I212" s="2870"/>
      <c r="J212" s="2870">
        <v>1291</v>
      </c>
      <c r="K212" s="2873">
        <v>1388</v>
      </c>
      <c r="S212" s="175"/>
    </row>
    <row r="213" spans="1:19" s="108" customFormat="1" ht="14.25" customHeight="1">
      <c r="A213" s="2871"/>
      <c r="B213" s="2810"/>
      <c r="C213" s="2810"/>
      <c r="D213" s="2872"/>
      <c r="E213" s="136"/>
      <c r="F213" s="2870"/>
      <c r="G213" s="2877"/>
      <c r="H213" s="2870"/>
      <c r="I213" s="2870"/>
      <c r="J213" s="2870"/>
      <c r="K213" s="2873"/>
      <c r="S213" s="175"/>
    </row>
    <row r="214" spans="1:19" s="108" customFormat="1" ht="14.25" customHeight="1">
      <c r="A214" s="2871"/>
      <c r="B214" s="2810"/>
      <c r="C214" s="2810"/>
      <c r="D214" s="2872"/>
      <c r="E214" s="136"/>
      <c r="F214" s="2870"/>
      <c r="G214" s="2877"/>
      <c r="H214" s="2870"/>
      <c r="I214" s="2870"/>
      <c r="J214" s="2870"/>
      <c r="K214" s="2873"/>
      <c r="S214" s="175"/>
    </row>
    <row r="215" spans="1:19" s="108" customFormat="1" ht="14.25" customHeight="1">
      <c r="A215" s="2871"/>
      <c r="B215" s="2810"/>
      <c r="C215" s="2810"/>
      <c r="D215" s="2872"/>
      <c r="E215" s="136"/>
      <c r="F215" s="2870"/>
      <c r="G215" s="2877">
        <v>1500</v>
      </c>
      <c r="H215" s="2870"/>
      <c r="I215" s="2870"/>
      <c r="J215" s="2870">
        <v>1508</v>
      </c>
      <c r="K215" s="2873">
        <v>1622</v>
      </c>
      <c r="S215" s="175"/>
    </row>
    <row r="216" spans="1:19" s="108" customFormat="1" ht="14.25" customHeight="1">
      <c r="A216" s="2871"/>
      <c r="B216" s="2810"/>
      <c r="C216" s="2810"/>
      <c r="D216" s="2872"/>
      <c r="E216" s="136"/>
      <c r="F216" s="2870"/>
      <c r="G216" s="2877"/>
      <c r="H216" s="2870"/>
      <c r="I216" s="2870"/>
      <c r="J216" s="2870"/>
      <c r="K216" s="2873"/>
      <c r="S216" s="175"/>
    </row>
    <row r="217" spans="1:19" s="108" customFormat="1" ht="14.25" customHeight="1">
      <c r="A217" s="2871"/>
      <c r="B217" s="2810"/>
      <c r="C217" s="2810"/>
      <c r="D217" s="2872"/>
      <c r="E217" s="136"/>
      <c r="F217" s="2870"/>
      <c r="G217" s="2877"/>
      <c r="H217" s="2870"/>
      <c r="I217" s="2870"/>
      <c r="J217" s="2870"/>
      <c r="K217" s="2873"/>
      <c r="S217" s="175"/>
    </row>
    <row r="218" spans="1:19" s="108" customFormat="1" ht="14.25" customHeight="1">
      <c r="A218" s="2871"/>
      <c r="B218" s="2810"/>
      <c r="C218" s="2810"/>
      <c r="D218" s="2872"/>
      <c r="E218" s="136"/>
      <c r="F218" s="2870"/>
      <c r="G218" s="2877">
        <v>1800</v>
      </c>
      <c r="H218" s="2870"/>
      <c r="I218" s="2870"/>
      <c r="J218" s="2870">
        <v>1667</v>
      </c>
      <c r="K218" s="2873">
        <v>1792</v>
      </c>
      <c r="S218" s="175"/>
    </row>
    <row r="219" spans="1:19" s="108" customFormat="1" ht="14.25" customHeight="1">
      <c r="A219" s="2871"/>
      <c r="B219" s="2810"/>
      <c r="C219" s="2810"/>
      <c r="D219" s="2872"/>
      <c r="E219" s="136"/>
      <c r="F219" s="2870"/>
      <c r="G219" s="2877"/>
      <c r="H219" s="2870"/>
      <c r="I219" s="2870"/>
      <c r="J219" s="2870"/>
      <c r="K219" s="2873"/>
      <c r="S219" s="175"/>
    </row>
    <row r="220" spans="1:19" s="108" customFormat="1" ht="14.25" customHeight="1">
      <c r="A220" s="2871"/>
      <c r="B220" s="2810"/>
      <c r="C220" s="2810"/>
      <c r="D220" s="2872"/>
      <c r="E220" s="136"/>
      <c r="F220" s="2870"/>
      <c r="G220" s="2877"/>
      <c r="H220" s="2870"/>
      <c r="I220" s="2870"/>
      <c r="J220" s="2870"/>
      <c r="K220" s="2873"/>
      <c r="S220" s="175"/>
    </row>
    <row r="221" spans="1:19" s="108" customFormat="1" ht="14.25" customHeight="1">
      <c r="A221" s="2871"/>
      <c r="B221" s="2810"/>
      <c r="C221" s="2810"/>
      <c r="D221" s="2872"/>
      <c r="E221" s="136"/>
      <c r="F221" s="2870"/>
      <c r="G221" s="2877">
        <v>2000</v>
      </c>
      <c r="H221" s="2870"/>
      <c r="I221" s="2870"/>
      <c r="J221" s="2870">
        <v>1764</v>
      </c>
      <c r="K221" s="2873">
        <v>1896</v>
      </c>
      <c r="S221" s="175"/>
    </row>
    <row r="222" spans="1:19" s="108" customFormat="1" ht="14.25" customHeight="1">
      <c r="A222" s="2871"/>
      <c r="B222" s="2810"/>
      <c r="C222" s="2810"/>
      <c r="D222" s="2872"/>
      <c r="E222" s="136"/>
      <c r="F222" s="2870"/>
      <c r="G222" s="2877"/>
      <c r="H222" s="2870"/>
      <c r="I222" s="2870"/>
      <c r="J222" s="2870"/>
      <c r="K222" s="2873"/>
      <c r="S222" s="175"/>
    </row>
    <row r="223" spans="1:19" s="108" customFormat="1" ht="14.25" customHeight="1">
      <c r="A223" s="2871"/>
      <c r="B223" s="2810"/>
      <c r="C223" s="2810"/>
      <c r="D223" s="2872"/>
      <c r="E223" s="136"/>
      <c r="F223" s="2870"/>
      <c r="G223" s="2878"/>
      <c r="H223" s="2870"/>
      <c r="I223" s="2870"/>
      <c r="J223" s="2870"/>
      <c r="K223" s="2873"/>
      <c r="S223" s="175"/>
    </row>
    <row r="224" spans="1:19" s="108" customFormat="1" ht="14.25" customHeight="1">
      <c r="A224" s="2871" t="s">
        <v>1215</v>
      </c>
      <c r="B224" s="2810"/>
      <c r="C224" s="2810"/>
      <c r="D224" s="2872" t="s">
        <v>298</v>
      </c>
      <c r="E224" s="136"/>
      <c r="F224" s="2870"/>
      <c r="G224" s="2823">
        <v>1200</v>
      </c>
      <c r="H224" s="2870"/>
      <c r="I224" s="2870"/>
      <c r="J224" s="2870">
        <v>1242</v>
      </c>
      <c r="K224" s="2873">
        <v>1336</v>
      </c>
      <c r="S224" s="175"/>
    </row>
    <row r="225" spans="1:20" s="108" customFormat="1" ht="14.25" customHeight="1">
      <c r="A225" s="2871"/>
      <c r="B225" s="2810"/>
      <c r="C225" s="2810"/>
      <c r="D225" s="2872"/>
      <c r="E225" s="136"/>
      <c r="F225" s="2870"/>
      <c r="G225" s="2877"/>
      <c r="H225" s="2870"/>
      <c r="I225" s="2870"/>
      <c r="J225" s="2870"/>
      <c r="K225" s="2873"/>
      <c r="S225" s="175"/>
    </row>
    <row r="226" spans="1:20" s="108" customFormat="1" ht="14.25" customHeight="1">
      <c r="A226" s="2871"/>
      <c r="B226" s="2810"/>
      <c r="C226" s="2810"/>
      <c r="D226" s="2872"/>
      <c r="E226" s="136"/>
      <c r="F226" s="2870"/>
      <c r="G226" s="2877"/>
      <c r="H226" s="2870"/>
      <c r="I226" s="2870"/>
      <c r="J226" s="2870"/>
      <c r="K226" s="2873"/>
      <c r="S226" s="175"/>
    </row>
    <row r="227" spans="1:20" s="108" customFormat="1" ht="14.25" customHeight="1">
      <c r="A227" s="2871"/>
      <c r="B227" s="2810"/>
      <c r="C227" s="2810"/>
      <c r="D227" s="2872"/>
      <c r="E227" s="136"/>
      <c r="F227" s="2870"/>
      <c r="G227" s="2877">
        <v>1500</v>
      </c>
      <c r="H227" s="2870"/>
      <c r="I227" s="2870"/>
      <c r="J227" s="2870">
        <v>1541</v>
      </c>
      <c r="K227" s="2873">
        <v>1560</v>
      </c>
      <c r="S227" s="175"/>
    </row>
    <row r="228" spans="1:20" s="108" customFormat="1" ht="14.25" customHeight="1">
      <c r="A228" s="2871"/>
      <c r="B228" s="2810"/>
      <c r="C228" s="2810"/>
      <c r="D228" s="2872"/>
      <c r="E228" s="136"/>
      <c r="F228" s="2870"/>
      <c r="G228" s="2877"/>
      <c r="H228" s="2870"/>
      <c r="I228" s="2870"/>
      <c r="J228" s="2870"/>
      <c r="K228" s="2873"/>
      <c r="S228" s="175"/>
    </row>
    <row r="229" spans="1:20" s="108" customFormat="1" ht="14.25" customHeight="1">
      <c r="A229" s="2871"/>
      <c r="B229" s="2810"/>
      <c r="C229" s="2810"/>
      <c r="D229" s="2872"/>
      <c r="E229" s="136"/>
      <c r="F229" s="2870"/>
      <c r="G229" s="2877"/>
      <c r="H229" s="2870"/>
      <c r="I229" s="2870"/>
      <c r="J229" s="2870"/>
      <c r="K229" s="2873"/>
      <c r="S229" s="175"/>
    </row>
    <row r="230" spans="1:20" s="108" customFormat="1" ht="14.25" customHeight="1">
      <c r="A230" s="2871"/>
      <c r="B230" s="2810"/>
      <c r="C230" s="2810"/>
      <c r="D230" s="2872"/>
      <c r="E230" s="136"/>
      <c r="F230" s="2870"/>
      <c r="G230" s="2877">
        <v>1800</v>
      </c>
      <c r="H230" s="2870"/>
      <c r="I230" s="2870"/>
      <c r="J230" s="2870">
        <v>1604</v>
      </c>
      <c r="K230" s="2873">
        <v>1724</v>
      </c>
      <c r="S230" s="175"/>
    </row>
    <row r="231" spans="1:20" s="108" customFormat="1" ht="14.25" customHeight="1">
      <c r="A231" s="2871"/>
      <c r="B231" s="2810"/>
      <c r="C231" s="2810"/>
      <c r="D231" s="2872"/>
      <c r="E231" s="136"/>
      <c r="F231" s="2870"/>
      <c r="G231" s="2877"/>
      <c r="H231" s="2870"/>
      <c r="I231" s="2870"/>
      <c r="J231" s="2870"/>
      <c r="K231" s="2873"/>
      <c r="S231" s="175"/>
    </row>
    <row r="232" spans="1:20" s="108" customFormat="1" ht="14.25" customHeight="1">
      <c r="A232" s="2871"/>
      <c r="B232" s="2810"/>
      <c r="C232" s="2810"/>
      <c r="D232" s="2872"/>
      <c r="E232" s="136"/>
      <c r="F232" s="2870"/>
      <c r="G232" s="2877"/>
      <c r="H232" s="2870"/>
      <c r="I232" s="2870"/>
      <c r="J232" s="2870"/>
      <c r="K232" s="2873"/>
      <c r="S232" s="175"/>
    </row>
    <row r="233" spans="1:20" s="149" customFormat="1" ht="14.25" customHeight="1">
      <c r="A233" s="2871"/>
      <c r="B233" s="2810"/>
      <c r="C233" s="2810"/>
      <c r="D233" s="2872"/>
      <c r="E233" s="136"/>
      <c r="F233" s="2870"/>
      <c r="G233" s="2877">
        <v>2000</v>
      </c>
      <c r="H233" s="2870"/>
      <c r="I233" s="2870"/>
      <c r="J233" s="2870">
        <v>1697</v>
      </c>
      <c r="K233" s="2873">
        <v>1824</v>
      </c>
      <c r="L233" s="79"/>
      <c r="S233" s="175"/>
      <c r="T233" s="108"/>
    </row>
    <row r="234" spans="1:20" s="352" customFormat="1" ht="14.25" customHeight="1">
      <c r="A234" s="2871"/>
      <c r="B234" s="2810"/>
      <c r="C234" s="2810"/>
      <c r="D234" s="2872"/>
      <c r="E234" s="190"/>
      <c r="F234" s="2870"/>
      <c r="G234" s="2877"/>
      <c r="H234" s="2870"/>
      <c r="I234" s="2870"/>
      <c r="J234" s="2870"/>
      <c r="K234" s="2873"/>
      <c r="L234" s="349"/>
      <c r="S234" s="175"/>
      <c r="T234" s="356"/>
    </row>
    <row r="235" spans="1:20" s="149" customFormat="1" ht="14.25" customHeight="1">
      <c r="A235" s="2871"/>
      <c r="B235" s="2810"/>
      <c r="C235" s="2810"/>
      <c r="D235" s="2872"/>
      <c r="E235" s="136"/>
      <c r="F235" s="2870"/>
      <c r="G235" s="2877"/>
      <c r="H235" s="2870"/>
      <c r="I235" s="2870"/>
      <c r="J235" s="2870"/>
      <c r="K235" s="2873"/>
      <c r="L235" s="79"/>
      <c r="S235" s="175"/>
      <c r="T235" s="108"/>
    </row>
    <row r="236" spans="1:20" s="155" customFormat="1" ht="14.25" customHeight="1">
      <c r="A236" s="2576" t="s">
        <v>459</v>
      </c>
      <c r="B236" s="2576"/>
      <c r="C236" s="2576"/>
      <c r="D236" s="2576"/>
      <c r="E236" s="2576"/>
      <c r="F236" s="2576"/>
      <c r="G236" s="2576"/>
      <c r="H236" s="2576"/>
      <c r="I236" s="2576"/>
      <c r="J236" s="2576"/>
      <c r="K236" s="2576"/>
      <c r="S236" s="175"/>
      <c r="T236" s="108"/>
    </row>
    <row r="237" spans="1:20" s="155" customFormat="1" ht="14.25" customHeight="1">
      <c r="A237" s="2576"/>
      <c r="B237" s="2576"/>
      <c r="C237" s="2576"/>
      <c r="D237" s="2576"/>
      <c r="E237" s="2576"/>
      <c r="F237" s="2576"/>
      <c r="G237" s="2576"/>
      <c r="H237" s="2576"/>
      <c r="I237" s="2576"/>
      <c r="J237" s="2576"/>
      <c r="K237" s="2576"/>
      <c r="S237" s="175"/>
      <c r="T237" s="108"/>
    </row>
    <row r="238" spans="1:20" s="155" customFormat="1" ht="32.25" customHeight="1">
      <c r="A238" s="2576"/>
      <c r="B238" s="2576"/>
      <c r="C238" s="2576"/>
      <c r="D238" s="2576"/>
      <c r="E238" s="2576"/>
      <c r="F238" s="2576"/>
      <c r="G238" s="2576"/>
      <c r="H238" s="2576"/>
      <c r="I238" s="2576"/>
      <c r="J238" s="2576"/>
      <c r="K238" s="2576"/>
      <c r="S238" s="175"/>
      <c r="T238" s="108"/>
    </row>
    <row r="239" spans="1:20" s="155" customFormat="1" ht="11.25">
      <c r="D239" s="179"/>
      <c r="S239" s="175"/>
      <c r="T239" s="108"/>
    </row>
    <row r="240" spans="1:20" s="155" customFormat="1" ht="11.25">
      <c r="D240" s="179"/>
      <c r="S240" s="175"/>
      <c r="T240" s="108"/>
    </row>
    <row r="241" spans="4:20" s="155" customFormat="1" ht="11.25">
      <c r="D241" s="179"/>
      <c r="S241" s="175"/>
      <c r="T241" s="108"/>
    </row>
    <row r="242" spans="4:20" s="155" customFormat="1" ht="11.25">
      <c r="D242" s="179"/>
      <c r="S242" s="175"/>
      <c r="T242" s="108"/>
    </row>
    <row r="243" spans="4:20" s="155" customFormat="1" ht="11.25">
      <c r="D243" s="179"/>
      <c r="S243" s="175"/>
      <c r="T243" s="108"/>
    </row>
    <row r="244" spans="4:20" s="155" customFormat="1" ht="11.25">
      <c r="D244" s="179"/>
      <c r="S244" s="175"/>
      <c r="T244" s="108"/>
    </row>
    <row r="245" spans="4:20" s="155" customFormat="1" ht="11.25">
      <c r="D245" s="179"/>
      <c r="S245" s="175"/>
      <c r="T245" s="108"/>
    </row>
    <row r="246" spans="4:20" s="155" customFormat="1" ht="11.25">
      <c r="D246" s="179"/>
      <c r="S246" s="175"/>
      <c r="T246" s="108"/>
    </row>
    <row r="247" spans="4:20" s="155" customFormat="1" ht="11.25">
      <c r="D247" s="179"/>
      <c r="S247" s="175"/>
      <c r="T247" s="108"/>
    </row>
    <row r="248" spans="4:20" s="155" customFormat="1" ht="11.25">
      <c r="D248" s="179"/>
      <c r="S248" s="175"/>
      <c r="T248" s="108"/>
    </row>
    <row r="249" spans="4:20" s="155" customFormat="1" ht="11.25">
      <c r="D249" s="179"/>
      <c r="S249" s="175"/>
      <c r="T249" s="108"/>
    </row>
    <row r="250" spans="4:20" s="155" customFormat="1" ht="11.25">
      <c r="D250" s="179"/>
      <c r="S250" s="175"/>
      <c r="T250" s="108"/>
    </row>
    <row r="251" spans="4:20" s="155" customFormat="1" ht="11.25">
      <c r="D251" s="179"/>
      <c r="S251" s="175"/>
      <c r="T251" s="108"/>
    </row>
    <row r="252" spans="4:20" s="155" customFormat="1" ht="11.25">
      <c r="D252" s="179"/>
      <c r="S252" s="175"/>
      <c r="T252" s="108"/>
    </row>
    <row r="253" spans="4:20" s="155" customFormat="1" ht="11.25">
      <c r="D253" s="179"/>
      <c r="S253" s="175"/>
      <c r="T253" s="108"/>
    </row>
    <row r="254" spans="4:20" s="155" customFormat="1" ht="11.25">
      <c r="D254" s="179"/>
      <c r="S254" s="175"/>
      <c r="T254" s="108"/>
    </row>
    <row r="255" spans="4:20" s="155" customFormat="1" ht="11.25">
      <c r="D255" s="179"/>
      <c r="S255" s="175"/>
      <c r="T255" s="108"/>
    </row>
    <row r="256" spans="4:20" s="155" customFormat="1" ht="11.25">
      <c r="D256" s="179"/>
      <c r="S256" s="175"/>
      <c r="T256" s="108"/>
    </row>
    <row r="257" spans="4:20" s="155" customFormat="1" ht="11.25">
      <c r="D257" s="179"/>
      <c r="S257" s="175"/>
      <c r="T257" s="108"/>
    </row>
    <row r="258" spans="4:20" s="155" customFormat="1" ht="11.25">
      <c r="D258" s="179"/>
      <c r="S258" s="175"/>
      <c r="T258" s="108"/>
    </row>
    <row r="259" spans="4:20" s="155" customFormat="1" ht="11.25">
      <c r="D259" s="179"/>
      <c r="S259" s="175"/>
      <c r="T259" s="108"/>
    </row>
    <row r="260" spans="4:20" s="155" customFormat="1" ht="11.25">
      <c r="D260" s="179"/>
      <c r="S260" s="175"/>
      <c r="T260" s="108"/>
    </row>
    <row r="261" spans="4:20" s="155" customFormat="1" ht="11.25">
      <c r="D261" s="179"/>
      <c r="S261" s="175"/>
      <c r="T261" s="108"/>
    </row>
    <row r="262" spans="4:20" s="155" customFormat="1" ht="11.25">
      <c r="D262" s="179"/>
      <c r="S262" s="175"/>
      <c r="T262" s="108"/>
    </row>
    <row r="263" spans="4:20" s="155" customFormat="1" ht="11.25">
      <c r="D263" s="179"/>
      <c r="S263" s="175"/>
      <c r="T263" s="108"/>
    </row>
    <row r="264" spans="4:20" s="155" customFormat="1" ht="11.25">
      <c r="D264" s="179"/>
      <c r="S264" s="175"/>
      <c r="T264" s="108"/>
    </row>
    <row r="265" spans="4:20" s="155" customFormat="1" ht="11.25">
      <c r="D265" s="179"/>
      <c r="S265" s="175"/>
      <c r="T265" s="108"/>
    </row>
    <row r="266" spans="4:20" s="155" customFormat="1" ht="11.25">
      <c r="D266" s="179"/>
      <c r="S266" s="175"/>
      <c r="T266" s="108"/>
    </row>
    <row r="267" spans="4:20" s="155" customFormat="1" ht="11.25">
      <c r="D267" s="179"/>
      <c r="S267" s="175"/>
      <c r="T267" s="108"/>
    </row>
    <row r="268" spans="4:20" s="155" customFormat="1" ht="11.25">
      <c r="D268" s="179"/>
      <c r="S268" s="175"/>
      <c r="T268" s="108"/>
    </row>
    <row r="269" spans="4:20" s="155" customFormat="1" ht="11.25">
      <c r="D269" s="179"/>
      <c r="S269" s="175"/>
      <c r="T269" s="108"/>
    </row>
    <row r="270" spans="4:20" s="155" customFormat="1" ht="11.25">
      <c r="D270" s="179"/>
      <c r="S270" s="175"/>
      <c r="T270" s="108"/>
    </row>
    <row r="271" spans="4:20" s="155" customFormat="1" ht="11.25">
      <c r="D271" s="179"/>
      <c r="S271" s="175"/>
      <c r="T271" s="108"/>
    </row>
    <row r="272" spans="4:20" s="155" customFormat="1" ht="11.25">
      <c r="D272" s="179"/>
      <c r="S272" s="175"/>
      <c r="T272" s="108"/>
    </row>
    <row r="273" spans="4:20" s="155" customFormat="1" ht="11.25">
      <c r="D273" s="179"/>
      <c r="S273" s="175"/>
      <c r="T273" s="108"/>
    </row>
    <row r="274" spans="4:20" s="155" customFormat="1" ht="11.25">
      <c r="D274" s="179"/>
      <c r="S274" s="175"/>
      <c r="T274" s="108"/>
    </row>
    <row r="275" spans="4:20" s="155" customFormat="1" ht="11.25">
      <c r="D275" s="179"/>
      <c r="S275" s="175"/>
      <c r="T275" s="108"/>
    </row>
    <row r="276" spans="4:20" s="155" customFormat="1" ht="11.25">
      <c r="D276" s="179"/>
      <c r="S276" s="175"/>
      <c r="T276" s="108"/>
    </row>
    <row r="277" spans="4:20" s="155" customFormat="1" ht="11.25">
      <c r="D277" s="179"/>
      <c r="S277" s="175"/>
      <c r="T277" s="108"/>
    </row>
    <row r="278" spans="4:20" s="155" customFormat="1" ht="11.25">
      <c r="D278" s="179"/>
      <c r="S278" s="175"/>
      <c r="T278" s="108"/>
    </row>
    <row r="279" spans="4:20" s="155" customFormat="1" ht="11.25">
      <c r="D279" s="179"/>
      <c r="S279" s="175"/>
      <c r="T279" s="108"/>
    </row>
    <row r="280" spans="4:20" s="155" customFormat="1" ht="11.25">
      <c r="D280" s="179"/>
      <c r="S280" s="175"/>
      <c r="T280" s="108"/>
    </row>
    <row r="281" spans="4:20" s="155" customFormat="1" ht="11.25">
      <c r="D281" s="179"/>
      <c r="S281" s="175"/>
      <c r="T281" s="108"/>
    </row>
    <row r="282" spans="4:20" s="155" customFormat="1" ht="11.25">
      <c r="D282" s="179"/>
      <c r="S282" s="175"/>
      <c r="T282" s="108"/>
    </row>
    <row r="283" spans="4:20" s="155" customFormat="1" ht="11.25">
      <c r="D283" s="179"/>
      <c r="S283" s="175"/>
      <c r="T283" s="108"/>
    </row>
    <row r="284" spans="4:20" s="155" customFormat="1" ht="11.25">
      <c r="D284" s="179"/>
      <c r="S284" s="175"/>
      <c r="T284" s="108"/>
    </row>
    <row r="285" spans="4:20" s="155" customFormat="1" ht="11.25">
      <c r="D285" s="179"/>
      <c r="S285" s="175"/>
      <c r="T285" s="108"/>
    </row>
    <row r="286" spans="4:20" s="155" customFormat="1" ht="11.25">
      <c r="D286" s="179"/>
      <c r="S286" s="175"/>
      <c r="T286" s="108"/>
    </row>
    <row r="287" spans="4:20" s="155" customFormat="1" ht="11.25">
      <c r="D287" s="179"/>
      <c r="S287" s="175"/>
      <c r="T287" s="108"/>
    </row>
    <row r="288" spans="4:20" s="150" customFormat="1" ht="15">
      <c r="D288" s="176"/>
      <c r="S288" s="180"/>
      <c r="T288" s="157"/>
    </row>
    <row r="289" spans="4:20" s="150" customFormat="1" ht="15">
      <c r="D289" s="176"/>
      <c r="S289" s="180"/>
      <c r="T289" s="157"/>
    </row>
    <row r="290" spans="4:20" s="150" customFormat="1" ht="15">
      <c r="D290" s="176"/>
      <c r="S290" s="180"/>
      <c r="T290" s="157"/>
    </row>
    <row r="291" spans="4:20" s="150" customFormat="1" ht="15">
      <c r="D291" s="176"/>
      <c r="S291" s="180"/>
      <c r="T291" s="157"/>
    </row>
    <row r="292" spans="4:20" s="150" customFormat="1" ht="15">
      <c r="D292" s="176"/>
      <c r="S292" s="180"/>
      <c r="T292" s="157"/>
    </row>
    <row r="293" spans="4:20" s="150" customFormat="1" ht="15">
      <c r="D293" s="176"/>
      <c r="S293" s="180"/>
      <c r="T293" s="157"/>
    </row>
    <row r="294" spans="4:20" s="150" customFormat="1" ht="15">
      <c r="D294" s="176"/>
      <c r="S294" s="180"/>
      <c r="T294" s="157"/>
    </row>
    <row r="295" spans="4:20" s="150" customFormat="1" ht="15">
      <c r="D295" s="176"/>
      <c r="S295" s="180"/>
      <c r="T295" s="157"/>
    </row>
    <row r="296" spans="4:20" s="150" customFormat="1" ht="15">
      <c r="D296" s="176"/>
      <c r="S296" s="180"/>
      <c r="T296" s="157"/>
    </row>
    <row r="297" spans="4:20" s="150" customFormat="1" ht="15">
      <c r="D297" s="176"/>
      <c r="S297" s="180"/>
      <c r="T297" s="157"/>
    </row>
    <row r="298" spans="4:20" s="150" customFormat="1" ht="15">
      <c r="D298" s="176"/>
      <c r="S298" s="180"/>
      <c r="T298" s="157"/>
    </row>
    <row r="299" spans="4:20" s="150" customFormat="1" ht="15">
      <c r="D299" s="176"/>
      <c r="S299" s="180"/>
      <c r="T299" s="157"/>
    </row>
    <row r="300" spans="4:20" s="150" customFormat="1" ht="15">
      <c r="D300" s="176"/>
      <c r="S300" s="180"/>
      <c r="T300" s="157"/>
    </row>
    <row r="301" spans="4:20" s="150" customFormat="1" ht="15">
      <c r="D301" s="176"/>
      <c r="S301" s="180"/>
      <c r="T301" s="157"/>
    </row>
    <row r="302" spans="4:20" s="150" customFormat="1" ht="15">
      <c r="D302" s="176"/>
      <c r="S302" s="180"/>
      <c r="T302" s="157"/>
    </row>
    <row r="303" spans="4:20" s="150" customFormat="1" ht="15">
      <c r="D303" s="176"/>
      <c r="S303" s="180"/>
      <c r="T303" s="157"/>
    </row>
    <row r="304" spans="4:20" s="150" customFormat="1" ht="15">
      <c r="D304" s="176"/>
      <c r="S304" s="180"/>
      <c r="T304" s="157"/>
    </row>
    <row r="305" spans="4:20" s="150" customFormat="1" ht="15">
      <c r="D305" s="176"/>
      <c r="S305" s="180"/>
      <c r="T305" s="157"/>
    </row>
    <row r="306" spans="4:20" s="150" customFormat="1" ht="15">
      <c r="D306" s="176"/>
      <c r="S306" s="180"/>
      <c r="T306" s="157"/>
    </row>
    <row r="307" spans="4:20" s="150" customFormat="1" ht="15">
      <c r="D307" s="176"/>
      <c r="S307" s="180"/>
      <c r="T307" s="157"/>
    </row>
    <row r="308" spans="4:20" s="150" customFormat="1" ht="15">
      <c r="D308" s="176"/>
      <c r="S308" s="180"/>
      <c r="T308" s="157"/>
    </row>
    <row r="309" spans="4:20" s="150" customFormat="1" ht="15">
      <c r="D309" s="176"/>
      <c r="S309" s="180"/>
      <c r="T309" s="157"/>
    </row>
    <row r="310" spans="4:20" s="150" customFormat="1" ht="15">
      <c r="D310" s="176"/>
      <c r="S310" s="180"/>
      <c r="T310" s="157"/>
    </row>
    <row r="311" spans="4:20" s="150" customFormat="1" ht="15">
      <c r="D311" s="176"/>
      <c r="S311" s="180"/>
      <c r="T311" s="157"/>
    </row>
    <row r="312" spans="4:20" s="150" customFormat="1" ht="15">
      <c r="D312" s="176"/>
      <c r="S312" s="180"/>
      <c r="T312" s="157"/>
    </row>
    <row r="313" spans="4:20" s="150" customFormat="1" ht="15">
      <c r="D313" s="176"/>
      <c r="S313" s="180"/>
      <c r="T313" s="157"/>
    </row>
    <row r="314" spans="4:20" s="150" customFormat="1" ht="15">
      <c r="D314" s="176"/>
      <c r="S314" s="180"/>
      <c r="T314" s="157"/>
    </row>
    <row r="315" spans="4:20" s="150" customFormat="1" ht="15">
      <c r="D315" s="176"/>
      <c r="S315" s="180"/>
      <c r="T315" s="157"/>
    </row>
    <row r="316" spans="4:20" s="150" customFormat="1" ht="15">
      <c r="D316" s="176"/>
      <c r="S316" s="180"/>
      <c r="T316" s="157"/>
    </row>
    <row r="317" spans="4:20" s="150" customFormat="1" ht="15">
      <c r="D317" s="176"/>
      <c r="S317" s="180"/>
      <c r="T317" s="157"/>
    </row>
    <row r="318" spans="4:20" s="150" customFormat="1">
      <c r="D318" s="176"/>
    </row>
    <row r="319" spans="4:20" s="150" customFormat="1">
      <c r="D319" s="176"/>
    </row>
    <row r="320" spans="4:20" s="150" customFormat="1">
      <c r="D320" s="176"/>
    </row>
    <row r="321" spans="4:4" s="150" customFormat="1">
      <c r="D321" s="176"/>
    </row>
    <row r="322" spans="4:4" s="150" customFormat="1">
      <c r="D322" s="176"/>
    </row>
    <row r="323" spans="4:4" s="150" customFormat="1">
      <c r="D323" s="176"/>
    </row>
    <row r="324" spans="4:4" s="150" customFormat="1">
      <c r="D324" s="176"/>
    </row>
    <row r="325" spans="4:4" s="150" customFormat="1">
      <c r="D325" s="176"/>
    </row>
    <row r="326" spans="4:4" s="150" customFormat="1">
      <c r="D326" s="176"/>
    </row>
    <row r="327" spans="4:4" s="150" customFormat="1">
      <c r="D327" s="176"/>
    </row>
    <row r="328" spans="4:4" s="150" customFormat="1">
      <c r="D328" s="176"/>
    </row>
    <row r="329" spans="4:4" s="150" customFormat="1">
      <c r="D329" s="176"/>
    </row>
    <row r="330" spans="4:4" s="150" customFormat="1">
      <c r="D330" s="176"/>
    </row>
    <row r="331" spans="4:4" s="150" customFormat="1">
      <c r="D331" s="176"/>
    </row>
    <row r="332" spans="4:4" s="150" customFormat="1">
      <c r="D332" s="176"/>
    </row>
    <row r="333" spans="4:4" s="150" customFormat="1">
      <c r="D333" s="176"/>
    </row>
    <row r="334" spans="4:4" s="150" customFormat="1">
      <c r="D334" s="176"/>
    </row>
    <row r="335" spans="4:4" s="150" customFormat="1">
      <c r="D335" s="176"/>
    </row>
    <row r="336" spans="4:4" s="150" customFormat="1">
      <c r="D336" s="176"/>
    </row>
    <row r="337" spans="4:4" s="150" customFormat="1">
      <c r="D337" s="176"/>
    </row>
    <row r="338" spans="4:4" s="150" customFormat="1">
      <c r="D338" s="176"/>
    </row>
    <row r="339" spans="4:4" s="150" customFormat="1">
      <c r="D339" s="176"/>
    </row>
    <row r="340" spans="4:4" s="150" customFormat="1">
      <c r="D340" s="176"/>
    </row>
    <row r="341" spans="4:4" s="150" customFormat="1">
      <c r="D341" s="176"/>
    </row>
    <row r="342" spans="4:4" s="150" customFormat="1">
      <c r="D342" s="176"/>
    </row>
    <row r="343" spans="4:4" s="150" customFormat="1">
      <c r="D343" s="176"/>
    </row>
    <row r="344" spans="4:4" s="150" customFormat="1">
      <c r="D344" s="176"/>
    </row>
    <row r="345" spans="4:4" s="150" customFormat="1">
      <c r="D345" s="176"/>
    </row>
    <row r="346" spans="4:4" s="150" customFormat="1">
      <c r="D346" s="176"/>
    </row>
    <row r="347" spans="4:4" s="150" customFormat="1">
      <c r="D347" s="176"/>
    </row>
    <row r="348" spans="4:4" s="150" customFormat="1">
      <c r="D348" s="176"/>
    </row>
    <row r="349" spans="4:4" s="150" customFormat="1">
      <c r="D349" s="176"/>
    </row>
    <row r="350" spans="4:4" s="150" customFormat="1">
      <c r="D350" s="176"/>
    </row>
    <row r="351" spans="4:4" s="150" customFormat="1">
      <c r="D351" s="176"/>
    </row>
    <row r="352" spans="4:4" s="150" customFormat="1">
      <c r="D352" s="176"/>
    </row>
    <row r="353" spans="4:4" s="150" customFormat="1">
      <c r="D353" s="176"/>
    </row>
    <row r="354" spans="4:4" s="150" customFormat="1">
      <c r="D354" s="176"/>
    </row>
    <row r="355" spans="4:4" s="150" customFormat="1">
      <c r="D355" s="176"/>
    </row>
    <row r="356" spans="4:4" s="150" customFormat="1">
      <c r="D356" s="176"/>
    </row>
    <row r="357" spans="4:4" s="150" customFormat="1">
      <c r="D357" s="176"/>
    </row>
    <row r="358" spans="4:4" s="150" customFormat="1">
      <c r="D358" s="176"/>
    </row>
    <row r="359" spans="4:4" s="150" customFormat="1">
      <c r="D359" s="176"/>
    </row>
    <row r="360" spans="4:4" s="150" customFormat="1">
      <c r="D360" s="176"/>
    </row>
    <row r="361" spans="4:4" s="150" customFormat="1">
      <c r="D361" s="176"/>
    </row>
    <row r="362" spans="4:4" s="150" customFormat="1">
      <c r="D362" s="176"/>
    </row>
    <row r="363" spans="4:4" s="150" customFormat="1">
      <c r="D363" s="176"/>
    </row>
    <row r="364" spans="4:4" s="150" customFormat="1">
      <c r="D364" s="176"/>
    </row>
    <row r="365" spans="4:4" s="150" customFormat="1">
      <c r="D365" s="176"/>
    </row>
    <row r="366" spans="4:4" s="150" customFormat="1">
      <c r="D366" s="176"/>
    </row>
    <row r="367" spans="4:4" s="150" customFormat="1">
      <c r="D367" s="176"/>
    </row>
    <row r="368" spans="4:4" s="150" customFormat="1">
      <c r="D368" s="176"/>
    </row>
    <row r="369" spans="4:4" s="150" customFormat="1">
      <c r="D369" s="176"/>
    </row>
    <row r="370" spans="4:4" s="150" customFormat="1">
      <c r="D370" s="176"/>
    </row>
    <row r="371" spans="4:4" s="150" customFormat="1">
      <c r="D371" s="176"/>
    </row>
    <row r="372" spans="4:4" s="150" customFormat="1">
      <c r="D372" s="176"/>
    </row>
    <row r="373" spans="4:4" s="150" customFormat="1">
      <c r="D373" s="176"/>
    </row>
    <row r="374" spans="4:4" s="150" customFormat="1">
      <c r="D374" s="176"/>
    </row>
    <row r="375" spans="4:4" s="150" customFormat="1">
      <c r="D375" s="176"/>
    </row>
    <row r="376" spans="4:4" s="150" customFormat="1">
      <c r="D376" s="176"/>
    </row>
    <row r="377" spans="4:4" s="150" customFormat="1">
      <c r="D377" s="176"/>
    </row>
    <row r="378" spans="4:4" s="150" customFormat="1">
      <c r="D378" s="176"/>
    </row>
    <row r="379" spans="4:4" s="150" customFormat="1">
      <c r="D379" s="176"/>
    </row>
    <row r="380" spans="4:4" s="150" customFormat="1">
      <c r="D380" s="176"/>
    </row>
    <row r="381" spans="4:4" s="150" customFormat="1">
      <c r="D381" s="176"/>
    </row>
    <row r="382" spans="4:4" s="150" customFormat="1">
      <c r="D382" s="176"/>
    </row>
    <row r="383" spans="4:4" s="150" customFormat="1">
      <c r="D383" s="176"/>
    </row>
    <row r="384" spans="4:4" s="150" customFormat="1">
      <c r="D384" s="176"/>
    </row>
    <row r="385" spans="4:4" s="150" customFormat="1">
      <c r="D385" s="176"/>
    </row>
    <row r="386" spans="4:4" s="150" customFormat="1">
      <c r="D386" s="176"/>
    </row>
    <row r="387" spans="4:4" s="150" customFormat="1">
      <c r="D387" s="176"/>
    </row>
    <row r="388" spans="4:4" s="150" customFormat="1">
      <c r="D388" s="176"/>
    </row>
    <row r="389" spans="4:4" s="150" customFormat="1">
      <c r="D389" s="176"/>
    </row>
    <row r="390" spans="4:4" s="150" customFormat="1">
      <c r="D390" s="176"/>
    </row>
    <row r="391" spans="4:4" s="150" customFormat="1">
      <c r="D391" s="176"/>
    </row>
    <row r="392" spans="4:4" s="150" customFormat="1">
      <c r="D392" s="176"/>
    </row>
    <row r="393" spans="4:4" s="150" customFormat="1">
      <c r="D393" s="176"/>
    </row>
    <row r="394" spans="4:4" s="150" customFormat="1">
      <c r="D394" s="176"/>
    </row>
    <row r="395" spans="4:4" s="150" customFormat="1">
      <c r="D395" s="176"/>
    </row>
    <row r="396" spans="4:4" s="150" customFormat="1">
      <c r="D396" s="176"/>
    </row>
    <row r="397" spans="4:4" s="150" customFormat="1">
      <c r="D397" s="176"/>
    </row>
    <row r="398" spans="4:4" s="150" customFormat="1">
      <c r="D398" s="176"/>
    </row>
    <row r="399" spans="4:4" s="150" customFormat="1">
      <c r="D399" s="176"/>
    </row>
    <row r="400" spans="4:4" s="150" customFormat="1">
      <c r="D400" s="176"/>
    </row>
    <row r="401" spans="4:4" s="150" customFormat="1">
      <c r="D401" s="176"/>
    </row>
    <row r="402" spans="4:4" s="150" customFormat="1">
      <c r="D402" s="176"/>
    </row>
    <row r="403" spans="4:4" s="150" customFormat="1">
      <c r="D403" s="176"/>
    </row>
    <row r="404" spans="4:4" s="150" customFormat="1">
      <c r="D404" s="176"/>
    </row>
    <row r="405" spans="4:4" s="150" customFormat="1">
      <c r="D405" s="176"/>
    </row>
    <row r="406" spans="4:4" s="150" customFormat="1">
      <c r="D406" s="176"/>
    </row>
    <row r="407" spans="4:4" s="150" customFormat="1">
      <c r="D407" s="176"/>
    </row>
    <row r="408" spans="4:4" s="150" customFormat="1">
      <c r="D408" s="176"/>
    </row>
    <row r="409" spans="4:4" s="150" customFormat="1">
      <c r="D409" s="176"/>
    </row>
    <row r="410" spans="4:4" s="150" customFormat="1">
      <c r="D410" s="176"/>
    </row>
    <row r="411" spans="4:4" s="150" customFormat="1">
      <c r="D411" s="176"/>
    </row>
    <row r="412" spans="4:4" s="150" customFormat="1">
      <c r="D412" s="176"/>
    </row>
    <row r="413" spans="4:4" s="150" customFormat="1">
      <c r="D413" s="176"/>
    </row>
    <row r="414" spans="4:4" s="150" customFormat="1">
      <c r="D414" s="176"/>
    </row>
    <row r="415" spans="4:4" s="150" customFormat="1">
      <c r="D415" s="176"/>
    </row>
    <row r="416" spans="4:4" s="150" customFormat="1">
      <c r="D416" s="176"/>
    </row>
    <row r="417" spans="4:4" s="150" customFormat="1">
      <c r="D417" s="176"/>
    </row>
    <row r="418" spans="4:4" s="150" customFormat="1">
      <c r="D418" s="176"/>
    </row>
    <row r="419" spans="4:4" s="150" customFormat="1">
      <c r="D419" s="176"/>
    </row>
    <row r="420" spans="4:4" s="150" customFormat="1">
      <c r="D420" s="176"/>
    </row>
    <row r="421" spans="4:4" s="150" customFormat="1">
      <c r="D421" s="176"/>
    </row>
    <row r="422" spans="4:4" s="150" customFormat="1">
      <c r="D422" s="176"/>
    </row>
    <row r="423" spans="4:4" s="150" customFormat="1">
      <c r="D423" s="176"/>
    </row>
    <row r="424" spans="4:4" s="150" customFormat="1">
      <c r="D424" s="176"/>
    </row>
    <row r="425" spans="4:4" s="150" customFormat="1">
      <c r="D425" s="176"/>
    </row>
    <row r="426" spans="4:4" s="150" customFormat="1">
      <c r="D426" s="176"/>
    </row>
    <row r="427" spans="4:4" s="150" customFormat="1">
      <c r="D427" s="176"/>
    </row>
    <row r="428" spans="4:4" s="150" customFormat="1">
      <c r="D428" s="176"/>
    </row>
    <row r="429" spans="4:4" s="150" customFormat="1">
      <c r="D429" s="176"/>
    </row>
    <row r="430" spans="4:4" s="150" customFormat="1">
      <c r="D430" s="176"/>
    </row>
    <row r="431" spans="4:4" s="150" customFormat="1">
      <c r="D431" s="176"/>
    </row>
    <row r="432" spans="4:4" s="150" customFormat="1">
      <c r="D432" s="176"/>
    </row>
    <row r="433" spans="4:4" s="150" customFormat="1">
      <c r="D433" s="176"/>
    </row>
    <row r="434" spans="4:4" s="150" customFormat="1">
      <c r="D434" s="176"/>
    </row>
    <row r="435" spans="4:4" s="150" customFormat="1">
      <c r="D435" s="176"/>
    </row>
    <row r="436" spans="4:4" s="150" customFormat="1">
      <c r="D436" s="176"/>
    </row>
    <row r="437" spans="4:4" s="150" customFormat="1">
      <c r="D437" s="176"/>
    </row>
    <row r="438" spans="4:4" s="150" customFormat="1">
      <c r="D438" s="176"/>
    </row>
    <row r="439" spans="4:4" s="150" customFormat="1">
      <c r="D439" s="176"/>
    </row>
    <row r="440" spans="4:4" s="150" customFormat="1">
      <c r="D440" s="176"/>
    </row>
    <row r="441" spans="4:4" s="150" customFormat="1">
      <c r="D441" s="176"/>
    </row>
    <row r="442" spans="4:4" s="150" customFormat="1">
      <c r="D442" s="176"/>
    </row>
    <row r="443" spans="4:4" s="150" customFormat="1">
      <c r="D443" s="176"/>
    </row>
    <row r="444" spans="4:4" s="150" customFormat="1">
      <c r="D444" s="176"/>
    </row>
    <row r="445" spans="4:4" s="150" customFormat="1">
      <c r="D445" s="176"/>
    </row>
    <row r="446" spans="4:4" s="150" customFormat="1">
      <c r="D446" s="176"/>
    </row>
    <row r="447" spans="4:4" s="150" customFormat="1">
      <c r="D447" s="176"/>
    </row>
    <row r="448" spans="4:4" s="150" customFormat="1">
      <c r="D448" s="176"/>
    </row>
    <row r="449" spans="4:4" s="150" customFormat="1">
      <c r="D449" s="176"/>
    </row>
    <row r="450" spans="4:4" s="150" customFormat="1">
      <c r="D450" s="176"/>
    </row>
    <row r="451" spans="4:4" s="150" customFormat="1">
      <c r="D451" s="176"/>
    </row>
    <row r="452" spans="4:4" s="150" customFormat="1">
      <c r="D452" s="176"/>
    </row>
    <row r="453" spans="4:4" s="150" customFormat="1">
      <c r="D453" s="176"/>
    </row>
    <row r="454" spans="4:4" s="150" customFormat="1">
      <c r="D454" s="176"/>
    </row>
    <row r="455" spans="4:4" s="150" customFormat="1">
      <c r="D455" s="176"/>
    </row>
    <row r="456" spans="4:4" s="150" customFormat="1">
      <c r="D456" s="176"/>
    </row>
    <row r="457" spans="4:4" s="150" customFormat="1">
      <c r="D457" s="176"/>
    </row>
    <row r="458" spans="4:4" s="150" customFormat="1">
      <c r="D458" s="176"/>
    </row>
    <row r="459" spans="4:4" s="150" customFormat="1">
      <c r="D459" s="176"/>
    </row>
    <row r="460" spans="4:4" s="150" customFormat="1">
      <c r="D460" s="176"/>
    </row>
    <row r="461" spans="4:4" s="150" customFormat="1">
      <c r="D461" s="176"/>
    </row>
    <row r="462" spans="4:4" s="150" customFormat="1">
      <c r="D462" s="176"/>
    </row>
    <row r="463" spans="4:4" s="150" customFormat="1">
      <c r="D463" s="176"/>
    </row>
    <row r="464" spans="4:4" s="150" customFormat="1">
      <c r="D464" s="176"/>
    </row>
    <row r="465" spans="4:4" s="150" customFormat="1">
      <c r="D465" s="176"/>
    </row>
    <row r="466" spans="4:4" s="150" customFormat="1">
      <c r="D466" s="176"/>
    </row>
    <row r="467" spans="4:4" s="150" customFormat="1">
      <c r="D467" s="176"/>
    </row>
    <row r="468" spans="4:4" s="150" customFormat="1">
      <c r="D468" s="176"/>
    </row>
    <row r="469" spans="4:4" s="150" customFormat="1">
      <c r="D469" s="176"/>
    </row>
    <row r="470" spans="4:4" s="150" customFormat="1">
      <c r="D470" s="176"/>
    </row>
    <row r="471" spans="4:4" s="150" customFormat="1">
      <c r="D471" s="176"/>
    </row>
    <row r="472" spans="4:4" s="150" customFormat="1">
      <c r="D472" s="176"/>
    </row>
    <row r="473" spans="4:4" s="150" customFormat="1">
      <c r="D473" s="176"/>
    </row>
    <row r="474" spans="4:4" s="150" customFormat="1">
      <c r="D474" s="176"/>
    </row>
    <row r="475" spans="4:4" s="150" customFormat="1">
      <c r="D475" s="176"/>
    </row>
    <row r="476" spans="4:4" s="150" customFormat="1">
      <c r="D476" s="176"/>
    </row>
    <row r="477" spans="4:4" s="150" customFormat="1">
      <c r="D477" s="176"/>
    </row>
    <row r="478" spans="4:4" s="150" customFormat="1">
      <c r="D478" s="176"/>
    </row>
    <row r="479" spans="4:4" s="150" customFormat="1">
      <c r="D479" s="176"/>
    </row>
    <row r="480" spans="4:4" s="150" customFormat="1">
      <c r="D480" s="176"/>
    </row>
    <row r="481" spans="4:4" s="150" customFormat="1">
      <c r="D481" s="176"/>
    </row>
    <row r="482" spans="4:4" s="150" customFormat="1">
      <c r="D482" s="176"/>
    </row>
    <row r="483" spans="4:4" s="150" customFormat="1">
      <c r="D483" s="176"/>
    </row>
    <row r="484" spans="4:4" s="150" customFormat="1">
      <c r="D484" s="176"/>
    </row>
    <row r="485" spans="4:4" s="150" customFormat="1">
      <c r="D485" s="176"/>
    </row>
    <row r="486" spans="4:4" s="150" customFormat="1">
      <c r="D486" s="176"/>
    </row>
    <row r="487" spans="4:4" s="150" customFormat="1">
      <c r="D487" s="176"/>
    </row>
    <row r="488" spans="4:4" s="150" customFormat="1">
      <c r="D488" s="176"/>
    </row>
    <row r="489" spans="4:4" s="150" customFormat="1">
      <c r="D489" s="176"/>
    </row>
    <row r="490" spans="4:4" s="150" customFormat="1">
      <c r="D490" s="176"/>
    </row>
    <row r="491" spans="4:4" s="150" customFormat="1">
      <c r="D491" s="176"/>
    </row>
    <row r="492" spans="4:4" s="150" customFormat="1">
      <c r="D492" s="176"/>
    </row>
    <row r="493" spans="4:4" s="150" customFormat="1">
      <c r="D493" s="176"/>
    </row>
    <row r="494" spans="4:4" s="150" customFormat="1">
      <c r="D494" s="176"/>
    </row>
    <row r="495" spans="4:4" s="150" customFormat="1">
      <c r="D495" s="176"/>
    </row>
    <row r="496" spans="4:4" s="150" customFormat="1">
      <c r="D496" s="176"/>
    </row>
    <row r="497" spans="4:4" s="150" customFormat="1">
      <c r="D497" s="176"/>
    </row>
    <row r="498" spans="4:4" s="150" customFormat="1">
      <c r="D498" s="176"/>
    </row>
    <row r="499" spans="4:4" s="150" customFormat="1">
      <c r="D499" s="176"/>
    </row>
    <row r="500" spans="4:4" s="150" customFormat="1">
      <c r="D500" s="176"/>
    </row>
    <row r="501" spans="4:4" s="150" customFormat="1">
      <c r="D501" s="176"/>
    </row>
    <row r="502" spans="4:4" s="150" customFormat="1">
      <c r="D502" s="176"/>
    </row>
    <row r="503" spans="4:4" s="150" customFormat="1">
      <c r="D503" s="176"/>
    </row>
    <row r="504" spans="4:4" s="150" customFormat="1">
      <c r="D504" s="176"/>
    </row>
    <row r="505" spans="4:4" s="150" customFormat="1">
      <c r="D505" s="176"/>
    </row>
    <row r="506" spans="4:4" s="150" customFormat="1">
      <c r="D506" s="176"/>
    </row>
    <row r="507" spans="4:4" s="150" customFormat="1">
      <c r="D507" s="176"/>
    </row>
    <row r="508" spans="4:4" s="150" customFormat="1">
      <c r="D508" s="176"/>
    </row>
    <row r="509" spans="4:4" s="150" customFormat="1">
      <c r="D509" s="176"/>
    </row>
    <row r="510" spans="4:4" s="150" customFormat="1">
      <c r="D510" s="176"/>
    </row>
    <row r="511" spans="4:4" s="150" customFormat="1">
      <c r="D511" s="176"/>
    </row>
    <row r="512" spans="4:4" s="150" customFormat="1">
      <c r="D512" s="176"/>
    </row>
    <row r="513" spans="4:4" s="150" customFormat="1">
      <c r="D513" s="176"/>
    </row>
    <row r="514" spans="4:4" s="150" customFormat="1">
      <c r="D514" s="176"/>
    </row>
    <row r="515" spans="4:4" s="150" customFormat="1">
      <c r="D515" s="176"/>
    </row>
    <row r="516" spans="4:4" s="150" customFormat="1">
      <c r="D516" s="176"/>
    </row>
    <row r="517" spans="4:4" s="150" customFormat="1">
      <c r="D517" s="176"/>
    </row>
    <row r="518" spans="4:4" s="150" customFormat="1">
      <c r="D518" s="176"/>
    </row>
    <row r="519" spans="4:4" s="150" customFormat="1">
      <c r="D519" s="176"/>
    </row>
    <row r="520" spans="4:4" s="150" customFormat="1">
      <c r="D520" s="176"/>
    </row>
    <row r="521" spans="4:4" s="150" customFormat="1">
      <c r="D521" s="176"/>
    </row>
    <row r="522" spans="4:4" s="150" customFormat="1">
      <c r="D522" s="176"/>
    </row>
    <row r="523" spans="4:4" s="150" customFormat="1">
      <c r="D523" s="176"/>
    </row>
    <row r="524" spans="4:4" s="150" customFormat="1">
      <c r="D524" s="176"/>
    </row>
    <row r="525" spans="4:4" s="150" customFormat="1">
      <c r="D525" s="176"/>
    </row>
    <row r="526" spans="4:4" s="150" customFormat="1">
      <c r="D526" s="176"/>
    </row>
    <row r="527" spans="4:4" s="150" customFormat="1">
      <c r="D527" s="176"/>
    </row>
    <row r="528" spans="4:4" s="150" customFormat="1">
      <c r="D528" s="176"/>
    </row>
    <row r="529" spans="4:4" s="150" customFormat="1">
      <c r="D529" s="176"/>
    </row>
    <row r="530" spans="4:4" s="150" customFormat="1">
      <c r="D530" s="176"/>
    </row>
    <row r="531" spans="4:4" s="150" customFormat="1">
      <c r="D531" s="176"/>
    </row>
    <row r="532" spans="4:4" s="150" customFormat="1">
      <c r="D532" s="176"/>
    </row>
    <row r="533" spans="4:4" s="150" customFormat="1">
      <c r="D533" s="176"/>
    </row>
    <row r="534" spans="4:4" s="150" customFormat="1">
      <c r="D534" s="176"/>
    </row>
    <row r="535" spans="4:4" s="150" customFormat="1">
      <c r="D535" s="176"/>
    </row>
    <row r="536" spans="4:4" s="150" customFormat="1">
      <c r="D536" s="176"/>
    </row>
    <row r="537" spans="4:4" s="150" customFormat="1">
      <c r="D537" s="176"/>
    </row>
    <row r="538" spans="4:4" s="150" customFormat="1">
      <c r="D538" s="176"/>
    </row>
    <row r="539" spans="4:4" s="150" customFormat="1">
      <c r="D539" s="176"/>
    </row>
    <row r="540" spans="4:4" s="150" customFormat="1">
      <c r="D540" s="176"/>
    </row>
    <row r="541" spans="4:4" s="150" customFormat="1">
      <c r="D541" s="176"/>
    </row>
    <row r="542" spans="4:4" s="150" customFormat="1">
      <c r="D542" s="176"/>
    </row>
    <row r="543" spans="4:4" s="150" customFormat="1">
      <c r="D543" s="176"/>
    </row>
    <row r="544" spans="4:4" s="150" customFormat="1">
      <c r="D544" s="176"/>
    </row>
    <row r="545" spans="4:4" s="150" customFormat="1">
      <c r="D545" s="176"/>
    </row>
    <row r="546" spans="4:4" s="150" customFormat="1">
      <c r="D546" s="176"/>
    </row>
    <row r="547" spans="4:4" s="150" customFormat="1">
      <c r="D547" s="176"/>
    </row>
    <row r="548" spans="4:4" s="150" customFormat="1">
      <c r="D548" s="176"/>
    </row>
    <row r="549" spans="4:4" s="150" customFormat="1">
      <c r="D549" s="176"/>
    </row>
    <row r="550" spans="4:4" s="150" customFormat="1">
      <c r="D550" s="176"/>
    </row>
    <row r="551" spans="4:4" s="150" customFormat="1">
      <c r="D551" s="176"/>
    </row>
    <row r="552" spans="4:4" s="150" customFormat="1">
      <c r="D552" s="176"/>
    </row>
    <row r="553" spans="4:4" s="150" customFormat="1">
      <c r="D553" s="176"/>
    </row>
    <row r="554" spans="4:4" s="150" customFormat="1">
      <c r="D554" s="176"/>
    </row>
    <row r="555" spans="4:4" s="150" customFormat="1">
      <c r="D555" s="176"/>
    </row>
    <row r="556" spans="4:4" s="150" customFormat="1">
      <c r="D556" s="176"/>
    </row>
    <row r="557" spans="4:4" s="150" customFormat="1">
      <c r="D557" s="176"/>
    </row>
    <row r="558" spans="4:4" s="150" customFormat="1">
      <c r="D558" s="176"/>
    </row>
    <row r="559" spans="4:4" s="150" customFormat="1">
      <c r="D559" s="176"/>
    </row>
    <row r="560" spans="4:4" s="150" customFormat="1">
      <c r="D560" s="176"/>
    </row>
    <row r="561" spans="4:4" s="150" customFormat="1">
      <c r="D561" s="176"/>
    </row>
    <row r="562" spans="4:4" s="150" customFormat="1">
      <c r="D562" s="176"/>
    </row>
    <row r="563" spans="4:4" s="150" customFormat="1">
      <c r="D563" s="176"/>
    </row>
    <row r="564" spans="4:4" s="150" customFormat="1">
      <c r="D564" s="176"/>
    </row>
    <row r="565" spans="4:4" s="150" customFormat="1">
      <c r="D565" s="176"/>
    </row>
    <row r="566" spans="4:4" s="150" customFormat="1">
      <c r="D566" s="176"/>
    </row>
    <row r="567" spans="4:4" s="150" customFormat="1">
      <c r="D567" s="176"/>
    </row>
    <row r="568" spans="4:4" s="150" customFormat="1">
      <c r="D568" s="176"/>
    </row>
    <row r="569" spans="4:4" s="150" customFormat="1">
      <c r="D569" s="176"/>
    </row>
    <row r="570" spans="4:4" s="150" customFormat="1">
      <c r="D570" s="176"/>
    </row>
    <row r="571" spans="4:4" s="150" customFormat="1">
      <c r="D571" s="176"/>
    </row>
    <row r="572" spans="4:4" s="150" customFormat="1">
      <c r="D572" s="176"/>
    </row>
    <row r="573" spans="4:4" s="150" customFormat="1">
      <c r="D573" s="176"/>
    </row>
    <row r="574" spans="4:4" s="150" customFormat="1">
      <c r="D574" s="176"/>
    </row>
    <row r="575" spans="4:4" s="150" customFormat="1">
      <c r="D575" s="176"/>
    </row>
    <row r="576" spans="4:4" s="150" customFormat="1">
      <c r="D576" s="176"/>
    </row>
    <row r="577" spans="4:4" s="150" customFormat="1">
      <c r="D577" s="176"/>
    </row>
    <row r="578" spans="4:4" s="150" customFormat="1">
      <c r="D578" s="176"/>
    </row>
    <row r="579" spans="4:4" s="150" customFormat="1">
      <c r="D579" s="176"/>
    </row>
    <row r="580" spans="4:4" s="150" customFormat="1">
      <c r="D580" s="176"/>
    </row>
    <row r="581" spans="4:4" s="150" customFormat="1">
      <c r="D581" s="176"/>
    </row>
    <row r="582" spans="4:4" s="150" customFormat="1">
      <c r="D582" s="176"/>
    </row>
    <row r="583" spans="4:4" s="150" customFormat="1">
      <c r="D583" s="176"/>
    </row>
    <row r="584" spans="4:4" s="150" customFormat="1">
      <c r="D584" s="176"/>
    </row>
    <row r="585" spans="4:4" s="150" customFormat="1">
      <c r="D585" s="176"/>
    </row>
    <row r="586" spans="4:4" s="150" customFormat="1">
      <c r="D586" s="176"/>
    </row>
    <row r="587" spans="4:4" s="150" customFormat="1">
      <c r="D587" s="176"/>
    </row>
    <row r="588" spans="4:4" s="150" customFormat="1">
      <c r="D588" s="176"/>
    </row>
    <row r="589" spans="4:4" s="150" customFormat="1">
      <c r="D589" s="176"/>
    </row>
    <row r="590" spans="4:4" s="150" customFormat="1">
      <c r="D590" s="176"/>
    </row>
    <row r="591" spans="4:4" s="150" customFormat="1">
      <c r="D591" s="176"/>
    </row>
    <row r="592" spans="4:4" s="150" customFormat="1">
      <c r="D592" s="176"/>
    </row>
    <row r="593" spans="4:4" s="150" customFormat="1">
      <c r="D593" s="176"/>
    </row>
    <row r="594" spans="4:4" s="150" customFormat="1">
      <c r="D594" s="176"/>
    </row>
    <row r="595" spans="4:4" s="150" customFormat="1">
      <c r="D595" s="176"/>
    </row>
    <row r="596" spans="4:4" s="150" customFormat="1">
      <c r="D596" s="176"/>
    </row>
    <row r="597" spans="4:4" s="150" customFormat="1">
      <c r="D597" s="176"/>
    </row>
    <row r="598" spans="4:4" s="150" customFormat="1">
      <c r="D598" s="176"/>
    </row>
    <row r="599" spans="4:4" s="150" customFormat="1">
      <c r="D599" s="176"/>
    </row>
    <row r="600" spans="4:4" s="150" customFormat="1">
      <c r="D600" s="176"/>
    </row>
    <row r="601" spans="4:4" s="150" customFormat="1">
      <c r="D601" s="176"/>
    </row>
    <row r="602" spans="4:4" s="150" customFormat="1">
      <c r="D602" s="176"/>
    </row>
    <row r="603" spans="4:4" s="150" customFormat="1">
      <c r="D603" s="176"/>
    </row>
    <row r="604" spans="4:4" s="150" customFormat="1">
      <c r="D604" s="176"/>
    </row>
    <row r="605" spans="4:4" s="150" customFormat="1">
      <c r="D605" s="176"/>
    </row>
    <row r="606" spans="4:4" s="150" customFormat="1">
      <c r="D606" s="176"/>
    </row>
    <row r="607" spans="4:4" s="150" customFormat="1">
      <c r="D607" s="176"/>
    </row>
    <row r="608" spans="4:4" s="150" customFormat="1">
      <c r="D608" s="176"/>
    </row>
    <row r="609" spans="4:4" s="150" customFormat="1">
      <c r="D609" s="176"/>
    </row>
    <row r="610" spans="4:4" s="150" customFormat="1">
      <c r="D610" s="176"/>
    </row>
    <row r="611" spans="4:4" s="150" customFormat="1">
      <c r="D611" s="176"/>
    </row>
    <row r="612" spans="4:4" s="150" customFormat="1">
      <c r="D612" s="176"/>
    </row>
    <row r="613" spans="4:4" s="150" customFormat="1">
      <c r="D613" s="176"/>
    </row>
    <row r="614" spans="4:4" s="150" customFormat="1">
      <c r="D614" s="176"/>
    </row>
    <row r="615" spans="4:4" s="150" customFormat="1">
      <c r="D615" s="176"/>
    </row>
    <row r="616" spans="4:4" s="150" customFormat="1">
      <c r="D616" s="176"/>
    </row>
    <row r="617" spans="4:4" s="150" customFormat="1">
      <c r="D617" s="176"/>
    </row>
    <row r="618" spans="4:4" s="150" customFormat="1">
      <c r="D618" s="176"/>
    </row>
    <row r="619" spans="4:4" s="150" customFormat="1">
      <c r="D619" s="176"/>
    </row>
    <row r="620" spans="4:4" s="150" customFormat="1">
      <c r="D620" s="176"/>
    </row>
    <row r="621" spans="4:4" s="150" customFormat="1">
      <c r="D621" s="176"/>
    </row>
    <row r="622" spans="4:4" s="150" customFormat="1">
      <c r="D622" s="176"/>
    </row>
    <row r="623" spans="4:4" s="150" customFormat="1">
      <c r="D623" s="176"/>
    </row>
    <row r="624" spans="4:4" s="150" customFormat="1">
      <c r="D624" s="176"/>
    </row>
    <row r="625" spans="4:4" s="150" customFormat="1">
      <c r="D625" s="176"/>
    </row>
    <row r="626" spans="4:4" s="150" customFormat="1">
      <c r="D626" s="176"/>
    </row>
    <row r="627" spans="4:4" s="150" customFormat="1">
      <c r="D627" s="176"/>
    </row>
    <row r="628" spans="4:4" s="150" customFormat="1">
      <c r="D628" s="176"/>
    </row>
    <row r="629" spans="4:4" s="150" customFormat="1">
      <c r="D629" s="176"/>
    </row>
    <row r="630" spans="4:4" s="150" customFormat="1">
      <c r="D630" s="176"/>
    </row>
    <row r="631" spans="4:4" s="150" customFormat="1">
      <c r="D631" s="176"/>
    </row>
    <row r="632" spans="4:4" s="150" customFormat="1">
      <c r="D632" s="176"/>
    </row>
    <row r="633" spans="4:4" s="150" customFormat="1">
      <c r="D633" s="176"/>
    </row>
    <row r="634" spans="4:4" s="150" customFormat="1">
      <c r="D634" s="176"/>
    </row>
    <row r="635" spans="4:4" s="150" customFormat="1">
      <c r="D635" s="176"/>
    </row>
    <row r="636" spans="4:4" s="150" customFormat="1">
      <c r="D636" s="176"/>
    </row>
    <row r="637" spans="4:4" s="150" customFormat="1">
      <c r="D637" s="176"/>
    </row>
    <row r="638" spans="4:4" s="150" customFormat="1">
      <c r="D638" s="176"/>
    </row>
    <row r="639" spans="4:4" s="150" customFormat="1">
      <c r="D639" s="176"/>
    </row>
    <row r="640" spans="4:4" s="150" customFormat="1">
      <c r="D640" s="176"/>
    </row>
    <row r="641" spans="4:4" s="150" customFormat="1">
      <c r="D641" s="176"/>
    </row>
    <row r="642" spans="4:4" s="150" customFormat="1">
      <c r="D642" s="176"/>
    </row>
    <row r="643" spans="4:4" s="150" customFormat="1">
      <c r="D643" s="176"/>
    </row>
    <row r="644" spans="4:4" s="150" customFormat="1">
      <c r="D644" s="176"/>
    </row>
    <row r="645" spans="4:4" s="150" customFormat="1">
      <c r="D645" s="176"/>
    </row>
    <row r="646" spans="4:4" s="150" customFormat="1">
      <c r="D646" s="176"/>
    </row>
    <row r="647" spans="4:4" s="150" customFormat="1">
      <c r="D647" s="176"/>
    </row>
    <row r="648" spans="4:4" s="150" customFormat="1">
      <c r="D648" s="176"/>
    </row>
    <row r="649" spans="4:4" s="150" customFormat="1">
      <c r="D649" s="176"/>
    </row>
    <row r="650" spans="4:4" s="150" customFormat="1">
      <c r="D650" s="176"/>
    </row>
    <row r="651" spans="4:4" s="150" customFormat="1">
      <c r="D651" s="176"/>
    </row>
    <row r="652" spans="4:4" s="150" customFormat="1">
      <c r="D652" s="176"/>
    </row>
    <row r="653" spans="4:4" s="150" customFormat="1">
      <c r="D653" s="176"/>
    </row>
    <row r="654" spans="4:4" s="150" customFormat="1">
      <c r="D654" s="176"/>
    </row>
    <row r="655" spans="4:4" s="150" customFormat="1">
      <c r="D655" s="176"/>
    </row>
    <row r="656" spans="4:4" s="150" customFormat="1">
      <c r="D656" s="176"/>
    </row>
    <row r="657" spans="4:4" s="150" customFormat="1">
      <c r="D657" s="176"/>
    </row>
    <row r="658" spans="4:4" s="150" customFormat="1">
      <c r="D658" s="176"/>
    </row>
    <row r="659" spans="4:4" s="150" customFormat="1">
      <c r="D659" s="176"/>
    </row>
    <row r="660" spans="4:4" s="150" customFormat="1">
      <c r="D660" s="176"/>
    </row>
    <row r="661" spans="4:4" s="150" customFormat="1">
      <c r="D661" s="176"/>
    </row>
    <row r="662" spans="4:4" s="150" customFormat="1">
      <c r="D662" s="176"/>
    </row>
    <row r="663" spans="4:4" s="150" customFormat="1">
      <c r="D663" s="176"/>
    </row>
    <row r="664" spans="4:4" s="150" customFormat="1">
      <c r="D664" s="176"/>
    </row>
    <row r="665" spans="4:4" s="150" customFormat="1">
      <c r="D665" s="176"/>
    </row>
    <row r="666" spans="4:4" s="150" customFormat="1">
      <c r="D666" s="176"/>
    </row>
    <row r="667" spans="4:4" s="150" customFormat="1">
      <c r="D667" s="176"/>
    </row>
    <row r="668" spans="4:4" s="150" customFormat="1">
      <c r="D668" s="176"/>
    </row>
    <row r="669" spans="4:4" s="150" customFormat="1">
      <c r="D669" s="176"/>
    </row>
    <row r="670" spans="4:4" s="150" customFormat="1">
      <c r="D670" s="176"/>
    </row>
    <row r="671" spans="4:4" s="150" customFormat="1">
      <c r="D671" s="176"/>
    </row>
    <row r="672" spans="4:4" s="150" customFormat="1">
      <c r="D672" s="176"/>
    </row>
    <row r="673" spans="4:4" s="150" customFormat="1">
      <c r="D673" s="176"/>
    </row>
    <row r="674" spans="4:4" s="150" customFormat="1">
      <c r="D674" s="176"/>
    </row>
    <row r="675" spans="4:4" s="150" customFormat="1">
      <c r="D675" s="176"/>
    </row>
    <row r="676" spans="4:4" s="150" customFormat="1">
      <c r="D676" s="176"/>
    </row>
    <row r="677" spans="4:4" s="150" customFormat="1">
      <c r="D677" s="176"/>
    </row>
    <row r="678" spans="4:4" s="150" customFormat="1">
      <c r="D678" s="176"/>
    </row>
    <row r="679" spans="4:4" s="150" customFormat="1">
      <c r="D679" s="176"/>
    </row>
    <row r="680" spans="4:4" s="150" customFormat="1">
      <c r="D680" s="176"/>
    </row>
    <row r="681" spans="4:4" s="150" customFormat="1">
      <c r="D681" s="176"/>
    </row>
    <row r="682" spans="4:4" s="150" customFormat="1">
      <c r="D682" s="176"/>
    </row>
    <row r="683" spans="4:4" s="150" customFormat="1">
      <c r="D683" s="176"/>
    </row>
    <row r="684" spans="4:4" s="150" customFormat="1">
      <c r="D684" s="176"/>
    </row>
    <row r="685" spans="4:4" s="150" customFormat="1">
      <c r="D685" s="176"/>
    </row>
    <row r="686" spans="4:4" s="150" customFormat="1">
      <c r="D686" s="176"/>
    </row>
    <row r="687" spans="4:4" s="150" customFormat="1">
      <c r="D687" s="176"/>
    </row>
    <row r="688" spans="4:4" s="150" customFormat="1">
      <c r="D688" s="176"/>
    </row>
    <row r="689" spans="4:4" s="150" customFormat="1">
      <c r="D689" s="176"/>
    </row>
    <row r="690" spans="4:4" s="150" customFormat="1">
      <c r="D690" s="176"/>
    </row>
    <row r="691" spans="4:4" s="150" customFormat="1">
      <c r="D691" s="176"/>
    </row>
    <row r="692" spans="4:4" s="150" customFormat="1">
      <c r="D692" s="176"/>
    </row>
    <row r="693" spans="4:4" s="150" customFormat="1">
      <c r="D693" s="176"/>
    </row>
    <row r="694" spans="4:4" s="150" customFormat="1">
      <c r="D694" s="176"/>
    </row>
    <row r="695" spans="4:4" s="150" customFormat="1">
      <c r="D695" s="176"/>
    </row>
    <row r="696" spans="4:4" s="150" customFormat="1">
      <c r="D696" s="176"/>
    </row>
    <row r="697" spans="4:4" s="150" customFormat="1">
      <c r="D697" s="176"/>
    </row>
    <row r="698" spans="4:4" s="150" customFormat="1">
      <c r="D698" s="176"/>
    </row>
    <row r="699" spans="4:4" s="150" customFormat="1">
      <c r="D699" s="176"/>
    </row>
    <row r="700" spans="4:4" s="150" customFormat="1">
      <c r="D700" s="176"/>
    </row>
    <row r="701" spans="4:4" s="150" customFormat="1">
      <c r="D701" s="176"/>
    </row>
    <row r="702" spans="4:4" s="150" customFormat="1">
      <c r="D702" s="176"/>
    </row>
    <row r="703" spans="4:4" s="150" customFormat="1">
      <c r="D703" s="176"/>
    </row>
    <row r="704" spans="4:4" s="150" customFormat="1">
      <c r="D704" s="176"/>
    </row>
    <row r="705" spans="4:4" s="150" customFormat="1">
      <c r="D705" s="176"/>
    </row>
    <row r="706" spans="4:4" s="150" customFormat="1">
      <c r="D706" s="176"/>
    </row>
    <row r="707" spans="4:4" s="150" customFormat="1">
      <c r="D707" s="176"/>
    </row>
    <row r="708" spans="4:4" s="150" customFormat="1">
      <c r="D708" s="176"/>
    </row>
    <row r="709" spans="4:4" s="150" customFormat="1">
      <c r="D709" s="176"/>
    </row>
    <row r="710" spans="4:4" s="150" customFormat="1">
      <c r="D710" s="176"/>
    </row>
    <row r="711" spans="4:4" s="150" customFormat="1">
      <c r="D711" s="176"/>
    </row>
    <row r="712" spans="4:4" s="150" customFormat="1">
      <c r="D712" s="176"/>
    </row>
    <row r="713" spans="4:4" s="150" customFormat="1">
      <c r="D713" s="176"/>
    </row>
    <row r="714" spans="4:4" s="150" customFormat="1">
      <c r="D714" s="176"/>
    </row>
    <row r="715" spans="4:4" s="150" customFormat="1">
      <c r="D715" s="176"/>
    </row>
    <row r="716" spans="4:4" s="150" customFormat="1">
      <c r="D716" s="176"/>
    </row>
    <row r="717" spans="4:4" s="150" customFormat="1">
      <c r="D717" s="176"/>
    </row>
    <row r="718" spans="4:4" s="150" customFormat="1">
      <c r="D718" s="176"/>
    </row>
    <row r="719" spans="4:4" s="150" customFormat="1">
      <c r="D719" s="176"/>
    </row>
    <row r="720" spans="4:4" s="150" customFormat="1">
      <c r="D720" s="176"/>
    </row>
    <row r="721" spans="4:4" s="150" customFormat="1">
      <c r="D721" s="176"/>
    </row>
    <row r="722" spans="4:4" s="150" customFormat="1">
      <c r="D722" s="176"/>
    </row>
    <row r="723" spans="4:4" s="150" customFormat="1">
      <c r="D723" s="176"/>
    </row>
    <row r="724" spans="4:4" s="150" customFormat="1">
      <c r="D724" s="176"/>
    </row>
    <row r="725" spans="4:4" s="150" customFormat="1">
      <c r="D725" s="176"/>
    </row>
    <row r="726" spans="4:4" s="150" customFormat="1">
      <c r="D726" s="176"/>
    </row>
    <row r="727" spans="4:4" s="150" customFormat="1">
      <c r="D727" s="176"/>
    </row>
    <row r="728" spans="4:4" s="150" customFormat="1">
      <c r="D728" s="176"/>
    </row>
    <row r="729" spans="4:4" s="150" customFormat="1">
      <c r="D729" s="176"/>
    </row>
    <row r="730" spans="4:4" s="150" customFormat="1">
      <c r="D730" s="176"/>
    </row>
    <row r="731" spans="4:4" s="150" customFormat="1">
      <c r="D731" s="176"/>
    </row>
    <row r="732" spans="4:4" s="150" customFormat="1">
      <c r="D732" s="176"/>
    </row>
    <row r="733" spans="4:4" s="150" customFormat="1">
      <c r="D733" s="176"/>
    </row>
    <row r="734" spans="4:4" s="150" customFormat="1">
      <c r="D734" s="176"/>
    </row>
    <row r="735" spans="4:4" s="150" customFormat="1">
      <c r="D735" s="176"/>
    </row>
    <row r="736" spans="4:4" s="150" customFormat="1">
      <c r="D736" s="176"/>
    </row>
    <row r="737" spans="4:4" s="150" customFormat="1">
      <c r="D737" s="176"/>
    </row>
    <row r="738" spans="4:4" s="150" customFormat="1">
      <c r="D738" s="176"/>
    </row>
    <row r="739" spans="4:4" s="150" customFormat="1">
      <c r="D739" s="176"/>
    </row>
    <row r="740" spans="4:4" s="150" customFormat="1">
      <c r="D740" s="176"/>
    </row>
    <row r="741" spans="4:4" s="150" customFormat="1">
      <c r="D741" s="176"/>
    </row>
    <row r="742" spans="4:4" s="150" customFormat="1">
      <c r="D742" s="176"/>
    </row>
    <row r="743" spans="4:4" s="150" customFormat="1">
      <c r="D743" s="176"/>
    </row>
    <row r="744" spans="4:4" s="150" customFormat="1">
      <c r="D744" s="176"/>
    </row>
    <row r="745" spans="4:4" s="150" customFormat="1">
      <c r="D745" s="176"/>
    </row>
    <row r="746" spans="4:4" s="150" customFormat="1">
      <c r="D746" s="176"/>
    </row>
    <row r="747" spans="4:4" s="150" customFormat="1">
      <c r="D747" s="176"/>
    </row>
    <row r="748" spans="4:4" s="150" customFormat="1">
      <c r="D748" s="176"/>
    </row>
    <row r="749" spans="4:4" s="150" customFormat="1">
      <c r="D749" s="176"/>
    </row>
    <row r="750" spans="4:4" s="150" customFormat="1">
      <c r="D750" s="176"/>
    </row>
    <row r="751" spans="4:4" s="150" customFormat="1">
      <c r="D751" s="176"/>
    </row>
    <row r="752" spans="4:4" s="150" customFormat="1">
      <c r="D752" s="176"/>
    </row>
    <row r="753" spans="4:4" s="150" customFormat="1">
      <c r="D753" s="176"/>
    </row>
    <row r="754" spans="4:4" s="150" customFormat="1">
      <c r="D754" s="176"/>
    </row>
    <row r="755" spans="4:4" s="150" customFormat="1">
      <c r="D755" s="176"/>
    </row>
    <row r="756" spans="4:4" s="150" customFormat="1">
      <c r="D756" s="176"/>
    </row>
    <row r="757" spans="4:4" s="150" customFormat="1">
      <c r="D757" s="176"/>
    </row>
    <row r="758" spans="4:4" s="150" customFormat="1">
      <c r="D758" s="176"/>
    </row>
    <row r="759" spans="4:4" s="150" customFormat="1">
      <c r="D759" s="176"/>
    </row>
    <row r="760" spans="4:4" s="150" customFormat="1">
      <c r="D760" s="176"/>
    </row>
    <row r="761" spans="4:4" s="150" customFormat="1">
      <c r="D761" s="176"/>
    </row>
    <row r="762" spans="4:4" s="150" customFormat="1">
      <c r="D762" s="176"/>
    </row>
    <row r="763" spans="4:4" s="150" customFormat="1">
      <c r="D763" s="176"/>
    </row>
    <row r="764" spans="4:4" s="150" customFormat="1">
      <c r="D764" s="176"/>
    </row>
    <row r="765" spans="4:4" s="150" customFormat="1">
      <c r="D765" s="176"/>
    </row>
    <row r="766" spans="4:4" s="150" customFormat="1">
      <c r="D766" s="176"/>
    </row>
    <row r="767" spans="4:4" s="150" customFormat="1">
      <c r="D767" s="176"/>
    </row>
    <row r="768" spans="4:4" s="150" customFormat="1">
      <c r="D768" s="176"/>
    </row>
    <row r="769" spans="4:4" s="150" customFormat="1">
      <c r="D769" s="176"/>
    </row>
    <row r="770" spans="4:4" s="150" customFormat="1">
      <c r="D770" s="176"/>
    </row>
    <row r="771" spans="4:4" s="150" customFormat="1">
      <c r="D771" s="176"/>
    </row>
    <row r="772" spans="4:4" s="150" customFormat="1">
      <c r="D772" s="176"/>
    </row>
    <row r="773" spans="4:4" s="150" customFormat="1">
      <c r="D773" s="176"/>
    </row>
    <row r="774" spans="4:4" s="150" customFormat="1">
      <c r="D774" s="176"/>
    </row>
    <row r="775" spans="4:4" s="150" customFormat="1">
      <c r="D775" s="176"/>
    </row>
    <row r="776" spans="4:4" s="150" customFormat="1">
      <c r="D776" s="176"/>
    </row>
    <row r="777" spans="4:4" s="150" customFormat="1">
      <c r="D777" s="176"/>
    </row>
    <row r="778" spans="4:4" s="150" customFormat="1">
      <c r="D778" s="176"/>
    </row>
    <row r="779" spans="4:4" s="150" customFormat="1">
      <c r="D779" s="176"/>
    </row>
    <row r="780" spans="4:4" s="150" customFormat="1">
      <c r="D780" s="176"/>
    </row>
    <row r="781" spans="4:4" s="150" customFormat="1">
      <c r="D781" s="176"/>
    </row>
    <row r="782" spans="4:4" s="150" customFormat="1">
      <c r="D782" s="176"/>
    </row>
    <row r="783" spans="4:4" s="150" customFormat="1">
      <c r="D783" s="176"/>
    </row>
    <row r="784" spans="4:4" s="150" customFormat="1">
      <c r="D784" s="176"/>
    </row>
    <row r="785" spans="4:4" s="150" customFormat="1">
      <c r="D785" s="176"/>
    </row>
    <row r="786" spans="4:4" s="150" customFormat="1">
      <c r="D786" s="176"/>
    </row>
    <row r="787" spans="4:4" s="150" customFormat="1">
      <c r="D787" s="176"/>
    </row>
    <row r="788" spans="4:4" s="150" customFormat="1">
      <c r="D788" s="176"/>
    </row>
    <row r="789" spans="4:4" s="150" customFormat="1">
      <c r="D789" s="176"/>
    </row>
    <row r="790" spans="4:4" s="150" customFormat="1">
      <c r="D790" s="176"/>
    </row>
    <row r="791" spans="4:4" s="150" customFormat="1">
      <c r="D791" s="176"/>
    </row>
    <row r="792" spans="4:4" s="150" customFormat="1">
      <c r="D792" s="176"/>
    </row>
    <row r="793" spans="4:4" s="150" customFormat="1">
      <c r="D793" s="176"/>
    </row>
    <row r="794" spans="4:4" s="150" customFormat="1">
      <c r="D794" s="176"/>
    </row>
    <row r="795" spans="4:4" s="150" customFormat="1">
      <c r="D795" s="176"/>
    </row>
    <row r="796" spans="4:4" s="150" customFormat="1">
      <c r="D796" s="176"/>
    </row>
    <row r="797" spans="4:4" s="150" customFormat="1">
      <c r="D797" s="176"/>
    </row>
    <row r="798" spans="4:4" s="150" customFormat="1">
      <c r="D798" s="176"/>
    </row>
    <row r="799" spans="4:4" s="150" customFormat="1">
      <c r="D799" s="176"/>
    </row>
    <row r="800" spans="4:4" s="150" customFormat="1">
      <c r="D800" s="176"/>
    </row>
    <row r="801" spans="4:4" s="150" customFormat="1">
      <c r="D801" s="176"/>
    </row>
    <row r="802" spans="4:4" s="150" customFormat="1">
      <c r="D802" s="176"/>
    </row>
    <row r="803" spans="4:4" s="150" customFormat="1">
      <c r="D803" s="176"/>
    </row>
    <row r="804" spans="4:4" s="150" customFormat="1">
      <c r="D804" s="176"/>
    </row>
    <row r="805" spans="4:4" s="150" customFormat="1">
      <c r="D805" s="176"/>
    </row>
    <row r="806" spans="4:4" s="150" customFormat="1">
      <c r="D806" s="176"/>
    </row>
    <row r="807" spans="4:4" s="150" customFormat="1">
      <c r="D807" s="176"/>
    </row>
    <row r="808" spans="4:4" s="150" customFormat="1">
      <c r="D808" s="176"/>
    </row>
    <row r="809" spans="4:4" s="150" customFormat="1">
      <c r="D809" s="176"/>
    </row>
    <row r="810" spans="4:4" s="150" customFormat="1">
      <c r="D810" s="176"/>
    </row>
    <row r="811" spans="4:4" s="150" customFormat="1">
      <c r="D811" s="176"/>
    </row>
    <row r="812" spans="4:4" s="150" customFormat="1">
      <c r="D812" s="176"/>
    </row>
    <row r="813" spans="4:4" s="150" customFormat="1">
      <c r="D813" s="176"/>
    </row>
    <row r="814" spans="4:4" s="150" customFormat="1">
      <c r="D814" s="176"/>
    </row>
    <row r="815" spans="4:4" s="150" customFormat="1">
      <c r="D815" s="176"/>
    </row>
    <row r="816" spans="4:4" s="150" customFormat="1">
      <c r="D816" s="176"/>
    </row>
    <row r="817" spans="4:4" s="150" customFormat="1">
      <c r="D817" s="176"/>
    </row>
    <row r="818" spans="4:4" s="150" customFormat="1">
      <c r="D818" s="176"/>
    </row>
    <row r="819" spans="4:4" s="150" customFormat="1">
      <c r="D819" s="176"/>
    </row>
    <row r="820" spans="4:4" s="150" customFormat="1">
      <c r="D820" s="176"/>
    </row>
    <row r="821" spans="4:4" s="150" customFormat="1">
      <c r="D821" s="176"/>
    </row>
    <row r="822" spans="4:4" s="150" customFormat="1">
      <c r="D822" s="176"/>
    </row>
    <row r="823" spans="4:4" s="150" customFormat="1">
      <c r="D823" s="176"/>
    </row>
    <row r="824" spans="4:4" s="150" customFormat="1">
      <c r="D824" s="176"/>
    </row>
    <row r="825" spans="4:4" s="150" customFormat="1">
      <c r="D825" s="176"/>
    </row>
    <row r="826" spans="4:4" s="150" customFormat="1">
      <c r="D826" s="176"/>
    </row>
    <row r="827" spans="4:4" s="150" customFormat="1">
      <c r="D827" s="176"/>
    </row>
    <row r="828" spans="4:4" s="150" customFormat="1">
      <c r="D828" s="176"/>
    </row>
    <row r="829" spans="4:4" s="150" customFormat="1">
      <c r="D829" s="176"/>
    </row>
    <row r="830" spans="4:4" s="150" customFormat="1">
      <c r="D830" s="176"/>
    </row>
    <row r="831" spans="4:4" s="150" customFormat="1">
      <c r="D831" s="176"/>
    </row>
    <row r="832" spans="4:4" s="150" customFormat="1">
      <c r="D832" s="176"/>
    </row>
    <row r="833" spans="4:4" s="150" customFormat="1">
      <c r="D833" s="176"/>
    </row>
    <row r="834" spans="4:4" s="150" customFormat="1">
      <c r="D834" s="176"/>
    </row>
    <row r="835" spans="4:4" s="150" customFormat="1">
      <c r="D835" s="176"/>
    </row>
    <row r="836" spans="4:4" s="150" customFormat="1">
      <c r="D836" s="176"/>
    </row>
    <row r="837" spans="4:4" s="150" customFormat="1">
      <c r="D837" s="176"/>
    </row>
    <row r="838" spans="4:4" s="150" customFormat="1">
      <c r="D838" s="176"/>
    </row>
    <row r="839" spans="4:4" s="150" customFormat="1">
      <c r="D839" s="176"/>
    </row>
    <row r="840" spans="4:4" s="150" customFormat="1">
      <c r="D840" s="176"/>
    </row>
    <row r="841" spans="4:4" s="150" customFormat="1">
      <c r="D841" s="176"/>
    </row>
    <row r="842" spans="4:4" s="150" customFormat="1">
      <c r="D842" s="176"/>
    </row>
    <row r="843" spans="4:4" s="150" customFormat="1">
      <c r="D843" s="176"/>
    </row>
    <row r="844" spans="4:4" s="150" customFormat="1">
      <c r="D844" s="176"/>
    </row>
    <row r="845" spans="4:4" s="150" customFormat="1">
      <c r="D845" s="176"/>
    </row>
    <row r="846" spans="4:4" s="150" customFormat="1">
      <c r="D846" s="176"/>
    </row>
    <row r="847" spans="4:4" s="150" customFormat="1">
      <c r="D847" s="176"/>
    </row>
    <row r="848" spans="4:4" s="150" customFormat="1">
      <c r="D848" s="176"/>
    </row>
    <row r="849" spans="4:4" s="150" customFormat="1">
      <c r="D849" s="176"/>
    </row>
    <row r="850" spans="4:4" s="150" customFormat="1">
      <c r="D850" s="176"/>
    </row>
    <row r="851" spans="4:4" s="150" customFormat="1">
      <c r="D851" s="176"/>
    </row>
    <row r="852" spans="4:4" s="150" customFormat="1">
      <c r="D852" s="176"/>
    </row>
    <row r="853" spans="4:4" s="150" customFormat="1">
      <c r="D853" s="176"/>
    </row>
    <row r="854" spans="4:4" s="150" customFormat="1">
      <c r="D854" s="176"/>
    </row>
    <row r="855" spans="4:4" s="150" customFormat="1">
      <c r="D855" s="176"/>
    </row>
    <row r="856" spans="4:4" s="150" customFormat="1">
      <c r="D856" s="176"/>
    </row>
    <row r="857" spans="4:4" s="150" customFormat="1">
      <c r="D857" s="176"/>
    </row>
    <row r="858" spans="4:4" s="150" customFormat="1">
      <c r="D858" s="176"/>
    </row>
    <row r="859" spans="4:4" s="150" customFormat="1">
      <c r="D859" s="176"/>
    </row>
    <row r="860" spans="4:4" s="150" customFormat="1">
      <c r="D860" s="176"/>
    </row>
    <row r="861" spans="4:4" s="150" customFormat="1">
      <c r="D861" s="176"/>
    </row>
    <row r="862" spans="4:4" s="150" customFormat="1">
      <c r="D862" s="176"/>
    </row>
    <row r="863" spans="4:4" s="150" customFormat="1">
      <c r="D863" s="176"/>
    </row>
    <row r="864" spans="4:4" s="150" customFormat="1">
      <c r="D864" s="176"/>
    </row>
    <row r="865" spans="4:4" s="150" customFormat="1">
      <c r="D865" s="176"/>
    </row>
    <row r="866" spans="4:4" s="150" customFormat="1">
      <c r="D866" s="176"/>
    </row>
    <row r="867" spans="4:4" s="150" customFormat="1">
      <c r="D867" s="176"/>
    </row>
    <row r="868" spans="4:4" s="150" customFormat="1">
      <c r="D868" s="176"/>
    </row>
    <row r="869" spans="4:4" s="150" customFormat="1">
      <c r="D869" s="176"/>
    </row>
    <row r="870" spans="4:4" s="150" customFormat="1">
      <c r="D870" s="176"/>
    </row>
    <row r="871" spans="4:4" s="150" customFormat="1">
      <c r="D871" s="176"/>
    </row>
    <row r="872" spans="4:4" s="150" customFormat="1">
      <c r="D872" s="176"/>
    </row>
    <row r="873" spans="4:4" s="150" customFormat="1">
      <c r="D873" s="176"/>
    </row>
    <row r="874" spans="4:4" s="150" customFormat="1">
      <c r="D874" s="176"/>
    </row>
    <row r="875" spans="4:4" s="150" customFormat="1">
      <c r="D875" s="176"/>
    </row>
    <row r="876" spans="4:4" s="150" customFormat="1">
      <c r="D876" s="176"/>
    </row>
    <row r="877" spans="4:4" s="150" customFormat="1">
      <c r="D877" s="176"/>
    </row>
    <row r="878" spans="4:4" s="150" customFormat="1">
      <c r="D878" s="176"/>
    </row>
    <row r="879" spans="4:4" s="150" customFormat="1">
      <c r="D879" s="176"/>
    </row>
    <row r="880" spans="4:4" s="150" customFormat="1">
      <c r="D880" s="176"/>
    </row>
    <row r="881" spans="4:4" s="150" customFormat="1">
      <c r="D881" s="176"/>
    </row>
    <row r="882" spans="4:4" s="150" customFormat="1">
      <c r="D882" s="176"/>
    </row>
    <row r="883" spans="4:4" s="150" customFormat="1">
      <c r="D883" s="176"/>
    </row>
    <row r="884" spans="4:4" s="150" customFormat="1">
      <c r="D884" s="176"/>
    </row>
    <row r="885" spans="4:4" s="150" customFormat="1">
      <c r="D885" s="176"/>
    </row>
    <row r="886" spans="4:4" s="150" customFormat="1">
      <c r="D886" s="176"/>
    </row>
    <row r="887" spans="4:4" s="150" customFormat="1">
      <c r="D887" s="176"/>
    </row>
    <row r="888" spans="4:4" s="150" customFormat="1">
      <c r="D888" s="176"/>
    </row>
    <row r="889" spans="4:4" s="150" customFormat="1">
      <c r="D889" s="176"/>
    </row>
    <row r="890" spans="4:4" s="150" customFormat="1">
      <c r="D890" s="176"/>
    </row>
    <row r="891" spans="4:4" s="150" customFormat="1">
      <c r="D891" s="176"/>
    </row>
    <row r="892" spans="4:4" s="150" customFormat="1">
      <c r="D892" s="176"/>
    </row>
    <row r="893" spans="4:4" s="150" customFormat="1">
      <c r="D893" s="176"/>
    </row>
    <row r="894" spans="4:4" s="150" customFormat="1">
      <c r="D894" s="176"/>
    </row>
    <row r="895" spans="4:4" s="150" customFormat="1">
      <c r="D895" s="176"/>
    </row>
    <row r="896" spans="4:4" s="150" customFormat="1">
      <c r="D896" s="176"/>
    </row>
    <row r="897" spans="4:4" s="150" customFormat="1">
      <c r="D897" s="176"/>
    </row>
    <row r="898" spans="4:4" s="150" customFormat="1">
      <c r="D898" s="176"/>
    </row>
    <row r="899" spans="4:4" s="150" customFormat="1">
      <c r="D899" s="176"/>
    </row>
    <row r="900" spans="4:4" s="150" customFormat="1">
      <c r="D900" s="176"/>
    </row>
    <row r="901" spans="4:4" s="150" customFormat="1">
      <c r="D901" s="176"/>
    </row>
    <row r="902" spans="4:4" s="150" customFormat="1">
      <c r="D902" s="176"/>
    </row>
    <row r="903" spans="4:4" s="150" customFormat="1">
      <c r="D903" s="176"/>
    </row>
    <row r="904" spans="4:4" s="150" customFormat="1">
      <c r="D904" s="176"/>
    </row>
    <row r="905" spans="4:4" s="150" customFormat="1">
      <c r="D905" s="176"/>
    </row>
    <row r="906" spans="4:4" s="150" customFormat="1">
      <c r="D906" s="176"/>
    </row>
    <row r="907" spans="4:4" s="150" customFormat="1">
      <c r="D907" s="176"/>
    </row>
    <row r="908" spans="4:4" s="150" customFormat="1">
      <c r="D908" s="176"/>
    </row>
    <row r="909" spans="4:4" s="150" customFormat="1">
      <c r="D909" s="176"/>
    </row>
    <row r="910" spans="4:4" s="150" customFormat="1">
      <c r="D910" s="176"/>
    </row>
    <row r="911" spans="4:4" s="150" customFormat="1">
      <c r="D911" s="176"/>
    </row>
    <row r="912" spans="4:4" s="150" customFormat="1">
      <c r="D912" s="176"/>
    </row>
    <row r="913" spans="4:4" s="150" customFormat="1">
      <c r="D913" s="176"/>
    </row>
    <row r="914" spans="4:4" s="150" customFormat="1">
      <c r="D914" s="176"/>
    </row>
    <row r="915" spans="4:4" s="150" customFormat="1">
      <c r="D915" s="176"/>
    </row>
    <row r="916" spans="4:4" s="150" customFormat="1">
      <c r="D916" s="176"/>
    </row>
    <row r="917" spans="4:4" s="150" customFormat="1">
      <c r="D917" s="176"/>
    </row>
    <row r="918" spans="4:4" s="150" customFormat="1">
      <c r="D918" s="176"/>
    </row>
    <row r="919" spans="4:4" s="150" customFormat="1">
      <c r="D919" s="176"/>
    </row>
    <row r="920" spans="4:4" s="150" customFormat="1">
      <c r="D920" s="176"/>
    </row>
    <row r="921" spans="4:4" s="150" customFormat="1">
      <c r="D921" s="176"/>
    </row>
    <row r="922" spans="4:4" s="150" customFormat="1">
      <c r="D922" s="176"/>
    </row>
    <row r="923" spans="4:4" s="150" customFormat="1">
      <c r="D923" s="176"/>
    </row>
    <row r="924" spans="4:4" s="150" customFormat="1">
      <c r="D924" s="176"/>
    </row>
    <row r="925" spans="4:4" s="150" customFormat="1">
      <c r="D925" s="176"/>
    </row>
    <row r="926" spans="4:4" s="150" customFormat="1">
      <c r="D926" s="176"/>
    </row>
    <row r="927" spans="4:4" s="150" customFormat="1">
      <c r="D927" s="176"/>
    </row>
    <row r="928" spans="4:4" s="150" customFormat="1">
      <c r="D928" s="176"/>
    </row>
    <row r="929" spans="4:4" s="150" customFormat="1">
      <c r="D929" s="176"/>
    </row>
    <row r="930" spans="4:4" s="150" customFormat="1">
      <c r="D930" s="176"/>
    </row>
    <row r="931" spans="4:4" s="150" customFormat="1">
      <c r="D931" s="176"/>
    </row>
    <row r="932" spans="4:4" s="150" customFormat="1">
      <c r="D932" s="176"/>
    </row>
    <row r="933" spans="4:4" s="150" customFormat="1">
      <c r="D933" s="176"/>
    </row>
    <row r="934" spans="4:4" s="150" customFormat="1">
      <c r="D934" s="176"/>
    </row>
    <row r="935" spans="4:4" s="150" customFormat="1">
      <c r="D935" s="176"/>
    </row>
    <row r="936" spans="4:4" s="150" customFormat="1">
      <c r="D936" s="176"/>
    </row>
    <row r="937" spans="4:4" s="150" customFormat="1">
      <c r="D937" s="176"/>
    </row>
    <row r="938" spans="4:4" s="150" customFormat="1">
      <c r="D938" s="176"/>
    </row>
    <row r="939" spans="4:4" s="150" customFormat="1">
      <c r="D939" s="176"/>
    </row>
    <row r="940" spans="4:4" s="150" customFormat="1">
      <c r="D940" s="176"/>
    </row>
    <row r="941" spans="4:4" s="150" customFormat="1">
      <c r="D941" s="176"/>
    </row>
    <row r="942" spans="4:4" s="150" customFormat="1">
      <c r="D942" s="176"/>
    </row>
    <row r="943" spans="4:4" s="150" customFormat="1">
      <c r="D943" s="176"/>
    </row>
    <row r="944" spans="4:4" s="150" customFormat="1">
      <c r="D944" s="176"/>
    </row>
    <row r="945" spans="4:4" s="150" customFormat="1">
      <c r="D945" s="176"/>
    </row>
    <row r="946" spans="4:4" s="150" customFormat="1">
      <c r="D946" s="176"/>
    </row>
    <row r="947" spans="4:4" s="150" customFormat="1">
      <c r="D947" s="176"/>
    </row>
    <row r="948" spans="4:4" s="150" customFormat="1">
      <c r="D948" s="176"/>
    </row>
    <row r="949" spans="4:4" s="150" customFormat="1">
      <c r="D949" s="176"/>
    </row>
    <row r="950" spans="4:4" s="150" customFormat="1">
      <c r="D950" s="176"/>
    </row>
    <row r="951" spans="4:4" s="150" customFormat="1">
      <c r="D951" s="176"/>
    </row>
    <row r="952" spans="4:4" s="150" customFormat="1">
      <c r="D952" s="176"/>
    </row>
    <row r="953" spans="4:4" s="150" customFormat="1">
      <c r="D953" s="176"/>
    </row>
    <row r="954" spans="4:4" s="150" customFormat="1">
      <c r="D954" s="176"/>
    </row>
    <row r="955" spans="4:4" s="150" customFormat="1">
      <c r="D955" s="176"/>
    </row>
    <row r="956" spans="4:4" s="150" customFormat="1">
      <c r="D956" s="176"/>
    </row>
    <row r="957" spans="4:4" s="150" customFormat="1">
      <c r="D957" s="176"/>
    </row>
    <row r="958" spans="4:4" s="150" customFormat="1">
      <c r="D958" s="176"/>
    </row>
    <row r="959" spans="4:4" s="150" customFormat="1">
      <c r="D959" s="176"/>
    </row>
    <row r="960" spans="4:4" s="150" customFormat="1">
      <c r="D960" s="176"/>
    </row>
    <row r="961" spans="4:4" s="150" customFormat="1">
      <c r="D961" s="176"/>
    </row>
    <row r="962" spans="4:4" s="150" customFormat="1">
      <c r="D962" s="176"/>
    </row>
    <row r="963" spans="4:4" s="150" customFormat="1">
      <c r="D963" s="176"/>
    </row>
    <row r="964" spans="4:4" s="150" customFormat="1">
      <c r="D964" s="176"/>
    </row>
    <row r="965" spans="4:4" s="150" customFormat="1">
      <c r="D965" s="176"/>
    </row>
    <row r="966" spans="4:4" s="150" customFormat="1">
      <c r="D966" s="176"/>
    </row>
    <row r="967" spans="4:4" s="150" customFormat="1">
      <c r="D967" s="176"/>
    </row>
    <row r="968" spans="4:4" s="150" customFormat="1">
      <c r="D968" s="176"/>
    </row>
    <row r="969" spans="4:4" s="150" customFormat="1">
      <c r="D969" s="176"/>
    </row>
    <row r="970" spans="4:4" s="150" customFormat="1">
      <c r="D970" s="176"/>
    </row>
    <row r="971" spans="4:4" s="150" customFormat="1">
      <c r="D971" s="176"/>
    </row>
    <row r="972" spans="4:4" s="150" customFormat="1">
      <c r="D972" s="176"/>
    </row>
    <row r="973" spans="4:4" s="150" customFormat="1">
      <c r="D973" s="176"/>
    </row>
    <row r="974" spans="4:4" s="150" customFormat="1">
      <c r="D974" s="176"/>
    </row>
    <row r="975" spans="4:4" s="150" customFormat="1">
      <c r="D975" s="176"/>
    </row>
    <row r="976" spans="4:4" s="150" customFormat="1">
      <c r="D976" s="176"/>
    </row>
    <row r="977" spans="4:4" s="150" customFormat="1">
      <c r="D977" s="176"/>
    </row>
    <row r="978" spans="4:4" s="150" customFormat="1">
      <c r="D978" s="176"/>
    </row>
    <row r="979" spans="4:4" s="150" customFormat="1">
      <c r="D979" s="176"/>
    </row>
    <row r="980" spans="4:4" s="150" customFormat="1">
      <c r="D980" s="176"/>
    </row>
    <row r="981" spans="4:4" s="150" customFormat="1">
      <c r="D981" s="176"/>
    </row>
    <row r="982" spans="4:4" s="150" customFormat="1">
      <c r="D982" s="176"/>
    </row>
    <row r="983" spans="4:4" s="150" customFormat="1">
      <c r="D983" s="176"/>
    </row>
    <row r="984" spans="4:4" s="150" customFormat="1">
      <c r="D984" s="176"/>
    </row>
    <row r="985" spans="4:4" s="150" customFormat="1">
      <c r="D985" s="176"/>
    </row>
    <row r="986" spans="4:4" s="150" customFormat="1">
      <c r="D986" s="176"/>
    </row>
    <row r="987" spans="4:4" s="150" customFormat="1">
      <c r="D987" s="176"/>
    </row>
    <row r="988" spans="4:4" s="150" customFormat="1">
      <c r="D988" s="176"/>
    </row>
    <row r="989" spans="4:4" s="150" customFormat="1">
      <c r="D989" s="176"/>
    </row>
    <row r="990" spans="4:4" s="150" customFormat="1">
      <c r="D990" s="176"/>
    </row>
    <row r="991" spans="4:4" s="150" customFormat="1">
      <c r="D991" s="176"/>
    </row>
    <row r="992" spans="4:4" s="150" customFormat="1">
      <c r="D992" s="176"/>
    </row>
    <row r="993" spans="4:4" s="150" customFormat="1">
      <c r="D993" s="176"/>
    </row>
    <row r="994" spans="4:4" s="150" customFormat="1">
      <c r="D994" s="176"/>
    </row>
    <row r="995" spans="4:4" s="150" customFormat="1">
      <c r="D995" s="176"/>
    </row>
    <row r="996" spans="4:4" s="150" customFormat="1">
      <c r="D996" s="176"/>
    </row>
    <row r="997" spans="4:4" s="150" customFormat="1">
      <c r="D997" s="176"/>
    </row>
    <row r="998" spans="4:4" s="150" customFormat="1">
      <c r="D998" s="176"/>
    </row>
    <row r="999" spans="4:4" s="150" customFormat="1">
      <c r="D999" s="176"/>
    </row>
    <row r="1000" spans="4:4" s="150" customFormat="1">
      <c r="D1000" s="176"/>
    </row>
    <row r="1001" spans="4:4" s="150" customFormat="1">
      <c r="D1001" s="176"/>
    </row>
    <row r="1002" spans="4:4" s="150" customFormat="1">
      <c r="D1002" s="176"/>
    </row>
    <row r="1003" spans="4:4" s="150" customFormat="1">
      <c r="D1003" s="176"/>
    </row>
    <row r="1004" spans="4:4" s="150" customFormat="1">
      <c r="D1004" s="176"/>
    </row>
    <row r="1005" spans="4:4" s="150" customFormat="1">
      <c r="D1005" s="176"/>
    </row>
    <row r="1006" spans="4:4" s="150" customFormat="1">
      <c r="D1006" s="176"/>
    </row>
    <row r="1007" spans="4:4" s="150" customFormat="1">
      <c r="D1007" s="176"/>
    </row>
    <row r="1008" spans="4:4" s="150" customFormat="1">
      <c r="D1008" s="176"/>
    </row>
    <row r="1009" spans="4:4" s="150" customFormat="1">
      <c r="D1009" s="176"/>
    </row>
    <row r="1010" spans="4:4" s="150" customFormat="1">
      <c r="D1010" s="176"/>
    </row>
    <row r="1011" spans="4:4" s="150" customFormat="1">
      <c r="D1011" s="176"/>
    </row>
    <row r="1012" spans="4:4" s="150" customFormat="1">
      <c r="D1012" s="176"/>
    </row>
    <row r="1013" spans="4:4" s="150" customFormat="1">
      <c r="D1013" s="176"/>
    </row>
    <row r="1014" spans="4:4" s="150" customFormat="1">
      <c r="D1014" s="176"/>
    </row>
    <row r="1015" spans="4:4" s="150" customFormat="1">
      <c r="D1015" s="176"/>
    </row>
    <row r="1016" spans="4:4" s="150" customFormat="1">
      <c r="D1016" s="176"/>
    </row>
    <row r="1017" spans="4:4" s="150" customFormat="1">
      <c r="D1017" s="176"/>
    </row>
    <row r="1018" spans="4:4" s="150" customFormat="1">
      <c r="D1018" s="176"/>
    </row>
    <row r="1019" spans="4:4" s="150" customFormat="1">
      <c r="D1019" s="176"/>
    </row>
    <row r="1020" spans="4:4" s="150" customFormat="1">
      <c r="D1020" s="176"/>
    </row>
    <row r="1021" spans="4:4" s="150" customFormat="1">
      <c r="D1021" s="176"/>
    </row>
    <row r="1022" spans="4:4" s="150" customFormat="1">
      <c r="D1022" s="176"/>
    </row>
    <row r="1023" spans="4:4" s="150" customFormat="1">
      <c r="D1023" s="176"/>
    </row>
    <row r="1024" spans="4:4" s="150" customFormat="1">
      <c r="D1024" s="176"/>
    </row>
    <row r="1025" spans="4:4" s="150" customFormat="1">
      <c r="D1025" s="176"/>
    </row>
    <row r="1026" spans="4:4" s="150" customFormat="1">
      <c r="D1026" s="176"/>
    </row>
    <row r="1027" spans="4:4" s="150" customFormat="1">
      <c r="D1027" s="176"/>
    </row>
    <row r="1028" spans="4:4" s="150" customFormat="1">
      <c r="D1028" s="176"/>
    </row>
    <row r="1029" spans="4:4" s="150" customFormat="1">
      <c r="D1029" s="176"/>
    </row>
    <row r="1030" spans="4:4" s="150" customFormat="1">
      <c r="D1030" s="176"/>
    </row>
    <row r="1031" spans="4:4" s="150" customFormat="1">
      <c r="D1031" s="176"/>
    </row>
    <row r="1032" spans="4:4" s="150" customFormat="1">
      <c r="D1032" s="176"/>
    </row>
    <row r="1033" spans="4:4" s="150" customFormat="1">
      <c r="D1033" s="176"/>
    </row>
    <row r="1034" spans="4:4" s="150" customFormat="1">
      <c r="D1034" s="176"/>
    </row>
    <row r="1035" spans="4:4" s="150" customFormat="1">
      <c r="D1035" s="176"/>
    </row>
    <row r="1036" spans="4:4" s="150" customFormat="1">
      <c r="D1036" s="176"/>
    </row>
    <row r="1037" spans="4:4" s="150" customFormat="1">
      <c r="D1037" s="176"/>
    </row>
    <row r="1038" spans="4:4" s="150" customFormat="1">
      <c r="D1038" s="176"/>
    </row>
    <row r="1039" spans="4:4" s="150" customFormat="1">
      <c r="D1039" s="176"/>
    </row>
    <row r="1040" spans="4:4" s="150" customFormat="1">
      <c r="D1040" s="176"/>
    </row>
    <row r="1041" spans="4:4" s="150" customFormat="1">
      <c r="D1041" s="176"/>
    </row>
    <row r="1042" spans="4:4" s="150" customFormat="1">
      <c r="D1042" s="176"/>
    </row>
    <row r="1043" spans="4:4" s="150" customFormat="1">
      <c r="D1043" s="176"/>
    </row>
    <row r="1044" spans="4:4" s="150" customFormat="1">
      <c r="D1044" s="176"/>
    </row>
    <row r="1045" spans="4:4" s="150" customFormat="1">
      <c r="D1045" s="176"/>
    </row>
    <row r="1046" spans="4:4" s="150" customFormat="1">
      <c r="D1046" s="176"/>
    </row>
    <row r="1047" spans="4:4" s="150" customFormat="1">
      <c r="D1047" s="176"/>
    </row>
    <row r="1048" spans="4:4" s="150" customFormat="1">
      <c r="D1048" s="176"/>
    </row>
    <row r="1049" spans="4:4" s="150" customFormat="1">
      <c r="D1049" s="176"/>
    </row>
    <row r="1050" spans="4:4" s="150" customFormat="1">
      <c r="D1050" s="176"/>
    </row>
    <row r="1051" spans="4:4" s="150" customFormat="1">
      <c r="D1051" s="176"/>
    </row>
    <row r="1052" spans="4:4" s="150" customFormat="1">
      <c r="D1052" s="176"/>
    </row>
    <row r="1053" spans="4:4" s="150" customFormat="1">
      <c r="D1053" s="176"/>
    </row>
    <row r="1054" spans="4:4" s="150" customFormat="1">
      <c r="D1054" s="176"/>
    </row>
    <row r="1055" spans="4:4" s="150" customFormat="1">
      <c r="D1055" s="176"/>
    </row>
    <row r="1056" spans="4:4" s="150" customFormat="1">
      <c r="D1056" s="176"/>
    </row>
    <row r="1057" spans="4:4" s="150" customFormat="1">
      <c r="D1057" s="176"/>
    </row>
    <row r="1058" spans="4:4" s="150" customFormat="1">
      <c r="D1058" s="176"/>
    </row>
    <row r="1059" spans="4:4" s="150" customFormat="1">
      <c r="D1059" s="176"/>
    </row>
    <row r="1060" spans="4:4" s="150" customFormat="1">
      <c r="D1060" s="176"/>
    </row>
    <row r="1061" spans="4:4" s="150" customFormat="1">
      <c r="D1061" s="176"/>
    </row>
    <row r="1062" spans="4:4" s="150" customFormat="1">
      <c r="D1062" s="176"/>
    </row>
    <row r="1063" spans="4:4" s="150" customFormat="1">
      <c r="D1063" s="176"/>
    </row>
    <row r="1064" spans="4:4" s="150" customFormat="1">
      <c r="D1064" s="176"/>
    </row>
    <row r="1065" spans="4:4" s="150" customFormat="1">
      <c r="D1065" s="176"/>
    </row>
    <row r="1066" spans="4:4" s="150" customFormat="1">
      <c r="D1066" s="176"/>
    </row>
    <row r="1067" spans="4:4" s="150" customFormat="1">
      <c r="D1067" s="176"/>
    </row>
    <row r="1068" spans="4:4" s="150" customFormat="1">
      <c r="D1068" s="176"/>
    </row>
    <row r="1069" spans="4:4" s="150" customFormat="1">
      <c r="D1069" s="176"/>
    </row>
    <row r="1070" spans="4:4" s="150" customFormat="1">
      <c r="D1070" s="176"/>
    </row>
    <row r="1071" spans="4:4" s="150" customFormat="1">
      <c r="D1071" s="176"/>
    </row>
    <row r="1072" spans="4:4" s="150" customFormat="1">
      <c r="D1072" s="176"/>
    </row>
    <row r="1073" spans="4:4" s="150" customFormat="1">
      <c r="D1073" s="176"/>
    </row>
    <row r="1074" spans="4:4" s="150" customFormat="1">
      <c r="D1074" s="176"/>
    </row>
    <row r="1075" spans="4:4" s="150" customFormat="1">
      <c r="D1075" s="176"/>
    </row>
    <row r="1076" spans="4:4" s="150" customFormat="1">
      <c r="D1076" s="176"/>
    </row>
    <row r="1077" spans="4:4" s="150" customFormat="1">
      <c r="D1077" s="176"/>
    </row>
    <row r="1078" spans="4:4" s="150" customFormat="1">
      <c r="D1078" s="176"/>
    </row>
    <row r="1079" spans="4:4" s="150" customFormat="1">
      <c r="D1079" s="176"/>
    </row>
    <row r="1080" spans="4:4" s="150" customFormat="1">
      <c r="D1080" s="176"/>
    </row>
    <row r="1081" spans="4:4" s="150" customFormat="1">
      <c r="D1081" s="176"/>
    </row>
    <row r="1082" spans="4:4" s="150" customFormat="1">
      <c r="D1082" s="176"/>
    </row>
    <row r="1083" spans="4:4" s="150" customFormat="1">
      <c r="D1083" s="176"/>
    </row>
    <row r="1084" spans="4:4" s="150" customFormat="1">
      <c r="D1084" s="176"/>
    </row>
    <row r="1085" spans="4:4" s="150" customFormat="1">
      <c r="D1085" s="176"/>
    </row>
    <row r="1086" spans="4:4" s="150" customFormat="1">
      <c r="D1086" s="176"/>
    </row>
    <row r="1087" spans="4:4" s="150" customFormat="1">
      <c r="D1087" s="176"/>
    </row>
    <row r="1088" spans="4:4" s="150" customFormat="1">
      <c r="D1088" s="176"/>
    </row>
    <row r="1089" spans="4:4" s="150" customFormat="1">
      <c r="D1089" s="176"/>
    </row>
    <row r="1090" spans="4:4" s="150" customFormat="1">
      <c r="D1090" s="176"/>
    </row>
    <row r="1091" spans="4:4" s="150" customFormat="1">
      <c r="D1091" s="176"/>
    </row>
    <row r="1092" spans="4:4" s="150" customFormat="1">
      <c r="D1092" s="176"/>
    </row>
    <row r="1093" spans="4:4" s="150" customFormat="1">
      <c r="D1093" s="176"/>
    </row>
    <row r="1094" spans="4:4" s="150" customFormat="1">
      <c r="D1094" s="176"/>
    </row>
    <row r="1095" spans="4:4" s="150" customFormat="1">
      <c r="D1095" s="176"/>
    </row>
    <row r="1096" spans="4:4" s="150" customFormat="1">
      <c r="D1096" s="176"/>
    </row>
    <row r="1097" spans="4:4" s="150" customFormat="1">
      <c r="D1097" s="176"/>
    </row>
    <row r="1098" spans="4:4" s="150" customFormat="1">
      <c r="D1098" s="176"/>
    </row>
    <row r="1099" spans="4:4" s="150" customFormat="1">
      <c r="D1099" s="176"/>
    </row>
    <row r="1100" spans="4:4" s="150" customFormat="1">
      <c r="D1100" s="176"/>
    </row>
    <row r="1101" spans="4:4" s="150" customFormat="1">
      <c r="D1101" s="176"/>
    </row>
    <row r="1102" spans="4:4" s="150" customFormat="1">
      <c r="D1102" s="176"/>
    </row>
    <row r="1103" spans="4:4" s="150" customFormat="1">
      <c r="D1103" s="176"/>
    </row>
    <row r="1104" spans="4:4" s="150" customFormat="1">
      <c r="D1104" s="176"/>
    </row>
    <row r="1105" spans="4:4" s="150" customFormat="1">
      <c r="D1105" s="176"/>
    </row>
    <row r="1106" spans="4:4" s="150" customFormat="1">
      <c r="D1106" s="176"/>
    </row>
    <row r="1107" spans="4:4" s="150" customFormat="1">
      <c r="D1107" s="176"/>
    </row>
    <row r="1108" spans="4:4" s="150" customFormat="1">
      <c r="D1108" s="176"/>
    </row>
    <row r="1109" spans="4:4" s="150" customFormat="1">
      <c r="D1109" s="176"/>
    </row>
    <row r="1110" spans="4:4" s="150" customFormat="1">
      <c r="D1110" s="176"/>
    </row>
    <row r="1111" spans="4:4" s="150" customFormat="1">
      <c r="D1111" s="176"/>
    </row>
    <row r="1112" spans="4:4" s="150" customFormat="1">
      <c r="D1112" s="176"/>
    </row>
    <row r="1113" spans="4:4" s="150" customFormat="1">
      <c r="D1113" s="176"/>
    </row>
    <row r="1114" spans="4:4" s="150" customFormat="1">
      <c r="D1114" s="176"/>
    </row>
    <row r="1115" spans="4:4" s="150" customFormat="1">
      <c r="D1115" s="176"/>
    </row>
    <row r="1116" spans="4:4" s="150" customFormat="1">
      <c r="D1116" s="176"/>
    </row>
    <row r="1117" spans="4:4" s="150" customFormat="1">
      <c r="D1117" s="176"/>
    </row>
    <row r="1118" spans="4:4" s="150" customFormat="1">
      <c r="D1118" s="176"/>
    </row>
    <row r="1119" spans="4:4" s="150" customFormat="1">
      <c r="D1119" s="176"/>
    </row>
    <row r="1120" spans="4:4" s="150" customFormat="1">
      <c r="D1120" s="176"/>
    </row>
    <row r="1121" spans="4:4" s="150" customFormat="1">
      <c r="D1121" s="176"/>
    </row>
    <row r="1122" spans="4:4" s="150" customFormat="1">
      <c r="D1122" s="176"/>
    </row>
    <row r="1123" spans="4:4" s="150" customFormat="1">
      <c r="D1123" s="176"/>
    </row>
    <row r="1124" spans="4:4" s="150" customFormat="1">
      <c r="D1124" s="176"/>
    </row>
    <row r="1125" spans="4:4" s="150" customFormat="1">
      <c r="D1125" s="176"/>
    </row>
    <row r="1126" spans="4:4" s="150" customFormat="1">
      <c r="D1126" s="176"/>
    </row>
    <row r="1127" spans="4:4" s="150" customFormat="1">
      <c r="D1127" s="176"/>
    </row>
    <row r="1128" spans="4:4" s="150" customFormat="1">
      <c r="D1128" s="176"/>
    </row>
    <row r="1129" spans="4:4" s="150" customFormat="1">
      <c r="D1129" s="176"/>
    </row>
    <row r="1130" spans="4:4" s="150" customFormat="1">
      <c r="D1130" s="176"/>
    </row>
    <row r="1131" spans="4:4" s="150" customFormat="1">
      <c r="D1131" s="176"/>
    </row>
    <row r="1132" spans="4:4" s="150" customFormat="1">
      <c r="D1132" s="176"/>
    </row>
    <row r="1133" spans="4:4" s="150" customFormat="1">
      <c r="D1133" s="176"/>
    </row>
    <row r="1134" spans="4:4" s="150" customFormat="1">
      <c r="D1134" s="176"/>
    </row>
    <row r="1135" spans="4:4" s="150" customFormat="1">
      <c r="D1135" s="176"/>
    </row>
    <row r="1136" spans="4:4" s="150" customFormat="1">
      <c r="D1136" s="176"/>
    </row>
    <row r="1137" spans="4:4" s="150" customFormat="1">
      <c r="D1137" s="176"/>
    </row>
    <row r="1138" spans="4:4" s="150" customFormat="1">
      <c r="D1138" s="176"/>
    </row>
    <row r="1139" spans="4:4" s="150" customFormat="1">
      <c r="D1139" s="176"/>
    </row>
    <row r="1140" spans="4:4" s="150" customFormat="1">
      <c r="D1140" s="176"/>
    </row>
    <row r="1141" spans="4:4" s="150" customFormat="1">
      <c r="D1141" s="176"/>
    </row>
    <row r="1142" spans="4:4" s="150" customFormat="1">
      <c r="D1142" s="176"/>
    </row>
    <row r="1143" spans="4:4" s="150" customFormat="1">
      <c r="D1143" s="176"/>
    </row>
    <row r="1144" spans="4:4" s="150" customFormat="1">
      <c r="D1144" s="176"/>
    </row>
    <row r="1145" spans="4:4" s="150" customFormat="1">
      <c r="D1145" s="176"/>
    </row>
    <row r="1146" spans="4:4" s="150" customFormat="1">
      <c r="D1146" s="176"/>
    </row>
    <row r="1147" spans="4:4" s="150" customFormat="1">
      <c r="D1147" s="176"/>
    </row>
    <row r="1148" spans="4:4" s="150" customFormat="1">
      <c r="D1148" s="176"/>
    </row>
    <row r="1149" spans="4:4" s="150" customFormat="1">
      <c r="D1149" s="176"/>
    </row>
    <row r="1150" spans="4:4" s="150" customFormat="1">
      <c r="D1150" s="176"/>
    </row>
    <row r="1151" spans="4:4" s="150" customFormat="1">
      <c r="D1151" s="176"/>
    </row>
    <row r="1152" spans="4:4" s="150" customFormat="1">
      <c r="D1152" s="176"/>
    </row>
    <row r="1153" spans="4:4" s="150" customFormat="1">
      <c r="D1153" s="176"/>
    </row>
    <row r="1154" spans="4:4" s="150" customFormat="1">
      <c r="D1154" s="176"/>
    </row>
    <row r="1155" spans="4:4" s="150" customFormat="1">
      <c r="D1155" s="176"/>
    </row>
    <row r="1156" spans="4:4" s="150" customFormat="1">
      <c r="D1156" s="176"/>
    </row>
    <row r="1157" spans="4:4" s="150" customFormat="1">
      <c r="D1157" s="176"/>
    </row>
    <row r="1158" spans="4:4" s="150" customFormat="1">
      <c r="D1158" s="176"/>
    </row>
    <row r="1159" spans="4:4" s="150" customFormat="1">
      <c r="D1159" s="176"/>
    </row>
    <row r="1160" spans="4:4" s="150" customFormat="1">
      <c r="D1160" s="176"/>
    </row>
    <row r="1161" spans="4:4" s="150" customFormat="1">
      <c r="D1161" s="176"/>
    </row>
    <row r="1162" spans="4:4" s="150" customFormat="1">
      <c r="D1162" s="176"/>
    </row>
    <row r="1163" spans="4:4" s="150" customFormat="1">
      <c r="D1163" s="176"/>
    </row>
    <row r="1164" spans="4:4" s="150" customFormat="1">
      <c r="D1164" s="176"/>
    </row>
    <row r="1165" spans="4:4" s="150" customFormat="1">
      <c r="D1165" s="176"/>
    </row>
    <row r="1166" spans="4:4" s="150" customFormat="1">
      <c r="D1166" s="176"/>
    </row>
    <row r="1167" spans="4:4" s="150" customFormat="1">
      <c r="D1167" s="176"/>
    </row>
    <row r="1168" spans="4:4" s="150" customFormat="1">
      <c r="D1168" s="176"/>
    </row>
    <row r="1169" spans="4:4" s="150" customFormat="1">
      <c r="D1169" s="176"/>
    </row>
    <row r="1170" spans="4:4" s="150" customFormat="1">
      <c r="D1170" s="176"/>
    </row>
    <row r="1171" spans="4:4" s="150" customFormat="1">
      <c r="D1171" s="176"/>
    </row>
    <row r="1172" spans="4:4" s="150" customFormat="1">
      <c r="D1172" s="176"/>
    </row>
    <row r="1173" spans="4:4" s="150" customFormat="1">
      <c r="D1173" s="176"/>
    </row>
    <row r="1174" spans="4:4" s="150" customFormat="1">
      <c r="D1174" s="176"/>
    </row>
    <row r="1175" spans="4:4" s="150" customFormat="1">
      <c r="D1175" s="176"/>
    </row>
    <row r="1176" spans="4:4" s="150" customFormat="1">
      <c r="D1176" s="176"/>
    </row>
    <row r="1177" spans="4:4" s="150" customFormat="1">
      <c r="D1177" s="176"/>
    </row>
    <row r="1178" spans="4:4" s="150" customFormat="1">
      <c r="D1178" s="176"/>
    </row>
    <row r="1179" spans="4:4" s="150" customFormat="1">
      <c r="D1179" s="176"/>
    </row>
    <row r="1180" spans="4:4" s="150" customFormat="1">
      <c r="D1180" s="176"/>
    </row>
    <row r="1181" spans="4:4" s="150" customFormat="1">
      <c r="D1181" s="176"/>
    </row>
    <row r="1182" spans="4:4" s="150" customFormat="1">
      <c r="D1182" s="176"/>
    </row>
    <row r="1183" spans="4:4" s="150" customFormat="1">
      <c r="D1183" s="176"/>
    </row>
    <row r="1184" spans="4:4" s="150" customFormat="1">
      <c r="D1184" s="176"/>
    </row>
    <row r="1185" spans="4:4" s="150" customFormat="1">
      <c r="D1185" s="176"/>
    </row>
    <row r="1186" spans="4:4" s="150" customFormat="1">
      <c r="D1186" s="176"/>
    </row>
    <row r="1187" spans="4:4" s="150" customFormat="1">
      <c r="D1187" s="176"/>
    </row>
    <row r="1188" spans="4:4" s="150" customFormat="1">
      <c r="D1188" s="176"/>
    </row>
    <row r="1189" spans="4:4" s="150" customFormat="1">
      <c r="D1189" s="176"/>
    </row>
    <row r="1190" spans="4:4" s="150" customFormat="1">
      <c r="D1190" s="176"/>
    </row>
    <row r="1191" spans="4:4" s="150" customFormat="1">
      <c r="D1191" s="176"/>
    </row>
    <row r="1192" spans="4:4" s="150" customFormat="1">
      <c r="D1192" s="176"/>
    </row>
    <row r="1193" spans="4:4" s="150" customFormat="1">
      <c r="D1193" s="176"/>
    </row>
    <row r="1194" spans="4:4" s="150" customFormat="1">
      <c r="D1194" s="176"/>
    </row>
    <row r="1195" spans="4:4" s="150" customFormat="1">
      <c r="D1195" s="176"/>
    </row>
    <row r="1196" spans="4:4" s="150" customFormat="1">
      <c r="D1196" s="176"/>
    </row>
    <row r="1197" spans="4:4" s="150" customFormat="1">
      <c r="D1197" s="176"/>
    </row>
    <row r="1198" spans="4:4" s="150" customFormat="1">
      <c r="D1198" s="176"/>
    </row>
    <row r="1199" spans="4:4" s="150" customFormat="1">
      <c r="D1199" s="176"/>
    </row>
    <row r="1200" spans="4:4" s="150" customFormat="1">
      <c r="D1200" s="176"/>
    </row>
    <row r="1201" spans="4:4" s="150" customFormat="1">
      <c r="D1201" s="176"/>
    </row>
    <row r="1202" spans="4:4" s="150" customFormat="1">
      <c r="D1202" s="176"/>
    </row>
    <row r="1203" spans="4:4" s="150" customFormat="1">
      <c r="D1203" s="176"/>
    </row>
    <row r="1204" spans="4:4" s="150" customFormat="1">
      <c r="D1204" s="176"/>
    </row>
    <row r="1205" spans="4:4" s="150" customFormat="1">
      <c r="D1205" s="176"/>
    </row>
    <row r="1206" spans="4:4" s="150" customFormat="1">
      <c r="D1206" s="176"/>
    </row>
    <row r="1207" spans="4:4" s="150" customFormat="1">
      <c r="D1207" s="176"/>
    </row>
    <row r="1208" spans="4:4" s="150" customFormat="1">
      <c r="D1208" s="176"/>
    </row>
    <row r="1209" spans="4:4" s="150" customFormat="1">
      <c r="D1209" s="176"/>
    </row>
    <row r="1210" spans="4:4" s="150" customFormat="1">
      <c r="D1210" s="176"/>
    </row>
    <row r="1211" spans="4:4" s="150" customFormat="1">
      <c r="D1211" s="176"/>
    </row>
    <row r="1212" spans="4:4" s="150" customFormat="1">
      <c r="D1212" s="176"/>
    </row>
    <row r="1213" spans="4:4" s="150" customFormat="1">
      <c r="D1213" s="176"/>
    </row>
    <row r="1214" spans="4:4" s="150" customFormat="1">
      <c r="D1214" s="176"/>
    </row>
    <row r="1215" spans="4:4" s="150" customFormat="1">
      <c r="D1215" s="176"/>
    </row>
    <row r="1216" spans="4:4" s="150" customFormat="1">
      <c r="D1216" s="176"/>
    </row>
    <row r="1217" spans="4:4" s="150" customFormat="1">
      <c r="D1217" s="176"/>
    </row>
    <row r="1218" spans="4:4" s="150" customFormat="1">
      <c r="D1218" s="176"/>
    </row>
    <row r="1219" spans="4:4" s="150" customFormat="1">
      <c r="D1219" s="176"/>
    </row>
    <row r="1220" spans="4:4" s="150" customFormat="1">
      <c r="D1220" s="176"/>
    </row>
    <row r="1221" spans="4:4" s="150" customFormat="1">
      <c r="D1221" s="176"/>
    </row>
    <row r="1222" spans="4:4" s="150" customFormat="1">
      <c r="D1222" s="176"/>
    </row>
    <row r="1223" spans="4:4" s="150" customFormat="1">
      <c r="D1223" s="176"/>
    </row>
    <row r="1224" spans="4:4" s="150" customFormat="1">
      <c r="D1224" s="176"/>
    </row>
    <row r="1225" spans="4:4" s="150" customFormat="1">
      <c r="D1225" s="176"/>
    </row>
    <row r="1226" spans="4:4" s="150" customFormat="1">
      <c r="D1226" s="176"/>
    </row>
    <row r="1227" spans="4:4" s="150" customFormat="1">
      <c r="D1227" s="176"/>
    </row>
    <row r="1228" spans="4:4" s="150" customFormat="1">
      <c r="D1228" s="176"/>
    </row>
  </sheetData>
  <mergeCells count="464">
    <mergeCell ref="G215:G217"/>
    <mergeCell ref="G218:G220"/>
    <mergeCell ref="G221:G223"/>
    <mergeCell ref="G224:G226"/>
    <mergeCell ref="G227:G229"/>
    <mergeCell ref="G230:G232"/>
    <mergeCell ref="G233:G235"/>
    <mergeCell ref="G188:G190"/>
    <mergeCell ref="G191:G193"/>
    <mergeCell ref="G194:G196"/>
    <mergeCell ref="G197:G199"/>
    <mergeCell ref="G200:G202"/>
    <mergeCell ref="G203:G205"/>
    <mergeCell ref="G206:G208"/>
    <mergeCell ref="G209:G211"/>
    <mergeCell ref="G212:G214"/>
    <mergeCell ref="G140:G142"/>
    <mergeCell ref="G143:G145"/>
    <mergeCell ref="G146:G148"/>
    <mergeCell ref="G149:G151"/>
    <mergeCell ref="G152:G154"/>
    <mergeCell ref="G155:G157"/>
    <mergeCell ref="G158:G160"/>
    <mergeCell ref="G161:G163"/>
    <mergeCell ref="G164:G166"/>
    <mergeCell ref="A224:A235"/>
    <mergeCell ref="B224:C235"/>
    <mergeCell ref="D224:D235"/>
    <mergeCell ref="F224:F235"/>
    <mergeCell ref="A200:A211"/>
    <mergeCell ref="B200:C211"/>
    <mergeCell ref="D200:D211"/>
    <mergeCell ref="F200:F211"/>
    <mergeCell ref="A176:A187"/>
    <mergeCell ref="B176:C187"/>
    <mergeCell ref="D176:D187"/>
    <mergeCell ref="F176:F187"/>
    <mergeCell ref="H224:H226"/>
    <mergeCell ref="I224:I226"/>
    <mergeCell ref="J224:J226"/>
    <mergeCell ref="K224:K226"/>
    <mergeCell ref="H227:H229"/>
    <mergeCell ref="I227:I229"/>
    <mergeCell ref="J227:J229"/>
    <mergeCell ref="K227:K229"/>
    <mergeCell ref="H230:H232"/>
    <mergeCell ref="I230:I232"/>
    <mergeCell ref="J230:J232"/>
    <mergeCell ref="K230:K232"/>
    <mergeCell ref="H233:H235"/>
    <mergeCell ref="I233:I235"/>
    <mergeCell ref="J233:J235"/>
    <mergeCell ref="K233:K235"/>
    <mergeCell ref="A212:A223"/>
    <mergeCell ref="B212:C223"/>
    <mergeCell ref="D212:D223"/>
    <mergeCell ref="F212:F223"/>
    <mergeCell ref="H212:H214"/>
    <mergeCell ref="I212:I214"/>
    <mergeCell ref="J212:J214"/>
    <mergeCell ref="K212:K214"/>
    <mergeCell ref="H215:H217"/>
    <mergeCell ref="I215:I217"/>
    <mergeCell ref="J215:J217"/>
    <mergeCell ref="K215:K217"/>
    <mergeCell ref="H218:H220"/>
    <mergeCell ref="I218:I220"/>
    <mergeCell ref="J218:J220"/>
    <mergeCell ref="K218:K220"/>
    <mergeCell ref="H221:H223"/>
    <mergeCell ref="I221:I223"/>
    <mergeCell ref="J221:J223"/>
    <mergeCell ref="K221:K223"/>
    <mergeCell ref="H200:H202"/>
    <mergeCell ref="I200:I202"/>
    <mergeCell ref="J200:J202"/>
    <mergeCell ref="K200:K202"/>
    <mergeCell ref="H203:H205"/>
    <mergeCell ref="I203:I205"/>
    <mergeCell ref="J203:J205"/>
    <mergeCell ref="K203:K205"/>
    <mergeCell ref="H206:H208"/>
    <mergeCell ref="I206:I208"/>
    <mergeCell ref="J206:J208"/>
    <mergeCell ref="K206:K208"/>
    <mergeCell ref="H209:H211"/>
    <mergeCell ref="I209:I211"/>
    <mergeCell ref="J209:J211"/>
    <mergeCell ref="K209:K211"/>
    <mergeCell ref="A188:A199"/>
    <mergeCell ref="B188:C199"/>
    <mergeCell ref="D188:D199"/>
    <mergeCell ref="F188:F199"/>
    <mergeCell ref="H188:H190"/>
    <mergeCell ref="I188:I190"/>
    <mergeCell ref="J188:J190"/>
    <mergeCell ref="K188:K190"/>
    <mergeCell ref="H191:H193"/>
    <mergeCell ref="I191:I193"/>
    <mergeCell ref="J191:J193"/>
    <mergeCell ref="K191:K193"/>
    <mergeCell ref="H194:H196"/>
    <mergeCell ref="I194:I196"/>
    <mergeCell ref="J194:J196"/>
    <mergeCell ref="K194:K196"/>
    <mergeCell ref="H197:H199"/>
    <mergeCell ref="I197:I199"/>
    <mergeCell ref="J197:J199"/>
    <mergeCell ref="K197:K199"/>
    <mergeCell ref="H185:H187"/>
    <mergeCell ref="I185:I187"/>
    <mergeCell ref="J185:J187"/>
    <mergeCell ref="K185:K187"/>
    <mergeCell ref="G173:G175"/>
    <mergeCell ref="G176:G178"/>
    <mergeCell ref="G179:G181"/>
    <mergeCell ref="G182:G184"/>
    <mergeCell ref="G185:G187"/>
    <mergeCell ref="H176:H178"/>
    <mergeCell ref="I176:I178"/>
    <mergeCell ref="J176:J178"/>
    <mergeCell ref="K176:K178"/>
    <mergeCell ref="H179:H181"/>
    <mergeCell ref="I179:I181"/>
    <mergeCell ref="J179:J181"/>
    <mergeCell ref="K179:K181"/>
    <mergeCell ref="H182:H184"/>
    <mergeCell ref="I182:I184"/>
    <mergeCell ref="J182:J184"/>
    <mergeCell ref="K182:K184"/>
    <mergeCell ref="A164:A175"/>
    <mergeCell ref="B164:C175"/>
    <mergeCell ref="D164:D175"/>
    <mergeCell ref="F164:F175"/>
    <mergeCell ref="H164:H166"/>
    <mergeCell ref="I164:I166"/>
    <mergeCell ref="J164:J166"/>
    <mergeCell ref="K164:K166"/>
    <mergeCell ref="H167:H169"/>
    <mergeCell ref="I167:I169"/>
    <mergeCell ref="J167:J169"/>
    <mergeCell ref="K167:K169"/>
    <mergeCell ref="H170:H172"/>
    <mergeCell ref="I170:I172"/>
    <mergeCell ref="J170:J172"/>
    <mergeCell ref="K170:K172"/>
    <mergeCell ref="H173:H175"/>
    <mergeCell ref="I173:I175"/>
    <mergeCell ref="J173:J175"/>
    <mergeCell ref="K173:K175"/>
    <mergeCell ref="G167:G169"/>
    <mergeCell ref="G170:G172"/>
    <mergeCell ref="D152:D163"/>
    <mergeCell ref="F152:F163"/>
    <mergeCell ref="H152:H154"/>
    <mergeCell ref="I152:I154"/>
    <mergeCell ref="J152:J154"/>
    <mergeCell ref="K152:K154"/>
    <mergeCell ref="H155:H157"/>
    <mergeCell ref="I155:I157"/>
    <mergeCell ref="J155:J157"/>
    <mergeCell ref="K155:K157"/>
    <mergeCell ref="H158:H160"/>
    <mergeCell ref="I158:I160"/>
    <mergeCell ref="J158:J160"/>
    <mergeCell ref="K158:K160"/>
    <mergeCell ref="H161:H163"/>
    <mergeCell ref="I161:I163"/>
    <mergeCell ref="J161:J163"/>
    <mergeCell ref="K161:K163"/>
    <mergeCell ref="K46:K48"/>
    <mergeCell ref="F140:F151"/>
    <mergeCell ref="H140:H142"/>
    <mergeCell ref="I140:I142"/>
    <mergeCell ref="J140:J142"/>
    <mergeCell ref="K140:K142"/>
    <mergeCell ref="H143:H145"/>
    <mergeCell ref="I143:I145"/>
    <mergeCell ref="J143:J145"/>
    <mergeCell ref="K143:K145"/>
    <mergeCell ref="H146:H148"/>
    <mergeCell ref="I146:I148"/>
    <mergeCell ref="J146:J148"/>
    <mergeCell ref="K146:K148"/>
    <mergeCell ref="H149:H151"/>
    <mergeCell ref="I149:I151"/>
    <mergeCell ref="J149:J151"/>
    <mergeCell ref="K149:K151"/>
    <mergeCell ref="K116:K118"/>
    <mergeCell ref="K119:K121"/>
    <mergeCell ref="K137:K139"/>
    <mergeCell ref="K122:K124"/>
    <mergeCell ref="K125:K127"/>
    <mergeCell ref="K134:K136"/>
    <mergeCell ref="K49:K51"/>
    <mergeCell ref="K52:K54"/>
    <mergeCell ref="K55:K56"/>
    <mergeCell ref="K60:K62"/>
    <mergeCell ref="K57:K59"/>
    <mergeCell ref="K63:K65"/>
    <mergeCell ref="K66:K68"/>
    <mergeCell ref="K69:K71"/>
    <mergeCell ref="K72:K74"/>
    <mergeCell ref="J63:J65"/>
    <mergeCell ref="J66:J68"/>
    <mergeCell ref="J69:J71"/>
    <mergeCell ref="H122:H124"/>
    <mergeCell ref="I122:I124"/>
    <mergeCell ref="G125:G127"/>
    <mergeCell ref="H125:H127"/>
    <mergeCell ref="I125:I127"/>
    <mergeCell ref="H105:H107"/>
    <mergeCell ref="I105:I107"/>
    <mergeCell ref="H111:H113"/>
    <mergeCell ref="I111:I113"/>
    <mergeCell ref="G114:G115"/>
    <mergeCell ref="H114:H115"/>
    <mergeCell ref="I114:I115"/>
    <mergeCell ref="H108:H110"/>
    <mergeCell ref="I108:I110"/>
    <mergeCell ref="H116:H118"/>
    <mergeCell ref="I116:I118"/>
    <mergeCell ref="G119:G121"/>
    <mergeCell ref="H119:H121"/>
    <mergeCell ref="I119:I121"/>
    <mergeCell ref="H66:H68"/>
    <mergeCell ref="I66:I68"/>
    <mergeCell ref="K105:K107"/>
    <mergeCell ref="K111:K113"/>
    <mergeCell ref="K114:K115"/>
    <mergeCell ref="J105:J107"/>
    <mergeCell ref="J111:J113"/>
    <mergeCell ref="J114:J115"/>
    <mergeCell ref="J108:J110"/>
    <mergeCell ref="K108:K110"/>
    <mergeCell ref="H75:H77"/>
    <mergeCell ref="I75:I77"/>
    <mergeCell ref="K93:K95"/>
    <mergeCell ref="K96:K98"/>
    <mergeCell ref="K99:K101"/>
    <mergeCell ref="K102:K104"/>
    <mergeCell ref="K84:K86"/>
    <mergeCell ref="K87:K89"/>
    <mergeCell ref="K90:K92"/>
    <mergeCell ref="H78:H80"/>
    <mergeCell ref="I78:I80"/>
    <mergeCell ref="K78:K80"/>
    <mergeCell ref="J75:J77"/>
    <mergeCell ref="K81:K83"/>
    <mergeCell ref="K75:K77"/>
    <mergeCell ref="H69:H71"/>
    <mergeCell ref="I69:I71"/>
    <mergeCell ref="G72:G74"/>
    <mergeCell ref="H72:H74"/>
    <mergeCell ref="I72:I74"/>
    <mergeCell ref="H60:H62"/>
    <mergeCell ref="I60:I62"/>
    <mergeCell ref="H57:H59"/>
    <mergeCell ref="I57:I59"/>
    <mergeCell ref="H63:H65"/>
    <mergeCell ref="I63:I65"/>
    <mergeCell ref="H40:H42"/>
    <mergeCell ref="I40:I42"/>
    <mergeCell ref="G43:G45"/>
    <mergeCell ref="H43:H45"/>
    <mergeCell ref="I43:I45"/>
    <mergeCell ref="K40:K42"/>
    <mergeCell ref="K43:K45"/>
    <mergeCell ref="H34:H36"/>
    <mergeCell ref="I34:I36"/>
    <mergeCell ref="H37:H39"/>
    <mergeCell ref="I37:I39"/>
    <mergeCell ref="K37:K39"/>
    <mergeCell ref="K26:K28"/>
    <mergeCell ref="K23:K25"/>
    <mergeCell ref="K29:K31"/>
    <mergeCell ref="K32:K33"/>
    <mergeCell ref="K34:K36"/>
    <mergeCell ref="K15:K17"/>
    <mergeCell ref="K18:K20"/>
    <mergeCell ref="K21:K22"/>
    <mergeCell ref="H29:H31"/>
    <mergeCell ref="I29:I31"/>
    <mergeCell ref="H32:H33"/>
    <mergeCell ref="I32:I33"/>
    <mergeCell ref="H26:H28"/>
    <mergeCell ref="I26:I28"/>
    <mergeCell ref="H23:H25"/>
    <mergeCell ref="I23:I25"/>
    <mergeCell ref="A12:A22"/>
    <mergeCell ref="B12:C22"/>
    <mergeCell ref="D12:D22"/>
    <mergeCell ref="F12:F22"/>
    <mergeCell ref="A8:K8"/>
    <mergeCell ref="A10:A11"/>
    <mergeCell ref="B10:C11"/>
    <mergeCell ref="D10:I10"/>
    <mergeCell ref="J10:J11"/>
    <mergeCell ref="K10:K11"/>
    <mergeCell ref="G12:G14"/>
    <mergeCell ref="H12:H14"/>
    <mergeCell ref="G15:G17"/>
    <mergeCell ref="G18:G20"/>
    <mergeCell ref="G21:G22"/>
    <mergeCell ref="H15:H17"/>
    <mergeCell ref="H18:H20"/>
    <mergeCell ref="H21:H22"/>
    <mergeCell ref="I12:I14"/>
    <mergeCell ref="I15:I17"/>
    <mergeCell ref="I18:I20"/>
    <mergeCell ref="I21:I22"/>
    <mergeCell ref="K12:K14"/>
    <mergeCell ref="A34:A45"/>
    <mergeCell ref="B34:C45"/>
    <mergeCell ref="D34:D45"/>
    <mergeCell ref="F34:F45"/>
    <mergeCell ref="A23:A33"/>
    <mergeCell ref="B23:C33"/>
    <mergeCell ref="D23:D33"/>
    <mergeCell ref="F23:F33"/>
    <mergeCell ref="G23:G25"/>
    <mergeCell ref="G29:G31"/>
    <mergeCell ref="G34:G36"/>
    <mergeCell ref="G40:G42"/>
    <mergeCell ref="G26:G28"/>
    <mergeCell ref="G32:G33"/>
    <mergeCell ref="G37:G39"/>
    <mergeCell ref="A46:A56"/>
    <mergeCell ref="B46:C56"/>
    <mergeCell ref="D46:D56"/>
    <mergeCell ref="F46:F56"/>
    <mergeCell ref="G49:G51"/>
    <mergeCell ref="H49:H51"/>
    <mergeCell ref="I49:I51"/>
    <mergeCell ref="G52:G54"/>
    <mergeCell ref="H52:H54"/>
    <mergeCell ref="I52:I54"/>
    <mergeCell ref="G55:G56"/>
    <mergeCell ref="H55:H56"/>
    <mergeCell ref="I55:I56"/>
    <mergeCell ref="G46:G48"/>
    <mergeCell ref="H46:H48"/>
    <mergeCell ref="I46:I48"/>
    <mergeCell ref="A69:A80"/>
    <mergeCell ref="B69:C80"/>
    <mergeCell ref="D69:D80"/>
    <mergeCell ref="F69:F80"/>
    <mergeCell ref="A57:A68"/>
    <mergeCell ref="B57:C68"/>
    <mergeCell ref="D57:D68"/>
    <mergeCell ref="F57:F68"/>
    <mergeCell ref="G57:G59"/>
    <mergeCell ref="G63:G65"/>
    <mergeCell ref="G69:G71"/>
    <mergeCell ref="G75:G77"/>
    <mergeCell ref="G60:G62"/>
    <mergeCell ref="G66:G68"/>
    <mergeCell ref="G78:G80"/>
    <mergeCell ref="A81:A92"/>
    <mergeCell ref="B81:C92"/>
    <mergeCell ref="D81:D92"/>
    <mergeCell ref="F81:F92"/>
    <mergeCell ref="G84:G86"/>
    <mergeCell ref="H84:H86"/>
    <mergeCell ref="I84:I86"/>
    <mergeCell ref="G87:G89"/>
    <mergeCell ref="H87:H89"/>
    <mergeCell ref="I87:I89"/>
    <mergeCell ref="G90:G92"/>
    <mergeCell ref="H90:H92"/>
    <mergeCell ref="I90:I92"/>
    <mergeCell ref="G81:G83"/>
    <mergeCell ref="H81:H83"/>
    <mergeCell ref="I81:I83"/>
    <mergeCell ref="A93:A104"/>
    <mergeCell ref="B93:C104"/>
    <mergeCell ref="D93:D104"/>
    <mergeCell ref="F93:F104"/>
    <mergeCell ref="G93:G95"/>
    <mergeCell ref="H93:H95"/>
    <mergeCell ref="I93:I95"/>
    <mergeCell ref="G96:G98"/>
    <mergeCell ref="H96:H98"/>
    <mergeCell ref="I96:I98"/>
    <mergeCell ref="G99:G101"/>
    <mergeCell ref="H99:H101"/>
    <mergeCell ref="I99:I101"/>
    <mergeCell ref="G102:G104"/>
    <mergeCell ref="H102:H104"/>
    <mergeCell ref="I102:I104"/>
    <mergeCell ref="A116:A127"/>
    <mergeCell ref="B116:C127"/>
    <mergeCell ref="D116:D127"/>
    <mergeCell ref="F116:F127"/>
    <mergeCell ref="A105:A115"/>
    <mergeCell ref="B105:C115"/>
    <mergeCell ref="D105:D115"/>
    <mergeCell ref="F105:F115"/>
    <mergeCell ref="G108:G110"/>
    <mergeCell ref="G105:G107"/>
    <mergeCell ref="G116:G118"/>
    <mergeCell ref="G122:G124"/>
    <mergeCell ref="G111:G113"/>
    <mergeCell ref="A236:K238"/>
    <mergeCell ref="A128:A139"/>
    <mergeCell ref="B128:C139"/>
    <mergeCell ref="D128:D139"/>
    <mergeCell ref="F128:F139"/>
    <mergeCell ref="G128:G130"/>
    <mergeCell ref="H128:H130"/>
    <mergeCell ref="I128:I130"/>
    <mergeCell ref="G131:G133"/>
    <mergeCell ref="H131:H133"/>
    <mergeCell ref="I131:I133"/>
    <mergeCell ref="G134:G136"/>
    <mergeCell ref="H134:H136"/>
    <mergeCell ref="I134:I136"/>
    <mergeCell ref="G137:G139"/>
    <mergeCell ref="H137:H139"/>
    <mergeCell ref="I137:I139"/>
    <mergeCell ref="K128:K130"/>
    <mergeCell ref="K131:K133"/>
    <mergeCell ref="A140:A151"/>
    <mergeCell ref="B140:C151"/>
    <mergeCell ref="D140:D151"/>
    <mergeCell ref="A152:A163"/>
    <mergeCell ref="B152:C163"/>
    <mergeCell ref="J57:J59"/>
    <mergeCell ref="J12:J14"/>
    <mergeCell ref="J15:J17"/>
    <mergeCell ref="J18:J20"/>
    <mergeCell ref="J21:J22"/>
    <mergeCell ref="J26:J28"/>
    <mergeCell ref="J40:J42"/>
    <mergeCell ref="J43:J45"/>
    <mergeCell ref="J37:J39"/>
    <mergeCell ref="J23:J25"/>
    <mergeCell ref="J29:J31"/>
    <mergeCell ref="J32:J33"/>
    <mergeCell ref="J34:J36"/>
    <mergeCell ref="A1:I1"/>
    <mergeCell ref="J46:J48"/>
    <mergeCell ref="J60:J62"/>
    <mergeCell ref="J116:J118"/>
    <mergeCell ref="J119:J121"/>
    <mergeCell ref="J122:J124"/>
    <mergeCell ref="J125:J127"/>
    <mergeCell ref="J134:J136"/>
    <mergeCell ref="J137:J139"/>
    <mergeCell ref="J49:J51"/>
    <mergeCell ref="J52:J54"/>
    <mergeCell ref="J55:J56"/>
    <mergeCell ref="J128:J130"/>
    <mergeCell ref="J131:J133"/>
    <mergeCell ref="J93:J95"/>
    <mergeCell ref="J96:J98"/>
    <mergeCell ref="J99:J101"/>
    <mergeCell ref="J102:J104"/>
    <mergeCell ref="J84:J86"/>
    <mergeCell ref="J87:J89"/>
    <mergeCell ref="J90:J92"/>
    <mergeCell ref="J81:J83"/>
    <mergeCell ref="J78:J80"/>
    <mergeCell ref="J72:J74"/>
  </mergeCells>
  <hyperlinks>
    <hyperlink ref="G3" r:id="rId1"/>
    <hyperlink ref="G2" r:id="rId2"/>
  </hyperlinks>
  <pageMargins left="0.3" right="0.17" top="0.17" bottom="0.17" header="0.3" footer="0.3"/>
  <pageSetup paperSize="9" orientation="portrait" horizontalDpi="300" verticalDpi="300" r:id="rId3"/>
  <drawing r:id="rId4"/>
</worksheet>
</file>

<file path=xl/worksheets/sheet58.xml><?xml version="1.0" encoding="utf-8"?>
<worksheet xmlns="http://schemas.openxmlformats.org/spreadsheetml/2006/main" xmlns:r="http://schemas.openxmlformats.org/officeDocument/2006/relationships">
  <dimension ref="A1:T1100"/>
  <sheetViews>
    <sheetView workbookViewId="0">
      <selection sqref="A1:I1"/>
    </sheetView>
  </sheetViews>
  <sheetFormatPr defaultRowHeight="12.75"/>
  <cols>
    <col min="1" max="1" width="7.140625" style="203" customWidth="1"/>
    <col min="2" max="2" width="14.140625" style="203" customWidth="1"/>
    <col min="3" max="3" width="6.42578125" style="203" customWidth="1"/>
    <col min="4" max="4" width="6.28515625" style="213" customWidth="1"/>
    <col min="5" max="5" width="0.140625" style="203" hidden="1" customWidth="1"/>
    <col min="6" max="6" width="10.5703125" style="203" customWidth="1"/>
    <col min="7" max="7" width="10.140625" style="203" customWidth="1"/>
    <col min="8" max="8" width="6.140625" style="203" customWidth="1"/>
    <col min="9" max="9" width="8.42578125" style="203" customWidth="1"/>
    <col min="10" max="10" width="9" style="203" customWidth="1"/>
    <col min="11" max="16384" width="9.140625" style="203"/>
  </cols>
  <sheetData>
    <row r="1" spans="1:14" s="200" customFormat="1" ht="31.5" customHeight="1">
      <c r="A1" s="2526"/>
      <c r="B1" s="2526"/>
      <c r="C1" s="2526"/>
      <c r="D1" s="2526"/>
      <c r="E1" s="2526"/>
      <c r="F1" s="2526"/>
      <c r="G1" s="2526"/>
      <c r="H1" s="2526"/>
      <c r="I1" s="2526"/>
    </row>
    <row r="2" spans="1:14">
      <c r="A2" s="204" t="s">
        <v>0</v>
      </c>
      <c r="B2" s="116"/>
      <c r="D2" s="203"/>
      <c r="F2" s="205" t="s">
        <v>474</v>
      </c>
      <c r="G2" s="206" t="s">
        <v>1</v>
      </c>
      <c r="K2" s="206"/>
      <c r="M2" s="202"/>
      <c r="N2" s="202"/>
    </row>
    <row r="3" spans="1:14" ht="15.75" customHeight="1">
      <c r="A3" s="207" t="s">
        <v>467</v>
      </c>
      <c r="B3" s="117"/>
      <c r="D3" s="203"/>
      <c r="F3" s="205" t="s">
        <v>475</v>
      </c>
      <c r="G3" s="208" t="s">
        <v>2</v>
      </c>
      <c r="K3" s="208"/>
      <c r="L3" s="208"/>
      <c r="M3" s="114"/>
      <c r="N3" s="114"/>
    </row>
    <row r="4" spans="1:14" ht="15.75" customHeight="1">
      <c r="A4" s="204" t="s">
        <v>2241</v>
      </c>
      <c r="B4" s="116"/>
      <c r="D4" s="203"/>
      <c r="F4" s="375"/>
      <c r="K4" s="212"/>
      <c r="L4" s="202"/>
      <c r="M4" s="202"/>
      <c r="N4" s="202"/>
    </row>
    <row r="5" spans="1:14" ht="15.75" customHeight="1">
      <c r="A5" s="207" t="s">
        <v>467</v>
      </c>
      <c r="B5" s="117"/>
      <c r="D5" s="203"/>
      <c r="F5" s="204" t="s">
        <v>2238</v>
      </c>
      <c r="K5" s="207"/>
      <c r="L5" s="202"/>
      <c r="M5" s="202"/>
      <c r="N5" s="202"/>
    </row>
    <row r="6" spans="1:14" ht="15.75" customHeight="1">
      <c r="A6" s="207" t="s">
        <v>468</v>
      </c>
      <c r="B6" s="117"/>
      <c r="D6" s="203"/>
      <c r="F6" s="204" t="s">
        <v>2240</v>
      </c>
      <c r="K6" s="207"/>
      <c r="L6" s="202"/>
      <c r="M6" s="202"/>
      <c r="N6" s="202"/>
    </row>
    <row r="7" spans="1:14" ht="15" customHeight="1">
      <c r="A7" s="210" t="s">
        <v>2536</v>
      </c>
      <c r="B7" s="213"/>
      <c r="D7" s="203"/>
      <c r="F7" s="379" t="s">
        <v>2239</v>
      </c>
      <c r="K7" s="211"/>
      <c r="L7" s="211"/>
    </row>
    <row r="8" spans="1:14" ht="15.75" customHeight="1">
      <c r="A8" s="2525" t="s">
        <v>2084</v>
      </c>
      <c r="B8" s="2525"/>
      <c r="C8" s="2525"/>
      <c r="D8" s="2525"/>
      <c r="E8" s="2525"/>
      <c r="F8" s="2525"/>
      <c r="G8" s="2525"/>
      <c r="H8" s="2525"/>
      <c r="I8" s="2525"/>
      <c r="J8" s="2525"/>
      <c r="K8" s="2525"/>
      <c r="L8" s="204"/>
      <c r="M8" s="204"/>
    </row>
    <row r="9" spans="1:14" ht="8.25" customHeight="1"/>
    <row r="10" spans="1:14" s="158" customFormat="1" ht="15" customHeight="1">
      <c r="A10" s="2521" t="s">
        <v>20</v>
      </c>
      <c r="B10" s="2521" t="s">
        <v>16</v>
      </c>
      <c r="C10" s="2521"/>
      <c r="D10" s="2521" t="s">
        <v>17</v>
      </c>
      <c r="E10" s="2521"/>
      <c r="F10" s="2521"/>
      <c r="G10" s="2521"/>
      <c r="H10" s="2521"/>
      <c r="I10" s="2521"/>
      <c r="J10" s="2520" t="s">
        <v>457</v>
      </c>
      <c r="K10" s="2520" t="s">
        <v>458</v>
      </c>
    </row>
    <row r="11" spans="1:14" s="158" customFormat="1" ht="46.5" customHeight="1">
      <c r="A11" s="2521"/>
      <c r="B11" s="2521"/>
      <c r="C11" s="2521"/>
      <c r="D11" s="350" t="s">
        <v>82</v>
      </c>
      <c r="E11" s="181"/>
      <c r="F11" s="350" t="s">
        <v>55</v>
      </c>
      <c r="G11" s="350" t="s">
        <v>1379</v>
      </c>
      <c r="H11" s="350" t="s">
        <v>19</v>
      </c>
      <c r="I11" s="350" t="s">
        <v>40</v>
      </c>
      <c r="J11" s="2520"/>
      <c r="K11" s="2520"/>
    </row>
    <row r="12" spans="1:14" s="356" customFormat="1" ht="11.25">
      <c r="A12" s="2871" t="s">
        <v>1216</v>
      </c>
      <c r="B12" s="2810"/>
      <c r="C12" s="2810"/>
      <c r="D12" s="2872" t="s">
        <v>298</v>
      </c>
      <c r="E12" s="190"/>
      <c r="F12" s="2870"/>
      <c r="G12" s="2823">
        <v>1200</v>
      </c>
      <c r="H12" s="2870"/>
      <c r="I12" s="2870"/>
      <c r="J12" s="2870">
        <v>1798</v>
      </c>
      <c r="K12" s="2873">
        <v>1932</v>
      </c>
    </row>
    <row r="13" spans="1:14" s="356" customFormat="1" ht="11.25">
      <c r="A13" s="2871"/>
      <c r="B13" s="2810"/>
      <c r="C13" s="2810"/>
      <c r="D13" s="2872"/>
      <c r="E13" s="190"/>
      <c r="F13" s="2870"/>
      <c r="G13" s="2877"/>
      <c r="H13" s="2870"/>
      <c r="I13" s="2870"/>
      <c r="J13" s="2870"/>
      <c r="K13" s="2873"/>
    </row>
    <row r="14" spans="1:14" s="356" customFormat="1" ht="11.25">
      <c r="A14" s="2871"/>
      <c r="B14" s="2810"/>
      <c r="C14" s="2810"/>
      <c r="D14" s="2872"/>
      <c r="E14" s="190"/>
      <c r="F14" s="2870"/>
      <c r="G14" s="2877"/>
      <c r="H14" s="2870"/>
      <c r="I14" s="2870"/>
      <c r="J14" s="2870"/>
      <c r="K14" s="2873"/>
    </row>
    <row r="15" spans="1:14" s="356" customFormat="1" ht="11.25">
      <c r="A15" s="2871"/>
      <c r="B15" s="2810"/>
      <c r="C15" s="2810"/>
      <c r="D15" s="2872"/>
      <c r="E15" s="190"/>
      <c r="F15" s="2870"/>
      <c r="G15" s="2877">
        <v>1500</v>
      </c>
      <c r="H15" s="2870"/>
      <c r="I15" s="2870"/>
      <c r="J15" s="2870">
        <v>2100</v>
      </c>
      <c r="K15" s="2873">
        <v>2258</v>
      </c>
    </row>
    <row r="16" spans="1:14" s="356" customFormat="1" ht="11.25">
      <c r="A16" s="2871"/>
      <c r="B16" s="2810"/>
      <c r="C16" s="2810"/>
      <c r="D16" s="2872"/>
      <c r="E16" s="190"/>
      <c r="F16" s="2870"/>
      <c r="G16" s="2877"/>
      <c r="H16" s="2870"/>
      <c r="I16" s="2870"/>
      <c r="J16" s="2870"/>
      <c r="K16" s="2873"/>
    </row>
    <row r="17" spans="1:11" s="356" customFormat="1" ht="11.25">
      <c r="A17" s="2871"/>
      <c r="B17" s="2810"/>
      <c r="C17" s="2810"/>
      <c r="D17" s="2872"/>
      <c r="E17" s="190"/>
      <c r="F17" s="2870"/>
      <c r="G17" s="2877"/>
      <c r="H17" s="2870"/>
      <c r="I17" s="2870"/>
      <c r="J17" s="2870"/>
      <c r="K17" s="2873"/>
    </row>
    <row r="18" spans="1:11" s="356" customFormat="1" ht="11.25">
      <c r="A18" s="2871"/>
      <c r="B18" s="2810"/>
      <c r="C18" s="2810"/>
      <c r="D18" s="2872"/>
      <c r="E18" s="190"/>
      <c r="F18" s="2870"/>
      <c r="G18" s="2877">
        <v>1800</v>
      </c>
      <c r="H18" s="2870"/>
      <c r="I18" s="2870"/>
      <c r="J18" s="2870">
        <v>2321</v>
      </c>
      <c r="K18" s="2873">
        <v>2495</v>
      </c>
    </row>
    <row r="19" spans="1:11" s="356" customFormat="1" ht="11.25">
      <c r="A19" s="2871"/>
      <c r="B19" s="2810"/>
      <c r="C19" s="2810"/>
      <c r="D19" s="2872"/>
      <c r="E19" s="190"/>
      <c r="F19" s="2870"/>
      <c r="G19" s="2877"/>
      <c r="H19" s="2870"/>
      <c r="I19" s="2870"/>
      <c r="J19" s="2870"/>
      <c r="K19" s="2873"/>
    </row>
    <row r="20" spans="1:11" s="356" customFormat="1" ht="11.25">
      <c r="A20" s="2871"/>
      <c r="B20" s="2810"/>
      <c r="C20" s="2810"/>
      <c r="D20" s="2872"/>
      <c r="E20" s="190"/>
      <c r="F20" s="2870"/>
      <c r="G20" s="2877"/>
      <c r="H20" s="2870"/>
      <c r="I20" s="2870"/>
      <c r="J20" s="2870"/>
      <c r="K20" s="2873"/>
    </row>
    <row r="21" spans="1:11" s="356" customFormat="1" ht="11.25">
      <c r="A21" s="2871"/>
      <c r="B21" s="2810"/>
      <c r="C21" s="2810"/>
      <c r="D21" s="2872"/>
      <c r="E21" s="190"/>
      <c r="F21" s="2870"/>
      <c r="G21" s="2877">
        <v>2000</v>
      </c>
      <c r="H21" s="2870"/>
      <c r="I21" s="2870"/>
      <c r="J21" s="2870">
        <v>2456</v>
      </c>
      <c r="K21" s="2873">
        <v>2640</v>
      </c>
    </row>
    <row r="22" spans="1:11" s="356" customFormat="1" ht="11.25">
      <c r="A22" s="2871"/>
      <c r="B22" s="2810"/>
      <c r="C22" s="2810"/>
      <c r="D22" s="2872"/>
      <c r="E22" s="190"/>
      <c r="F22" s="2870"/>
      <c r="G22" s="2877"/>
      <c r="H22" s="2870"/>
      <c r="I22" s="2870"/>
      <c r="J22" s="2870"/>
      <c r="K22" s="2873"/>
    </row>
    <row r="23" spans="1:11" s="356" customFormat="1" ht="11.25">
      <c r="A23" s="2871"/>
      <c r="B23" s="2810"/>
      <c r="C23" s="2810"/>
      <c r="D23" s="2872"/>
      <c r="E23" s="190"/>
      <c r="F23" s="2870"/>
      <c r="G23" s="2877"/>
      <c r="H23" s="2870"/>
      <c r="I23" s="2870"/>
      <c r="J23" s="2870"/>
      <c r="K23" s="2873"/>
    </row>
    <row r="24" spans="1:11" s="356" customFormat="1" ht="11.25">
      <c r="A24" s="2871" t="s">
        <v>1217</v>
      </c>
      <c r="B24" s="2810"/>
      <c r="C24" s="2810"/>
      <c r="D24" s="2872" t="s">
        <v>298</v>
      </c>
      <c r="E24" s="190"/>
      <c r="F24" s="2870"/>
      <c r="G24" s="2823">
        <v>1200</v>
      </c>
      <c r="H24" s="2870"/>
      <c r="I24" s="2870"/>
      <c r="J24" s="2870">
        <v>1749</v>
      </c>
      <c r="K24" s="2873">
        <v>1880</v>
      </c>
    </row>
    <row r="25" spans="1:11" s="356" customFormat="1" ht="11.25">
      <c r="A25" s="2871"/>
      <c r="B25" s="2810"/>
      <c r="C25" s="2810"/>
      <c r="D25" s="2872"/>
      <c r="E25" s="190"/>
      <c r="F25" s="2870"/>
      <c r="G25" s="2877"/>
      <c r="H25" s="2870"/>
      <c r="I25" s="2870"/>
      <c r="J25" s="2870"/>
      <c r="K25" s="2873"/>
    </row>
    <row r="26" spans="1:11" s="356" customFormat="1" ht="11.25">
      <c r="A26" s="2871"/>
      <c r="B26" s="2810"/>
      <c r="C26" s="2810"/>
      <c r="D26" s="2872"/>
      <c r="E26" s="190"/>
      <c r="F26" s="2870"/>
      <c r="G26" s="2877"/>
      <c r="H26" s="2870"/>
      <c r="I26" s="2870"/>
      <c r="J26" s="2870"/>
      <c r="K26" s="2873"/>
    </row>
    <row r="27" spans="1:11" s="356" customFormat="1" ht="11.25">
      <c r="A27" s="2871"/>
      <c r="B27" s="2810"/>
      <c r="C27" s="2810"/>
      <c r="D27" s="2872"/>
      <c r="E27" s="190"/>
      <c r="F27" s="2870"/>
      <c r="G27" s="2877">
        <v>1500</v>
      </c>
      <c r="H27" s="2870"/>
      <c r="I27" s="2870"/>
      <c r="J27" s="2870">
        <v>2042</v>
      </c>
      <c r="K27" s="2873">
        <v>2196</v>
      </c>
    </row>
    <row r="28" spans="1:11" s="356" customFormat="1" ht="11.25">
      <c r="A28" s="2871"/>
      <c r="B28" s="2810"/>
      <c r="C28" s="2810"/>
      <c r="D28" s="2872"/>
      <c r="E28" s="190"/>
      <c r="F28" s="2870"/>
      <c r="G28" s="2877"/>
      <c r="H28" s="2870"/>
      <c r="I28" s="2870"/>
      <c r="J28" s="2870"/>
      <c r="K28" s="2873"/>
    </row>
    <row r="29" spans="1:11" s="356" customFormat="1" ht="11.25">
      <c r="A29" s="2871"/>
      <c r="B29" s="2810"/>
      <c r="C29" s="2810"/>
      <c r="D29" s="2872"/>
      <c r="E29" s="190"/>
      <c r="F29" s="2870"/>
      <c r="G29" s="2877"/>
      <c r="H29" s="2870"/>
      <c r="I29" s="2870"/>
      <c r="J29" s="2870"/>
      <c r="K29" s="2873"/>
    </row>
    <row r="30" spans="1:11" s="356" customFormat="1" ht="11.25">
      <c r="A30" s="2871"/>
      <c r="B30" s="2810"/>
      <c r="C30" s="2810"/>
      <c r="D30" s="2872"/>
      <c r="E30" s="190"/>
      <c r="F30" s="2870"/>
      <c r="G30" s="2877">
        <v>1800</v>
      </c>
      <c r="H30" s="2870"/>
      <c r="I30" s="2870"/>
      <c r="J30" s="2870">
        <v>2257</v>
      </c>
      <c r="K30" s="2873">
        <v>2427</v>
      </c>
    </row>
    <row r="31" spans="1:11" s="356" customFormat="1" ht="11.25">
      <c r="A31" s="2871"/>
      <c r="B31" s="2810"/>
      <c r="C31" s="2810"/>
      <c r="D31" s="2872"/>
      <c r="E31" s="190"/>
      <c r="F31" s="2870"/>
      <c r="G31" s="2877"/>
      <c r="H31" s="2870"/>
      <c r="I31" s="2870"/>
      <c r="J31" s="2870"/>
      <c r="K31" s="2873"/>
    </row>
    <row r="32" spans="1:11" s="356" customFormat="1" ht="11.25">
      <c r="A32" s="2871"/>
      <c r="B32" s="2810"/>
      <c r="C32" s="2810"/>
      <c r="D32" s="2872"/>
      <c r="E32" s="190"/>
      <c r="F32" s="2870"/>
      <c r="G32" s="2877"/>
      <c r="H32" s="2870"/>
      <c r="I32" s="2870"/>
      <c r="J32" s="2870"/>
      <c r="K32" s="2873"/>
    </row>
    <row r="33" spans="1:11" s="356" customFormat="1" ht="11.25">
      <c r="A33" s="2871"/>
      <c r="B33" s="2810"/>
      <c r="C33" s="2810"/>
      <c r="D33" s="2872"/>
      <c r="E33" s="190"/>
      <c r="F33" s="2870"/>
      <c r="G33" s="2877">
        <v>2000</v>
      </c>
      <c r="H33" s="2870"/>
      <c r="I33" s="2870"/>
      <c r="J33" s="2870">
        <v>2389</v>
      </c>
      <c r="K33" s="2873">
        <v>2568</v>
      </c>
    </row>
    <row r="34" spans="1:11" s="356" customFormat="1" ht="11.25">
      <c r="A34" s="2871"/>
      <c r="B34" s="2810"/>
      <c r="C34" s="2810"/>
      <c r="D34" s="2872"/>
      <c r="E34" s="190"/>
      <c r="F34" s="2870"/>
      <c r="G34" s="2877"/>
      <c r="H34" s="2870"/>
      <c r="I34" s="2870"/>
      <c r="J34" s="2870"/>
      <c r="K34" s="2873"/>
    </row>
    <row r="35" spans="1:11" s="356" customFormat="1" ht="11.25">
      <c r="A35" s="2871"/>
      <c r="B35" s="2810"/>
      <c r="C35" s="2810"/>
      <c r="D35" s="2872"/>
      <c r="E35" s="190"/>
      <c r="F35" s="2870"/>
      <c r="G35" s="2878"/>
      <c r="H35" s="2870"/>
      <c r="I35" s="2870"/>
      <c r="J35" s="2870"/>
      <c r="K35" s="2873"/>
    </row>
    <row r="36" spans="1:11" s="356" customFormat="1" ht="11.25">
      <c r="A36" s="2871" t="s">
        <v>1218</v>
      </c>
      <c r="B36" s="2810"/>
      <c r="C36" s="2810"/>
      <c r="D36" s="2872" t="s">
        <v>298</v>
      </c>
      <c r="E36" s="190"/>
      <c r="F36" s="2870"/>
      <c r="G36" s="2823">
        <v>1200</v>
      </c>
      <c r="H36" s="2870"/>
      <c r="I36" s="2870"/>
      <c r="J36" s="2870">
        <v>1716</v>
      </c>
      <c r="K36" s="2873">
        <v>1845</v>
      </c>
    </row>
    <row r="37" spans="1:11" s="356" customFormat="1" ht="11.25">
      <c r="A37" s="2871"/>
      <c r="B37" s="2810"/>
      <c r="C37" s="2810"/>
      <c r="D37" s="2872"/>
      <c r="E37" s="190"/>
      <c r="F37" s="2870"/>
      <c r="G37" s="2877"/>
      <c r="H37" s="2870"/>
      <c r="I37" s="2870"/>
      <c r="J37" s="2870"/>
      <c r="K37" s="2873"/>
    </row>
    <row r="38" spans="1:11" s="356" customFormat="1" ht="11.25">
      <c r="A38" s="2871"/>
      <c r="B38" s="2810"/>
      <c r="C38" s="2810"/>
      <c r="D38" s="2872"/>
      <c r="E38" s="190"/>
      <c r="F38" s="2870"/>
      <c r="G38" s="2877"/>
      <c r="H38" s="2870"/>
      <c r="I38" s="2870"/>
      <c r="J38" s="2870"/>
      <c r="K38" s="2873"/>
    </row>
    <row r="39" spans="1:11" s="356" customFormat="1" ht="11.25">
      <c r="A39" s="2871"/>
      <c r="B39" s="2810"/>
      <c r="C39" s="2810"/>
      <c r="D39" s="2872"/>
      <c r="E39" s="190"/>
      <c r="F39" s="2870"/>
      <c r="G39" s="2877">
        <v>1500</v>
      </c>
      <c r="H39" s="2870"/>
      <c r="I39" s="2870"/>
      <c r="J39" s="2870">
        <v>2004</v>
      </c>
      <c r="K39" s="2873">
        <v>2155</v>
      </c>
    </row>
    <row r="40" spans="1:11" s="356" customFormat="1" ht="11.25">
      <c r="A40" s="2871"/>
      <c r="B40" s="2810"/>
      <c r="C40" s="2810"/>
      <c r="D40" s="2872"/>
      <c r="E40" s="190"/>
      <c r="F40" s="2870"/>
      <c r="G40" s="2877"/>
      <c r="H40" s="2870"/>
      <c r="I40" s="2870"/>
      <c r="J40" s="2870"/>
      <c r="K40" s="2873"/>
    </row>
    <row r="41" spans="1:11" s="356" customFormat="1" ht="11.25">
      <c r="A41" s="2871"/>
      <c r="B41" s="2810"/>
      <c r="C41" s="2810"/>
      <c r="D41" s="2872"/>
      <c r="E41" s="190"/>
      <c r="F41" s="2870"/>
      <c r="G41" s="2877"/>
      <c r="H41" s="2870"/>
      <c r="I41" s="2870"/>
      <c r="J41" s="2870"/>
      <c r="K41" s="2873"/>
    </row>
    <row r="42" spans="1:11" s="356" customFormat="1" ht="11.25">
      <c r="A42" s="2871"/>
      <c r="B42" s="2810"/>
      <c r="C42" s="2810"/>
      <c r="D42" s="2872"/>
      <c r="E42" s="190"/>
      <c r="F42" s="2870"/>
      <c r="G42" s="2877">
        <v>1800</v>
      </c>
      <c r="H42" s="2870"/>
      <c r="I42" s="2870"/>
      <c r="J42" s="2870">
        <v>2215</v>
      </c>
      <c r="K42" s="2873">
        <v>2382</v>
      </c>
    </row>
    <row r="43" spans="1:11" s="356" customFormat="1" ht="11.25">
      <c r="A43" s="2871"/>
      <c r="B43" s="2810"/>
      <c r="C43" s="2810"/>
      <c r="D43" s="2872"/>
      <c r="E43" s="190"/>
      <c r="F43" s="2870"/>
      <c r="G43" s="2877"/>
      <c r="H43" s="2870"/>
      <c r="I43" s="2870"/>
      <c r="J43" s="2870"/>
      <c r="K43" s="2873"/>
    </row>
    <row r="44" spans="1:11" s="356" customFormat="1" ht="11.25">
      <c r="A44" s="2871"/>
      <c r="B44" s="2810"/>
      <c r="C44" s="2810"/>
      <c r="D44" s="2872"/>
      <c r="E44" s="190"/>
      <c r="F44" s="2870"/>
      <c r="G44" s="2877"/>
      <c r="H44" s="2870"/>
      <c r="I44" s="2870"/>
      <c r="J44" s="2870"/>
      <c r="K44" s="2873"/>
    </row>
    <row r="45" spans="1:11" s="356" customFormat="1" ht="11.25">
      <c r="A45" s="2871"/>
      <c r="B45" s="2810"/>
      <c r="C45" s="2810"/>
      <c r="D45" s="2872"/>
      <c r="E45" s="190"/>
      <c r="F45" s="2870"/>
      <c r="G45" s="2877">
        <v>2000</v>
      </c>
      <c r="H45" s="2870"/>
      <c r="I45" s="2870"/>
      <c r="J45" s="2870">
        <v>2344</v>
      </c>
      <c r="K45" s="2873">
        <v>2520</v>
      </c>
    </row>
    <row r="46" spans="1:11" s="356" customFormat="1" ht="11.25">
      <c r="A46" s="2871"/>
      <c r="B46" s="2810"/>
      <c r="C46" s="2810"/>
      <c r="D46" s="2872"/>
      <c r="E46" s="190"/>
      <c r="F46" s="2870"/>
      <c r="G46" s="2877"/>
      <c r="H46" s="2870"/>
      <c r="I46" s="2870"/>
      <c r="J46" s="2870"/>
      <c r="K46" s="2873"/>
    </row>
    <row r="47" spans="1:11" s="356" customFormat="1" ht="11.25">
      <c r="A47" s="2871"/>
      <c r="B47" s="2810"/>
      <c r="C47" s="2810"/>
      <c r="D47" s="2872"/>
      <c r="E47" s="190"/>
      <c r="F47" s="2870"/>
      <c r="G47" s="2878"/>
      <c r="H47" s="2870"/>
      <c r="I47" s="2870"/>
      <c r="J47" s="2870"/>
      <c r="K47" s="2873"/>
    </row>
    <row r="48" spans="1:11" s="356" customFormat="1" ht="11.25">
      <c r="A48" s="2871" t="s">
        <v>1219</v>
      </c>
      <c r="B48" s="2810"/>
      <c r="C48" s="2810"/>
      <c r="D48" s="2872" t="s">
        <v>298</v>
      </c>
      <c r="E48" s="190"/>
      <c r="F48" s="2870"/>
      <c r="G48" s="2823">
        <v>1200</v>
      </c>
      <c r="H48" s="2870"/>
      <c r="I48" s="2870"/>
      <c r="J48" s="2870">
        <v>2827</v>
      </c>
      <c r="K48" s="2873">
        <v>3040</v>
      </c>
    </row>
    <row r="49" spans="1:11" s="356" customFormat="1" ht="11.25">
      <c r="A49" s="2871"/>
      <c r="B49" s="2810"/>
      <c r="C49" s="2810"/>
      <c r="D49" s="2872"/>
      <c r="E49" s="190"/>
      <c r="F49" s="2870"/>
      <c r="G49" s="2877"/>
      <c r="H49" s="2870"/>
      <c r="I49" s="2870"/>
      <c r="J49" s="2870"/>
      <c r="K49" s="2873"/>
    </row>
    <row r="50" spans="1:11" s="356" customFormat="1" ht="11.25">
      <c r="A50" s="2871"/>
      <c r="B50" s="2810"/>
      <c r="C50" s="2810"/>
      <c r="D50" s="2872"/>
      <c r="E50" s="190"/>
      <c r="F50" s="2870"/>
      <c r="G50" s="2877"/>
      <c r="H50" s="2870"/>
      <c r="I50" s="2870"/>
      <c r="J50" s="2870"/>
      <c r="K50" s="2873"/>
    </row>
    <row r="51" spans="1:11" s="356" customFormat="1" ht="11.25">
      <c r="A51" s="2871"/>
      <c r="B51" s="2810"/>
      <c r="C51" s="2810"/>
      <c r="D51" s="2872"/>
      <c r="E51" s="190"/>
      <c r="F51" s="2870"/>
      <c r="G51" s="2877">
        <v>1500</v>
      </c>
      <c r="H51" s="2870"/>
      <c r="I51" s="2870"/>
      <c r="J51" s="2870">
        <v>3302</v>
      </c>
      <c r="K51" s="2873">
        <v>3550</v>
      </c>
    </row>
    <row r="52" spans="1:11" s="356" customFormat="1" ht="11.25">
      <c r="A52" s="2871"/>
      <c r="B52" s="2810"/>
      <c r="C52" s="2810"/>
      <c r="D52" s="2872"/>
      <c r="E52" s="190"/>
      <c r="F52" s="2870"/>
      <c r="G52" s="2877"/>
      <c r="H52" s="2870"/>
      <c r="I52" s="2870"/>
      <c r="J52" s="2870"/>
      <c r="K52" s="2873"/>
    </row>
    <row r="53" spans="1:11" s="356" customFormat="1" ht="11.25">
      <c r="A53" s="2871"/>
      <c r="B53" s="2810"/>
      <c r="C53" s="2810"/>
      <c r="D53" s="2872"/>
      <c r="E53" s="190"/>
      <c r="F53" s="2870"/>
      <c r="G53" s="2877"/>
      <c r="H53" s="2870"/>
      <c r="I53" s="2870"/>
      <c r="J53" s="2870"/>
      <c r="K53" s="2873"/>
    </row>
    <row r="54" spans="1:11" s="356" customFormat="1" ht="11.25">
      <c r="A54" s="2871"/>
      <c r="B54" s="2810"/>
      <c r="C54" s="2810"/>
      <c r="D54" s="2872"/>
      <c r="E54" s="190"/>
      <c r="F54" s="2870"/>
      <c r="G54" s="2877">
        <v>1800</v>
      </c>
      <c r="H54" s="2870"/>
      <c r="I54" s="2870"/>
      <c r="J54" s="2870">
        <v>3649</v>
      </c>
      <c r="K54" s="2873">
        <v>3924</v>
      </c>
    </row>
    <row r="55" spans="1:11" s="356" customFormat="1" ht="11.25">
      <c r="A55" s="2871"/>
      <c r="B55" s="2810"/>
      <c r="C55" s="2810"/>
      <c r="D55" s="2872"/>
      <c r="E55" s="190"/>
      <c r="F55" s="2870"/>
      <c r="G55" s="2877"/>
      <c r="H55" s="2870"/>
      <c r="I55" s="2870"/>
      <c r="J55" s="2870"/>
      <c r="K55" s="2873"/>
    </row>
    <row r="56" spans="1:11" s="356" customFormat="1" ht="11.25">
      <c r="A56" s="2871"/>
      <c r="B56" s="2810"/>
      <c r="C56" s="2810"/>
      <c r="D56" s="2872"/>
      <c r="E56" s="190"/>
      <c r="F56" s="2870"/>
      <c r="G56" s="2877"/>
      <c r="H56" s="2870"/>
      <c r="I56" s="2870"/>
      <c r="J56" s="2870"/>
      <c r="K56" s="2873"/>
    </row>
    <row r="57" spans="1:11" s="356" customFormat="1" ht="11.25">
      <c r="A57" s="2871"/>
      <c r="B57" s="2810"/>
      <c r="C57" s="2810"/>
      <c r="D57" s="2872"/>
      <c r="E57" s="190"/>
      <c r="F57" s="2870"/>
      <c r="G57" s="2877">
        <v>2000</v>
      </c>
      <c r="H57" s="2870"/>
      <c r="I57" s="2870"/>
      <c r="J57" s="2870">
        <v>3862</v>
      </c>
      <c r="K57" s="2873">
        <v>4152</v>
      </c>
    </row>
    <row r="58" spans="1:11" s="356" customFormat="1" ht="11.25">
      <c r="A58" s="2871"/>
      <c r="B58" s="2810"/>
      <c r="C58" s="2810"/>
      <c r="D58" s="2872"/>
      <c r="E58" s="190"/>
      <c r="F58" s="2870"/>
      <c r="G58" s="2877"/>
      <c r="H58" s="2870"/>
      <c r="I58" s="2870"/>
      <c r="J58" s="2870"/>
      <c r="K58" s="2873"/>
    </row>
    <row r="59" spans="1:11" s="356" customFormat="1" ht="11.25">
      <c r="A59" s="2871"/>
      <c r="B59" s="2810"/>
      <c r="C59" s="2810"/>
      <c r="D59" s="2872"/>
      <c r="E59" s="190"/>
      <c r="F59" s="2870"/>
      <c r="G59" s="2878"/>
      <c r="H59" s="2870"/>
      <c r="I59" s="2870"/>
      <c r="J59" s="2870"/>
      <c r="K59" s="2873"/>
    </row>
    <row r="60" spans="1:11" s="356" customFormat="1" ht="11.25">
      <c r="A60" s="2871" t="s">
        <v>1220</v>
      </c>
      <c r="B60" s="2810"/>
      <c r="C60" s="2810"/>
      <c r="D60" s="2872" t="s">
        <v>298</v>
      </c>
      <c r="E60" s="190"/>
      <c r="F60" s="2870"/>
      <c r="G60" s="2823">
        <v>1200</v>
      </c>
      <c r="H60" s="2870"/>
      <c r="I60" s="2870"/>
      <c r="J60" s="2870">
        <v>3383</v>
      </c>
      <c r="K60" s="2873">
        <v>3637</v>
      </c>
    </row>
    <row r="61" spans="1:11" s="356" customFormat="1" ht="11.25">
      <c r="A61" s="2871"/>
      <c r="B61" s="2810"/>
      <c r="C61" s="2810"/>
      <c r="D61" s="2872"/>
      <c r="E61" s="190"/>
      <c r="F61" s="2870"/>
      <c r="G61" s="2877"/>
      <c r="H61" s="2870"/>
      <c r="I61" s="2870"/>
      <c r="J61" s="2870"/>
      <c r="K61" s="2873"/>
    </row>
    <row r="62" spans="1:11" s="356" customFormat="1" ht="11.25">
      <c r="A62" s="2871"/>
      <c r="B62" s="2810"/>
      <c r="C62" s="2810"/>
      <c r="D62" s="2872"/>
      <c r="E62" s="190"/>
      <c r="F62" s="2870"/>
      <c r="G62" s="2877"/>
      <c r="H62" s="2870"/>
      <c r="I62" s="2870"/>
      <c r="J62" s="2870"/>
      <c r="K62" s="2873"/>
    </row>
    <row r="63" spans="1:11" s="356" customFormat="1" ht="11.25">
      <c r="A63" s="2871"/>
      <c r="B63" s="2810"/>
      <c r="C63" s="2810"/>
      <c r="D63" s="2872"/>
      <c r="E63" s="190"/>
      <c r="F63" s="2870"/>
      <c r="G63" s="2877">
        <v>1500</v>
      </c>
      <c r="H63" s="2870"/>
      <c r="I63" s="2870"/>
      <c r="J63" s="2870">
        <v>3951</v>
      </c>
      <c r="K63" s="2873">
        <v>4248</v>
      </c>
    </row>
    <row r="64" spans="1:11" s="356" customFormat="1" ht="11.25">
      <c r="A64" s="2871"/>
      <c r="B64" s="2810"/>
      <c r="C64" s="2810"/>
      <c r="D64" s="2872"/>
      <c r="E64" s="190"/>
      <c r="F64" s="2870"/>
      <c r="G64" s="2877"/>
      <c r="H64" s="2870"/>
      <c r="I64" s="2870"/>
      <c r="J64" s="2870"/>
      <c r="K64" s="2873"/>
    </row>
    <row r="65" spans="1:19" s="356" customFormat="1" ht="11.25">
      <c r="A65" s="2871"/>
      <c r="B65" s="2810"/>
      <c r="C65" s="2810"/>
      <c r="D65" s="2872"/>
      <c r="E65" s="190"/>
      <c r="F65" s="2870"/>
      <c r="G65" s="2877"/>
      <c r="H65" s="2870"/>
      <c r="I65" s="2870"/>
      <c r="J65" s="2870"/>
      <c r="K65" s="2873"/>
    </row>
    <row r="66" spans="1:19" s="356" customFormat="1" ht="11.25">
      <c r="A66" s="2871"/>
      <c r="B66" s="2810"/>
      <c r="C66" s="2810"/>
      <c r="D66" s="2872"/>
      <c r="E66" s="190"/>
      <c r="F66" s="2870"/>
      <c r="G66" s="2877">
        <v>1800</v>
      </c>
      <c r="H66" s="2870"/>
      <c r="I66" s="2870"/>
      <c r="J66" s="2870">
        <v>4367</v>
      </c>
      <c r="K66" s="2873">
        <v>4695</v>
      </c>
    </row>
    <row r="67" spans="1:19" s="356" customFormat="1" ht="11.25">
      <c r="A67" s="2871"/>
      <c r="B67" s="2810"/>
      <c r="C67" s="2810"/>
      <c r="D67" s="2872"/>
      <c r="E67" s="190"/>
      <c r="F67" s="2870"/>
      <c r="G67" s="2877"/>
      <c r="H67" s="2870"/>
      <c r="I67" s="2870"/>
      <c r="J67" s="2870"/>
      <c r="K67" s="2873"/>
    </row>
    <row r="68" spans="1:19" s="356" customFormat="1" ht="11.25">
      <c r="A68" s="2871"/>
      <c r="B68" s="2810"/>
      <c r="C68" s="2810"/>
      <c r="D68" s="2872"/>
      <c r="E68" s="190"/>
      <c r="F68" s="2870"/>
      <c r="G68" s="2877"/>
      <c r="H68" s="2870"/>
      <c r="I68" s="2870"/>
      <c r="J68" s="2870"/>
      <c r="K68" s="2873"/>
    </row>
    <row r="69" spans="1:19" s="356" customFormat="1" ht="11.25">
      <c r="A69" s="2871"/>
      <c r="B69" s="2810"/>
      <c r="C69" s="2810"/>
      <c r="D69" s="2872"/>
      <c r="E69" s="190"/>
      <c r="F69" s="2870"/>
      <c r="G69" s="2877">
        <v>2000</v>
      </c>
      <c r="H69" s="2870"/>
      <c r="I69" s="2870"/>
      <c r="J69" s="2870">
        <v>4621</v>
      </c>
      <c r="K69" s="2873">
        <v>4968</v>
      </c>
    </row>
    <row r="70" spans="1:19" s="356" customFormat="1" ht="11.25">
      <c r="A70" s="2871"/>
      <c r="B70" s="2810"/>
      <c r="C70" s="2810"/>
      <c r="D70" s="2872"/>
      <c r="E70" s="190"/>
      <c r="F70" s="2870"/>
      <c r="G70" s="2877"/>
      <c r="H70" s="2870"/>
      <c r="I70" s="2870"/>
      <c r="J70" s="2870"/>
      <c r="K70" s="2873"/>
    </row>
    <row r="71" spans="1:19" s="356" customFormat="1" ht="11.25">
      <c r="A71" s="2871"/>
      <c r="B71" s="2810"/>
      <c r="C71" s="2810"/>
      <c r="D71" s="2872"/>
      <c r="E71" s="190"/>
      <c r="F71" s="2870"/>
      <c r="G71" s="2877"/>
      <c r="H71" s="2870"/>
      <c r="I71" s="2870"/>
      <c r="J71" s="2870"/>
      <c r="K71" s="2873"/>
    </row>
    <row r="72" spans="1:19" s="356" customFormat="1" ht="11.25">
      <c r="A72" s="2871" t="s">
        <v>1221</v>
      </c>
      <c r="B72" s="2810"/>
      <c r="C72" s="2810"/>
      <c r="D72" s="2872" t="s">
        <v>298</v>
      </c>
      <c r="E72" s="190"/>
      <c r="F72" s="2870"/>
      <c r="G72" s="2823">
        <v>1200</v>
      </c>
      <c r="H72" s="2870"/>
      <c r="I72" s="2870"/>
      <c r="J72" s="2870">
        <v>3350</v>
      </c>
      <c r="K72" s="2873">
        <v>3602</v>
      </c>
      <c r="S72" s="175"/>
    </row>
    <row r="73" spans="1:19" s="356" customFormat="1" ht="11.25">
      <c r="A73" s="2871"/>
      <c r="B73" s="2810"/>
      <c r="C73" s="2810"/>
      <c r="D73" s="2872"/>
      <c r="E73" s="190"/>
      <c r="F73" s="2870"/>
      <c r="G73" s="2877"/>
      <c r="H73" s="2870"/>
      <c r="I73" s="2870"/>
      <c r="J73" s="2870"/>
      <c r="K73" s="2873"/>
      <c r="S73" s="175"/>
    </row>
    <row r="74" spans="1:19" s="356" customFormat="1" ht="11.25">
      <c r="A74" s="2871"/>
      <c r="B74" s="2810"/>
      <c r="C74" s="2810"/>
      <c r="D74" s="2872"/>
      <c r="E74" s="190"/>
      <c r="F74" s="2870"/>
      <c r="G74" s="2877"/>
      <c r="H74" s="2870"/>
      <c r="I74" s="2870"/>
      <c r="J74" s="2870"/>
      <c r="K74" s="2873"/>
      <c r="S74" s="175"/>
    </row>
    <row r="75" spans="1:19" s="356" customFormat="1" ht="11.25">
      <c r="A75" s="2871"/>
      <c r="B75" s="2810"/>
      <c r="C75" s="2810"/>
      <c r="D75" s="2872"/>
      <c r="E75" s="190"/>
      <c r="F75" s="2870"/>
      <c r="G75" s="2877">
        <v>1500</v>
      </c>
      <c r="H75" s="2870"/>
      <c r="I75" s="2870"/>
      <c r="J75" s="2870">
        <v>3913</v>
      </c>
      <c r="K75" s="2873">
        <v>4207</v>
      </c>
      <c r="S75" s="175"/>
    </row>
    <row r="76" spans="1:19" s="356" customFormat="1" ht="11.25">
      <c r="A76" s="2871"/>
      <c r="B76" s="2810"/>
      <c r="C76" s="2810"/>
      <c r="D76" s="2872"/>
      <c r="E76" s="190"/>
      <c r="F76" s="2870"/>
      <c r="G76" s="2877"/>
      <c r="H76" s="2870"/>
      <c r="I76" s="2870"/>
      <c r="J76" s="2870"/>
      <c r="K76" s="2873"/>
      <c r="S76" s="175"/>
    </row>
    <row r="77" spans="1:19" s="356" customFormat="1" ht="11.25">
      <c r="A77" s="2871"/>
      <c r="B77" s="2810"/>
      <c r="C77" s="2810"/>
      <c r="D77" s="2872"/>
      <c r="E77" s="190"/>
      <c r="F77" s="2870"/>
      <c r="G77" s="2877"/>
      <c r="H77" s="2870"/>
      <c r="I77" s="2870"/>
      <c r="J77" s="2870"/>
      <c r="K77" s="2873"/>
      <c r="S77" s="175"/>
    </row>
    <row r="78" spans="1:19" s="356" customFormat="1" ht="11.25">
      <c r="A78" s="2871"/>
      <c r="B78" s="2810"/>
      <c r="C78" s="2810"/>
      <c r="D78" s="2872"/>
      <c r="E78" s="190"/>
      <c r="F78" s="2870"/>
      <c r="G78" s="2877">
        <v>1800</v>
      </c>
      <c r="H78" s="2870"/>
      <c r="I78" s="2870"/>
      <c r="J78" s="2870">
        <v>4324</v>
      </c>
      <c r="K78" s="2873">
        <v>4650</v>
      </c>
      <c r="S78" s="175"/>
    </row>
    <row r="79" spans="1:19" s="356" customFormat="1" ht="11.25">
      <c r="A79" s="2871"/>
      <c r="B79" s="2810"/>
      <c r="C79" s="2810"/>
      <c r="D79" s="2872"/>
      <c r="E79" s="190"/>
      <c r="F79" s="2870"/>
      <c r="G79" s="2877"/>
      <c r="H79" s="2870"/>
      <c r="I79" s="2870"/>
      <c r="J79" s="2870"/>
      <c r="K79" s="2873"/>
      <c r="S79" s="175"/>
    </row>
    <row r="80" spans="1:19" s="356" customFormat="1" ht="11.25">
      <c r="A80" s="2871"/>
      <c r="B80" s="2810"/>
      <c r="C80" s="2810"/>
      <c r="D80" s="2872"/>
      <c r="E80" s="190"/>
      <c r="F80" s="2870"/>
      <c r="G80" s="2877"/>
      <c r="H80" s="2870"/>
      <c r="I80" s="2870"/>
      <c r="J80" s="2870"/>
      <c r="K80" s="2873"/>
      <c r="S80" s="175"/>
    </row>
    <row r="81" spans="1:19" s="356" customFormat="1" ht="11.25">
      <c r="A81" s="2871"/>
      <c r="B81" s="2810"/>
      <c r="C81" s="2810"/>
      <c r="D81" s="2872"/>
      <c r="E81" s="190"/>
      <c r="F81" s="2870"/>
      <c r="G81" s="2877">
        <v>2000</v>
      </c>
      <c r="H81" s="2870"/>
      <c r="I81" s="2870"/>
      <c r="J81" s="2870">
        <v>4576</v>
      </c>
      <c r="K81" s="2873">
        <v>4920</v>
      </c>
      <c r="S81" s="175"/>
    </row>
    <row r="82" spans="1:19" s="356" customFormat="1" ht="11.25">
      <c r="A82" s="2871"/>
      <c r="B82" s="2810"/>
      <c r="C82" s="2810"/>
      <c r="D82" s="2872"/>
      <c r="E82" s="190"/>
      <c r="F82" s="2870"/>
      <c r="G82" s="2877"/>
      <c r="H82" s="2870"/>
      <c r="I82" s="2870"/>
      <c r="J82" s="2870"/>
      <c r="K82" s="2873"/>
      <c r="S82" s="175"/>
    </row>
    <row r="83" spans="1:19" s="356" customFormat="1" ht="11.25">
      <c r="A83" s="2871"/>
      <c r="B83" s="2810"/>
      <c r="C83" s="2810"/>
      <c r="D83" s="2872"/>
      <c r="E83" s="190"/>
      <c r="F83" s="2870"/>
      <c r="G83" s="2878"/>
      <c r="H83" s="2870"/>
      <c r="I83" s="2870"/>
      <c r="J83" s="2870"/>
      <c r="K83" s="2873"/>
      <c r="S83" s="175"/>
    </row>
    <row r="84" spans="1:19" s="356" customFormat="1" ht="11.25">
      <c r="A84" s="2871" t="s">
        <v>1222</v>
      </c>
      <c r="B84" s="2810"/>
      <c r="C84" s="2810"/>
      <c r="D84" s="2872" t="s">
        <v>298</v>
      </c>
      <c r="E84" s="190"/>
      <c r="F84" s="2870"/>
      <c r="G84" s="2823">
        <v>1200</v>
      </c>
      <c r="H84" s="2870"/>
      <c r="I84" s="2870"/>
      <c r="J84" s="2870">
        <v>3317</v>
      </c>
      <c r="K84" s="2873">
        <v>3567</v>
      </c>
      <c r="S84" s="175"/>
    </row>
    <row r="85" spans="1:19" s="356" customFormat="1" ht="11.25">
      <c r="A85" s="2871"/>
      <c r="B85" s="2810"/>
      <c r="C85" s="2810"/>
      <c r="D85" s="2872"/>
      <c r="E85" s="190"/>
      <c r="F85" s="2870"/>
      <c r="G85" s="2877"/>
      <c r="H85" s="2870"/>
      <c r="I85" s="2870"/>
      <c r="J85" s="2870"/>
      <c r="K85" s="2873"/>
      <c r="S85" s="175"/>
    </row>
    <row r="86" spans="1:19" s="356" customFormat="1" ht="11.25">
      <c r="A86" s="2871"/>
      <c r="B86" s="2810"/>
      <c r="C86" s="2810"/>
      <c r="D86" s="2872"/>
      <c r="E86" s="190"/>
      <c r="F86" s="2870"/>
      <c r="G86" s="2877"/>
      <c r="H86" s="2870"/>
      <c r="I86" s="2870"/>
      <c r="J86" s="2870"/>
      <c r="K86" s="2873"/>
      <c r="S86" s="175"/>
    </row>
    <row r="87" spans="1:19" s="356" customFormat="1" ht="11.25">
      <c r="A87" s="2871"/>
      <c r="B87" s="2810"/>
      <c r="C87" s="2810"/>
      <c r="D87" s="2872"/>
      <c r="E87" s="190"/>
      <c r="F87" s="2870"/>
      <c r="G87" s="2877">
        <v>1500</v>
      </c>
      <c r="H87" s="2870"/>
      <c r="I87" s="2870"/>
      <c r="J87" s="2870">
        <v>3874</v>
      </c>
      <c r="K87" s="2873">
        <v>4166</v>
      </c>
      <c r="S87" s="175"/>
    </row>
    <row r="88" spans="1:19" s="356" customFormat="1" ht="11.25">
      <c r="A88" s="2871"/>
      <c r="B88" s="2810"/>
      <c r="C88" s="2810"/>
      <c r="D88" s="2872"/>
      <c r="E88" s="190"/>
      <c r="F88" s="2870"/>
      <c r="G88" s="2877"/>
      <c r="H88" s="2870"/>
      <c r="I88" s="2870"/>
      <c r="J88" s="2870"/>
      <c r="K88" s="2873"/>
      <c r="S88" s="175"/>
    </row>
    <row r="89" spans="1:19" s="356" customFormat="1" ht="11.25">
      <c r="A89" s="2871"/>
      <c r="B89" s="2810"/>
      <c r="C89" s="2810"/>
      <c r="D89" s="2872"/>
      <c r="E89" s="190"/>
      <c r="F89" s="2870"/>
      <c r="G89" s="2877"/>
      <c r="H89" s="2870"/>
      <c r="I89" s="2870"/>
      <c r="J89" s="2870"/>
      <c r="K89" s="2873"/>
      <c r="S89" s="175"/>
    </row>
    <row r="90" spans="1:19" s="356" customFormat="1" ht="11.25">
      <c r="A90" s="2871"/>
      <c r="B90" s="2810"/>
      <c r="C90" s="2810"/>
      <c r="D90" s="2872"/>
      <c r="E90" s="190"/>
      <c r="F90" s="2870"/>
      <c r="G90" s="2877">
        <v>1800</v>
      </c>
      <c r="H90" s="2870"/>
      <c r="I90" s="2870"/>
      <c r="J90" s="2870">
        <v>4282</v>
      </c>
      <c r="K90" s="2873">
        <v>4605</v>
      </c>
      <c r="S90" s="175"/>
    </row>
    <row r="91" spans="1:19" s="356" customFormat="1" ht="11.25">
      <c r="A91" s="2871"/>
      <c r="B91" s="2810"/>
      <c r="C91" s="2810"/>
      <c r="D91" s="2872"/>
      <c r="E91" s="190"/>
      <c r="F91" s="2870"/>
      <c r="G91" s="2877"/>
      <c r="H91" s="2870"/>
      <c r="I91" s="2870"/>
      <c r="J91" s="2870"/>
      <c r="K91" s="2873"/>
      <c r="S91" s="175"/>
    </row>
    <row r="92" spans="1:19" s="356" customFormat="1" ht="11.25">
      <c r="A92" s="2871"/>
      <c r="B92" s="2810"/>
      <c r="C92" s="2810"/>
      <c r="D92" s="2872"/>
      <c r="E92" s="190"/>
      <c r="F92" s="2870"/>
      <c r="G92" s="2877"/>
      <c r="H92" s="2870"/>
      <c r="I92" s="2870"/>
      <c r="J92" s="2870"/>
      <c r="K92" s="2873"/>
      <c r="S92" s="175"/>
    </row>
    <row r="93" spans="1:19" s="356" customFormat="1" ht="11.25">
      <c r="A93" s="2871"/>
      <c r="B93" s="2810"/>
      <c r="C93" s="2810"/>
      <c r="D93" s="2872"/>
      <c r="E93" s="190"/>
      <c r="F93" s="2870"/>
      <c r="G93" s="2877">
        <v>2000</v>
      </c>
      <c r="H93" s="2870"/>
      <c r="I93" s="2870"/>
      <c r="J93" s="2870">
        <v>4531</v>
      </c>
      <c r="K93" s="2873">
        <v>4872</v>
      </c>
      <c r="S93" s="175"/>
    </row>
    <row r="94" spans="1:19" s="356" customFormat="1" ht="11.25">
      <c r="A94" s="2871"/>
      <c r="B94" s="2810"/>
      <c r="C94" s="2810"/>
      <c r="D94" s="2872"/>
      <c r="E94" s="190"/>
      <c r="F94" s="2870"/>
      <c r="G94" s="2877"/>
      <c r="H94" s="2870"/>
      <c r="I94" s="2870"/>
      <c r="J94" s="2870"/>
      <c r="K94" s="2873"/>
      <c r="S94" s="175"/>
    </row>
    <row r="95" spans="1:19" s="356" customFormat="1" ht="11.25">
      <c r="A95" s="2871"/>
      <c r="B95" s="2810"/>
      <c r="C95" s="2810"/>
      <c r="D95" s="2872"/>
      <c r="E95" s="190"/>
      <c r="F95" s="2870"/>
      <c r="G95" s="2878"/>
      <c r="H95" s="2870"/>
      <c r="I95" s="2870"/>
      <c r="J95" s="2870"/>
      <c r="K95" s="2873"/>
      <c r="S95" s="175"/>
    </row>
    <row r="96" spans="1:19" s="356" customFormat="1" ht="11.25">
      <c r="A96" s="2871" t="s">
        <v>1223</v>
      </c>
      <c r="B96" s="2810"/>
      <c r="C96" s="2810"/>
      <c r="D96" s="2872" t="s">
        <v>298</v>
      </c>
      <c r="E96" s="190"/>
      <c r="F96" s="2870"/>
      <c r="G96" s="2823">
        <v>1200</v>
      </c>
      <c r="H96" s="2870"/>
      <c r="I96" s="2870"/>
      <c r="J96" s="2870">
        <v>3284</v>
      </c>
      <c r="K96" s="2873">
        <v>3532</v>
      </c>
      <c r="S96" s="175"/>
    </row>
    <row r="97" spans="1:20" s="356" customFormat="1" ht="11.25">
      <c r="A97" s="2871"/>
      <c r="B97" s="2810"/>
      <c r="C97" s="2810"/>
      <c r="D97" s="2872"/>
      <c r="E97" s="190"/>
      <c r="F97" s="2870"/>
      <c r="G97" s="2877"/>
      <c r="H97" s="2870"/>
      <c r="I97" s="2870"/>
      <c r="J97" s="2870"/>
      <c r="K97" s="2873"/>
      <c r="S97" s="175"/>
    </row>
    <row r="98" spans="1:20" s="356" customFormat="1" ht="11.25">
      <c r="A98" s="2871"/>
      <c r="B98" s="2810"/>
      <c r="C98" s="2810"/>
      <c r="D98" s="2872"/>
      <c r="E98" s="190"/>
      <c r="F98" s="2870"/>
      <c r="G98" s="2877"/>
      <c r="H98" s="2870"/>
      <c r="I98" s="2870"/>
      <c r="J98" s="2870"/>
      <c r="K98" s="2873"/>
      <c r="S98" s="175"/>
    </row>
    <row r="99" spans="1:20" s="356" customFormat="1" ht="11.25">
      <c r="A99" s="2871"/>
      <c r="B99" s="2810"/>
      <c r="C99" s="2810"/>
      <c r="D99" s="2872"/>
      <c r="E99" s="190"/>
      <c r="F99" s="2870"/>
      <c r="G99" s="2877">
        <v>1500</v>
      </c>
      <c r="H99" s="2870"/>
      <c r="I99" s="2870"/>
      <c r="J99" s="2870">
        <v>3836</v>
      </c>
      <c r="K99" s="2873">
        <v>4125</v>
      </c>
      <c r="S99" s="175"/>
    </row>
    <row r="100" spans="1:20" s="356" customFormat="1" ht="11.25">
      <c r="A100" s="2871"/>
      <c r="B100" s="2810"/>
      <c r="C100" s="2810"/>
      <c r="D100" s="2872"/>
      <c r="E100" s="190"/>
      <c r="F100" s="2870"/>
      <c r="G100" s="2877"/>
      <c r="H100" s="2870"/>
      <c r="I100" s="2870"/>
      <c r="J100" s="2870"/>
      <c r="K100" s="2873"/>
      <c r="S100" s="175"/>
    </row>
    <row r="101" spans="1:20" s="356" customFormat="1" ht="11.25">
      <c r="A101" s="2871"/>
      <c r="B101" s="2810"/>
      <c r="C101" s="2810"/>
      <c r="D101" s="2872"/>
      <c r="E101" s="190"/>
      <c r="F101" s="2870"/>
      <c r="G101" s="2877"/>
      <c r="H101" s="2870"/>
      <c r="I101" s="2870"/>
      <c r="J101" s="2870"/>
      <c r="K101" s="2873"/>
      <c r="S101" s="175"/>
    </row>
    <row r="102" spans="1:20" s="356" customFormat="1" ht="11.25">
      <c r="A102" s="2871"/>
      <c r="B102" s="2810"/>
      <c r="C102" s="2810"/>
      <c r="D102" s="2872"/>
      <c r="E102" s="190"/>
      <c r="F102" s="2870"/>
      <c r="G102" s="2877">
        <v>1800</v>
      </c>
      <c r="H102" s="2870"/>
      <c r="I102" s="2870"/>
      <c r="J102" s="2870">
        <v>4240</v>
      </c>
      <c r="K102" s="2873">
        <v>4559</v>
      </c>
      <c r="S102" s="175"/>
    </row>
    <row r="103" spans="1:20" s="356" customFormat="1" ht="11.25">
      <c r="A103" s="2871"/>
      <c r="B103" s="2810"/>
      <c r="C103" s="2810"/>
      <c r="D103" s="2872"/>
      <c r="E103" s="190"/>
      <c r="F103" s="2870"/>
      <c r="G103" s="2877"/>
      <c r="H103" s="2870"/>
      <c r="I103" s="2870"/>
      <c r="J103" s="2870"/>
      <c r="K103" s="2873"/>
      <c r="S103" s="175"/>
    </row>
    <row r="104" spans="1:20" s="356" customFormat="1" ht="11.25">
      <c r="A104" s="2871"/>
      <c r="B104" s="2810"/>
      <c r="C104" s="2810"/>
      <c r="D104" s="2872"/>
      <c r="E104" s="190"/>
      <c r="F104" s="2870"/>
      <c r="G104" s="2877"/>
      <c r="H104" s="2870"/>
      <c r="I104" s="2870"/>
      <c r="J104" s="2870"/>
      <c r="K104" s="2873"/>
      <c r="S104" s="175"/>
    </row>
    <row r="105" spans="1:20" s="352" customFormat="1" ht="11.25">
      <c r="A105" s="2871"/>
      <c r="B105" s="2810"/>
      <c r="C105" s="2810"/>
      <c r="D105" s="2872"/>
      <c r="E105" s="190"/>
      <c r="F105" s="2870"/>
      <c r="G105" s="2877">
        <v>2000</v>
      </c>
      <c r="H105" s="2870"/>
      <c r="I105" s="2870"/>
      <c r="J105" s="2870">
        <v>4487</v>
      </c>
      <c r="K105" s="2873">
        <v>4824</v>
      </c>
      <c r="L105" s="349"/>
      <c r="S105" s="175"/>
      <c r="T105" s="356"/>
    </row>
    <row r="106" spans="1:20" s="352" customFormat="1" ht="11.25">
      <c r="A106" s="2871"/>
      <c r="B106" s="2810"/>
      <c r="C106" s="2810"/>
      <c r="D106" s="2872"/>
      <c r="E106" s="190"/>
      <c r="F106" s="2870"/>
      <c r="G106" s="2877"/>
      <c r="H106" s="2870"/>
      <c r="I106" s="2870"/>
      <c r="J106" s="2870"/>
      <c r="K106" s="2873"/>
      <c r="L106" s="349"/>
      <c r="S106" s="175"/>
      <c r="T106" s="356"/>
    </row>
    <row r="107" spans="1:20" s="352" customFormat="1" ht="11.25">
      <c r="A107" s="2879"/>
      <c r="B107" s="2880"/>
      <c r="C107" s="2880"/>
      <c r="D107" s="2799"/>
      <c r="E107" s="191"/>
      <c r="F107" s="2881"/>
      <c r="G107" s="2878"/>
      <c r="H107" s="2881"/>
      <c r="I107" s="2881"/>
      <c r="J107" s="2881"/>
      <c r="K107" s="2882"/>
      <c r="L107" s="349"/>
      <c r="S107" s="175"/>
      <c r="T107" s="356"/>
    </row>
    <row r="108" spans="1:20" s="354" customFormat="1" ht="11.25">
      <c r="A108" s="2576" t="s">
        <v>459</v>
      </c>
      <c r="B108" s="2576"/>
      <c r="C108" s="2576"/>
      <c r="D108" s="2576"/>
      <c r="E108" s="2576"/>
      <c r="F108" s="2576"/>
      <c r="G108" s="2576"/>
      <c r="H108" s="2576"/>
      <c r="I108" s="2576"/>
      <c r="J108" s="2576"/>
      <c r="K108" s="2576"/>
      <c r="S108" s="175"/>
      <c r="T108" s="356"/>
    </row>
    <row r="109" spans="1:20" s="354" customFormat="1" ht="11.25">
      <c r="A109" s="2576"/>
      <c r="B109" s="2576"/>
      <c r="C109" s="2576"/>
      <c r="D109" s="2576"/>
      <c r="E109" s="2576"/>
      <c r="F109" s="2576"/>
      <c r="G109" s="2576"/>
      <c r="H109" s="2576"/>
      <c r="I109" s="2576"/>
      <c r="J109" s="2576"/>
      <c r="K109" s="2576"/>
      <c r="S109" s="175"/>
      <c r="T109" s="356"/>
    </row>
    <row r="110" spans="1:20" s="354" customFormat="1" ht="11.25">
      <c r="A110" s="2576"/>
      <c r="B110" s="2576"/>
      <c r="C110" s="2576"/>
      <c r="D110" s="2576"/>
      <c r="E110" s="2576"/>
      <c r="F110" s="2576"/>
      <c r="G110" s="2576"/>
      <c r="H110" s="2576"/>
      <c r="I110" s="2576"/>
      <c r="J110" s="2576"/>
      <c r="K110" s="2576"/>
      <c r="S110" s="175"/>
      <c r="T110" s="356"/>
    </row>
    <row r="111" spans="1:20" s="354" customFormat="1" ht="11.25">
      <c r="D111" s="179"/>
      <c r="S111" s="175"/>
      <c r="T111" s="356"/>
    </row>
    <row r="112" spans="1:20" s="354" customFormat="1" ht="11.25">
      <c r="D112" s="179"/>
      <c r="S112" s="175"/>
      <c r="T112" s="356"/>
    </row>
    <row r="113" spans="4:20" s="354" customFormat="1" ht="11.25">
      <c r="D113" s="179"/>
      <c r="S113" s="175"/>
      <c r="T113" s="356"/>
    </row>
    <row r="114" spans="4:20" s="354" customFormat="1" ht="11.25">
      <c r="D114" s="179"/>
      <c r="S114" s="175"/>
      <c r="T114" s="356"/>
    </row>
    <row r="115" spans="4:20" s="354" customFormat="1" ht="11.25">
      <c r="D115" s="179"/>
      <c r="S115" s="175"/>
      <c r="T115" s="356"/>
    </row>
    <row r="116" spans="4:20" s="354" customFormat="1" ht="11.25">
      <c r="D116" s="179"/>
      <c r="S116" s="175"/>
      <c r="T116" s="356"/>
    </row>
    <row r="117" spans="4:20" s="354" customFormat="1" ht="11.25">
      <c r="D117" s="179"/>
      <c r="S117" s="175"/>
      <c r="T117" s="356"/>
    </row>
    <row r="118" spans="4:20" s="354" customFormat="1" ht="11.25">
      <c r="D118" s="179"/>
      <c r="S118" s="175"/>
      <c r="T118" s="356"/>
    </row>
    <row r="119" spans="4:20" s="354" customFormat="1" ht="11.25">
      <c r="D119" s="179"/>
      <c r="S119" s="175"/>
      <c r="T119" s="356"/>
    </row>
    <row r="120" spans="4:20" s="354" customFormat="1" ht="11.25">
      <c r="D120" s="179"/>
      <c r="S120" s="175"/>
      <c r="T120" s="356"/>
    </row>
    <row r="121" spans="4:20" s="354" customFormat="1" ht="11.25">
      <c r="D121" s="179"/>
      <c r="S121" s="175"/>
      <c r="T121" s="356"/>
    </row>
    <row r="122" spans="4:20" s="354" customFormat="1" ht="11.25">
      <c r="D122" s="179"/>
      <c r="S122" s="175"/>
      <c r="T122" s="356"/>
    </row>
    <row r="123" spans="4:20" s="354" customFormat="1" ht="11.25">
      <c r="D123" s="179"/>
      <c r="S123" s="175"/>
      <c r="T123" s="356"/>
    </row>
    <row r="124" spans="4:20" s="354" customFormat="1" ht="11.25">
      <c r="D124" s="179"/>
      <c r="S124" s="175"/>
      <c r="T124" s="356"/>
    </row>
    <row r="125" spans="4:20" s="354" customFormat="1" ht="11.25">
      <c r="D125" s="179"/>
      <c r="S125" s="175"/>
      <c r="T125" s="356"/>
    </row>
    <row r="126" spans="4:20" s="354" customFormat="1" ht="11.25">
      <c r="D126" s="179"/>
      <c r="S126" s="175"/>
      <c r="T126" s="356"/>
    </row>
    <row r="127" spans="4:20" s="354" customFormat="1" ht="11.25">
      <c r="D127" s="179"/>
      <c r="S127" s="175"/>
      <c r="T127" s="356"/>
    </row>
    <row r="128" spans="4:20" s="354" customFormat="1" ht="11.25">
      <c r="D128" s="179"/>
      <c r="S128" s="175"/>
      <c r="T128" s="356"/>
    </row>
    <row r="129" spans="4:20" s="354" customFormat="1" ht="11.25">
      <c r="D129" s="179"/>
      <c r="S129" s="175"/>
      <c r="T129" s="356"/>
    </row>
    <row r="130" spans="4:20" s="354" customFormat="1" ht="11.25">
      <c r="D130" s="179"/>
      <c r="S130" s="175"/>
      <c r="T130" s="356"/>
    </row>
    <row r="131" spans="4:20" s="354" customFormat="1" ht="11.25">
      <c r="D131" s="179"/>
      <c r="S131" s="175"/>
      <c r="T131" s="356"/>
    </row>
    <row r="132" spans="4:20" s="354" customFormat="1" ht="11.25">
      <c r="D132" s="179"/>
      <c r="S132" s="175"/>
      <c r="T132" s="356"/>
    </row>
    <row r="133" spans="4:20" s="354" customFormat="1" ht="11.25">
      <c r="D133" s="179"/>
      <c r="S133" s="175"/>
      <c r="T133" s="356"/>
    </row>
    <row r="134" spans="4:20" s="354" customFormat="1" ht="11.25">
      <c r="D134" s="179"/>
      <c r="S134" s="175"/>
      <c r="T134" s="356"/>
    </row>
    <row r="135" spans="4:20" s="354" customFormat="1" ht="11.25">
      <c r="D135" s="179"/>
      <c r="S135" s="175"/>
      <c r="T135" s="356"/>
    </row>
    <row r="136" spans="4:20" s="354" customFormat="1" ht="11.25">
      <c r="D136" s="179"/>
      <c r="S136" s="175"/>
      <c r="T136" s="356"/>
    </row>
    <row r="137" spans="4:20" s="354" customFormat="1" ht="11.25">
      <c r="D137" s="179"/>
      <c r="S137" s="175"/>
      <c r="T137" s="356"/>
    </row>
    <row r="138" spans="4:20" s="354" customFormat="1" ht="11.25">
      <c r="D138" s="179"/>
      <c r="S138" s="175"/>
      <c r="T138" s="356"/>
    </row>
    <row r="139" spans="4:20" s="354" customFormat="1" ht="11.25">
      <c r="D139" s="179"/>
      <c r="S139" s="175"/>
      <c r="T139" s="356"/>
    </row>
    <row r="140" spans="4:20" s="354" customFormat="1" ht="11.25">
      <c r="D140" s="179"/>
      <c r="S140" s="175"/>
      <c r="T140" s="356"/>
    </row>
    <row r="141" spans="4:20" s="354" customFormat="1" ht="11.25">
      <c r="D141" s="179"/>
      <c r="S141" s="175"/>
      <c r="T141" s="356"/>
    </row>
    <row r="142" spans="4:20" s="354" customFormat="1" ht="11.25">
      <c r="D142" s="179"/>
      <c r="S142" s="175"/>
      <c r="T142" s="356"/>
    </row>
    <row r="143" spans="4:20" s="354" customFormat="1" ht="11.25">
      <c r="D143" s="179"/>
      <c r="S143" s="175"/>
      <c r="T143" s="356"/>
    </row>
    <row r="144" spans="4:20" s="354" customFormat="1" ht="11.25">
      <c r="D144" s="179"/>
      <c r="S144" s="175"/>
      <c r="T144" s="356"/>
    </row>
    <row r="145" spans="4:20" s="354" customFormat="1" ht="11.25">
      <c r="D145" s="179"/>
      <c r="S145" s="175"/>
      <c r="T145" s="356"/>
    </row>
    <row r="146" spans="4:20" s="354" customFormat="1" ht="11.25">
      <c r="D146" s="179"/>
      <c r="S146" s="175"/>
      <c r="T146" s="356"/>
    </row>
    <row r="147" spans="4:20" s="354" customFormat="1" ht="11.25">
      <c r="D147" s="179"/>
      <c r="S147" s="175"/>
      <c r="T147" s="356"/>
    </row>
    <row r="148" spans="4:20" s="354" customFormat="1" ht="11.25">
      <c r="D148" s="179"/>
      <c r="S148" s="175"/>
      <c r="T148" s="356"/>
    </row>
    <row r="149" spans="4:20" s="354" customFormat="1" ht="11.25">
      <c r="D149" s="179"/>
      <c r="S149" s="175"/>
      <c r="T149" s="356"/>
    </row>
    <row r="150" spans="4:20" s="354" customFormat="1" ht="11.25">
      <c r="D150" s="179"/>
      <c r="S150" s="175"/>
      <c r="T150" s="356"/>
    </row>
    <row r="151" spans="4:20" s="354" customFormat="1" ht="11.25">
      <c r="D151" s="179"/>
      <c r="S151" s="175"/>
      <c r="T151" s="356"/>
    </row>
    <row r="152" spans="4:20" s="354" customFormat="1" ht="11.25">
      <c r="D152" s="179"/>
      <c r="S152" s="175"/>
      <c r="T152" s="356"/>
    </row>
    <row r="153" spans="4:20" s="354" customFormat="1" ht="11.25">
      <c r="D153" s="179"/>
      <c r="S153" s="175"/>
      <c r="T153" s="356"/>
    </row>
    <row r="154" spans="4:20" s="354" customFormat="1" ht="11.25">
      <c r="D154" s="179"/>
      <c r="S154" s="175"/>
      <c r="T154" s="356"/>
    </row>
    <row r="155" spans="4:20" s="354" customFormat="1" ht="11.25">
      <c r="D155" s="179"/>
      <c r="S155" s="175"/>
      <c r="T155" s="356"/>
    </row>
    <row r="156" spans="4:20" s="354" customFormat="1" ht="11.25">
      <c r="D156" s="179"/>
      <c r="S156" s="175"/>
      <c r="T156" s="356"/>
    </row>
    <row r="157" spans="4:20" s="354" customFormat="1" ht="11.25">
      <c r="D157" s="179"/>
      <c r="S157" s="175"/>
      <c r="T157" s="356"/>
    </row>
    <row r="158" spans="4:20" s="354" customFormat="1" ht="11.25">
      <c r="D158" s="179"/>
      <c r="S158" s="175"/>
      <c r="T158" s="356"/>
    </row>
    <row r="159" spans="4:20" s="354" customFormat="1" ht="11.25">
      <c r="D159" s="179"/>
      <c r="S159" s="175"/>
      <c r="T159" s="356"/>
    </row>
    <row r="160" spans="4:20" s="150" customFormat="1" ht="15">
      <c r="D160" s="176"/>
      <c r="S160" s="180"/>
      <c r="T160" s="157"/>
    </row>
    <row r="161" spans="4:20" s="150" customFormat="1" ht="15">
      <c r="D161" s="176"/>
      <c r="S161" s="180"/>
      <c r="T161" s="157"/>
    </row>
    <row r="162" spans="4:20" s="150" customFormat="1" ht="15">
      <c r="D162" s="176"/>
      <c r="S162" s="180"/>
      <c r="T162" s="157"/>
    </row>
    <row r="163" spans="4:20" s="150" customFormat="1" ht="15">
      <c r="D163" s="176"/>
      <c r="S163" s="180"/>
      <c r="T163" s="157"/>
    </row>
    <row r="164" spans="4:20" s="150" customFormat="1" ht="15">
      <c r="D164" s="176"/>
      <c r="S164" s="180"/>
      <c r="T164" s="157"/>
    </row>
    <row r="165" spans="4:20" s="150" customFormat="1" ht="15">
      <c r="D165" s="176"/>
      <c r="S165" s="180"/>
      <c r="T165" s="157"/>
    </row>
    <row r="166" spans="4:20" s="150" customFormat="1" ht="15">
      <c r="D166" s="176"/>
      <c r="S166" s="180"/>
      <c r="T166" s="157"/>
    </row>
    <row r="167" spans="4:20" s="150" customFormat="1" ht="15">
      <c r="D167" s="176"/>
      <c r="S167" s="180"/>
      <c r="T167" s="157"/>
    </row>
    <row r="168" spans="4:20" s="150" customFormat="1" ht="15">
      <c r="D168" s="176"/>
      <c r="S168" s="180"/>
      <c r="T168" s="157"/>
    </row>
    <row r="169" spans="4:20" s="150" customFormat="1" ht="15">
      <c r="D169" s="176"/>
      <c r="S169" s="180"/>
      <c r="T169" s="157"/>
    </row>
    <row r="170" spans="4:20" s="150" customFormat="1" ht="15">
      <c r="D170" s="176"/>
      <c r="S170" s="180"/>
      <c r="T170" s="157"/>
    </row>
    <row r="171" spans="4:20" s="150" customFormat="1" ht="15">
      <c r="D171" s="176"/>
      <c r="S171" s="180"/>
      <c r="T171" s="157"/>
    </row>
    <row r="172" spans="4:20" s="150" customFormat="1" ht="15">
      <c r="D172" s="176"/>
      <c r="S172" s="180"/>
      <c r="T172" s="157"/>
    </row>
    <row r="173" spans="4:20" s="150" customFormat="1" ht="15">
      <c r="D173" s="176"/>
      <c r="S173" s="180"/>
      <c r="T173" s="157"/>
    </row>
    <row r="174" spans="4:20" s="150" customFormat="1" ht="15">
      <c r="D174" s="176"/>
      <c r="S174" s="180"/>
      <c r="T174" s="157"/>
    </row>
    <row r="175" spans="4:20" s="150" customFormat="1" ht="15">
      <c r="D175" s="176"/>
      <c r="S175" s="180"/>
      <c r="T175" s="157"/>
    </row>
    <row r="176" spans="4:20" s="150" customFormat="1" ht="15">
      <c r="D176" s="176"/>
      <c r="S176" s="180"/>
      <c r="T176" s="157"/>
    </row>
    <row r="177" spans="4:20" s="150" customFormat="1" ht="15">
      <c r="D177" s="176"/>
      <c r="S177" s="180"/>
      <c r="T177" s="157"/>
    </row>
    <row r="178" spans="4:20" s="150" customFormat="1" ht="15">
      <c r="D178" s="176"/>
      <c r="S178" s="180"/>
      <c r="T178" s="157"/>
    </row>
    <row r="179" spans="4:20" s="150" customFormat="1" ht="15">
      <c r="D179" s="176"/>
      <c r="S179" s="180"/>
      <c r="T179" s="157"/>
    </row>
    <row r="180" spans="4:20" s="150" customFormat="1" ht="15">
      <c r="D180" s="176"/>
      <c r="S180" s="180"/>
      <c r="T180" s="157"/>
    </row>
    <row r="181" spans="4:20" s="150" customFormat="1" ht="15">
      <c r="D181" s="176"/>
      <c r="S181" s="180"/>
      <c r="T181" s="157"/>
    </row>
    <row r="182" spans="4:20" s="150" customFormat="1" ht="15">
      <c r="D182" s="176"/>
      <c r="S182" s="180"/>
      <c r="T182" s="157"/>
    </row>
    <row r="183" spans="4:20" s="150" customFormat="1" ht="15">
      <c r="D183" s="176"/>
      <c r="S183" s="180"/>
      <c r="T183" s="157"/>
    </row>
    <row r="184" spans="4:20" s="150" customFormat="1" ht="15">
      <c r="D184" s="176"/>
      <c r="S184" s="180"/>
      <c r="T184" s="157"/>
    </row>
    <row r="185" spans="4:20" s="150" customFormat="1" ht="15">
      <c r="D185" s="176"/>
      <c r="S185" s="180"/>
      <c r="T185" s="157"/>
    </row>
    <row r="186" spans="4:20" s="150" customFormat="1" ht="15">
      <c r="D186" s="176"/>
      <c r="S186" s="180"/>
      <c r="T186" s="157"/>
    </row>
    <row r="187" spans="4:20" s="150" customFormat="1" ht="15">
      <c r="D187" s="176"/>
      <c r="S187" s="180"/>
      <c r="T187" s="157"/>
    </row>
    <row r="188" spans="4:20" s="150" customFormat="1" ht="15">
      <c r="D188" s="176"/>
      <c r="S188" s="180"/>
      <c r="T188" s="157"/>
    </row>
    <row r="189" spans="4:20" s="150" customFormat="1" ht="15">
      <c r="D189" s="176"/>
      <c r="S189" s="180"/>
      <c r="T189" s="157"/>
    </row>
    <row r="190" spans="4:20" s="150" customFormat="1">
      <c r="D190" s="176"/>
    </row>
    <row r="191" spans="4:20" s="150" customFormat="1">
      <c r="D191" s="176"/>
    </row>
    <row r="192" spans="4:20" s="150" customFormat="1">
      <c r="D192" s="176"/>
    </row>
    <row r="193" spans="4:4" s="150" customFormat="1">
      <c r="D193" s="176"/>
    </row>
    <row r="194" spans="4:4" s="150" customFormat="1">
      <c r="D194" s="176"/>
    </row>
    <row r="195" spans="4:4" s="150" customFormat="1">
      <c r="D195" s="176"/>
    </row>
    <row r="196" spans="4:4" s="150" customFormat="1">
      <c r="D196" s="176"/>
    </row>
    <row r="197" spans="4:4" s="150" customFormat="1">
      <c r="D197" s="176"/>
    </row>
    <row r="198" spans="4:4" s="150" customFormat="1">
      <c r="D198" s="176"/>
    </row>
    <row r="199" spans="4:4" s="150" customFormat="1">
      <c r="D199" s="176"/>
    </row>
    <row r="200" spans="4:4" s="150" customFormat="1">
      <c r="D200" s="176"/>
    </row>
    <row r="201" spans="4:4" s="150" customFormat="1">
      <c r="D201" s="176"/>
    </row>
    <row r="202" spans="4:4" s="150" customFormat="1">
      <c r="D202" s="176"/>
    </row>
    <row r="203" spans="4:4" s="150" customFormat="1">
      <c r="D203" s="176"/>
    </row>
    <row r="204" spans="4:4" s="150" customFormat="1">
      <c r="D204" s="176"/>
    </row>
    <row r="205" spans="4:4" s="150" customFormat="1">
      <c r="D205" s="176"/>
    </row>
    <row r="206" spans="4:4" s="150" customFormat="1">
      <c r="D206" s="176"/>
    </row>
    <row r="207" spans="4:4" s="150" customFormat="1">
      <c r="D207" s="176"/>
    </row>
    <row r="208" spans="4:4" s="150" customFormat="1">
      <c r="D208" s="176"/>
    </row>
    <row r="209" spans="4:4" s="150" customFormat="1">
      <c r="D209" s="176"/>
    </row>
    <row r="210" spans="4:4" s="150" customFormat="1">
      <c r="D210" s="176"/>
    </row>
    <row r="211" spans="4:4" s="150" customFormat="1">
      <c r="D211" s="176"/>
    </row>
    <row r="212" spans="4:4" s="150" customFormat="1">
      <c r="D212" s="176"/>
    </row>
    <row r="213" spans="4:4" s="150" customFormat="1">
      <c r="D213" s="176"/>
    </row>
    <row r="214" spans="4:4" s="150" customFormat="1">
      <c r="D214" s="176"/>
    </row>
    <row r="215" spans="4:4" s="150" customFormat="1">
      <c r="D215" s="176"/>
    </row>
    <row r="216" spans="4:4" s="150" customFormat="1">
      <c r="D216" s="176"/>
    </row>
    <row r="217" spans="4:4" s="150" customFormat="1">
      <c r="D217" s="176"/>
    </row>
    <row r="218" spans="4:4" s="150" customFormat="1">
      <c r="D218" s="176"/>
    </row>
    <row r="219" spans="4:4" s="150" customFormat="1">
      <c r="D219" s="176"/>
    </row>
    <row r="220" spans="4:4" s="150" customFormat="1">
      <c r="D220" s="176"/>
    </row>
    <row r="221" spans="4:4" s="150" customFormat="1">
      <c r="D221" s="176"/>
    </row>
    <row r="222" spans="4:4" s="150" customFormat="1">
      <c r="D222" s="176"/>
    </row>
    <row r="223" spans="4:4" s="150" customFormat="1">
      <c r="D223" s="176"/>
    </row>
    <row r="224" spans="4:4" s="150" customFormat="1">
      <c r="D224" s="176"/>
    </row>
    <row r="225" spans="4:4" s="150" customFormat="1">
      <c r="D225" s="176"/>
    </row>
    <row r="226" spans="4:4" s="150" customFormat="1">
      <c r="D226" s="176"/>
    </row>
    <row r="227" spans="4:4" s="150" customFormat="1">
      <c r="D227" s="176"/>
    </row>
    <row r="228" spans="4:4" s="150" customFormat="1">
      <c r="D228" s="176"/>
    </row>
    <row r="229" spans="4:4" s="150" customFormat="1">
      <c r="D229" s="176"/>
    </row>
    <row r="230" spans="4:4" s="150" customFormat="1">
      <c r="D230" s="176"/>
    </row>
    <row r="231" spans="4:4" s="150" customFormat="1">
      <c r="D231" s="176"/>
    </row>
    <row r="232" spans="4:4" s="150" customFormat="1">
      <c r="D232" s="176"/>
    </row>
    <row r="233" spans="4:4" s="150" customFormat="1">
      <c r="D233" s="176"/>
    </row>
    <row r="234" spans="4:4" s="150" customFormat="1">
      <c r="D234" s="176"/>
    </row>
    <row r="235" spans="4:4" s="150" customFormat="1">
      <c r="D235" s="176"/>
    </row>
    <row r="236" spans="4:4" s="150" customFormat="1">
      <c r="D236" s="176"/>
    </row>
    <row r="237" spans="4:4" s="150" customFormat="1">
      <c r="D237" s="176"/>
    </row>
    <row r="238" spans="4:4" s="150" customFormat="1">
      <c r="D238" s="176"/>
    </row>
    <row r="239" spans="4:4" s="150" customFormat="1">
      <c r="D239" s="176"/>
    </row>
    <row r="240" spans="4:4" s="150" customFormat="1">
      <c r="D240" s="176"/>
    </row>
    <row r="241" spans="4:4" s="150" customFormat="1">
      <c r="D241" s="176"/>
    </row>
    <row r="242" spans="4:4" s="150" customFormat="1">
      <c r="D242" s="176"/>
    </row>
    <row r="243" spans="4:4" s="150" customFormat="1">
      <c r="D243" s="176"/>
    </row>
    <row r="244" spans="4:4" s="150" customFormat="1">
      <c r="D244" s="176"/>
    </row>
    <row r="245" spans="4:4" s="150" customFormat="1">
      <c r="D245" s="176"/>
    </row>
    <row r="246" spans="4:4" s="150" customFormat="1">
      <c r="D246" s="176"/>
    </row>
    <row r="247" spans="4:4" s="150" customFormat="1">
      <c r="D247" s="176"/>
    </row>
    <row r="248" spans="4:4" s="150" customFormat="1">
      <c r="D248" s="176"/>
    </row>
    <row r="249" spans="4:4" s="150" customFormat="1">
      <c r="D249" s="176"/>
    </row>
    <row r="250" spans="4:4" s="150" customFormat="1">
      <c r="D250" s="176"/>
    </row>
    <row r="251" spans="4:4" s="150" customFormat="1">
      <c r="D251" s="176"/>
    </row>
    <row r="252" spans="4:4" s="150" customFormat="1">
      <c r="D252" s="176"/>
    </row>
    <row r="253" spans="4:4" s="150" customFormat="1">
      <c r="D253" s="176"/>
    </row>
    <row r="254" spans="4:4" s="150" customFormat="1">
      <c r="D254" s="176"/>
    </row>
    <row r="255" spans="4:4" s="150" customFormat="1">
      <c r="D255" s="176"/>
    </row>
    <row r="256" spans="4:4" s="150" customFormat="1">
      <c r="D256" s="176"/>
    </row>
    <row r="257" spans="4:4" s="150" customFormat="1">
      <c r="D257" s="176"/>
    </row>
    <row r="258" spans="4:4" s="150" customFormat="1">
      <c r="D258" s="176"/>
    </row>
    <row r="259" spans="4:4" s="150" customFormat="1">
      <c r="D259" s="176"/>
    </row>
    <row r="260" spans="4:4" s="150" customFormat="1">
      <c r="D260" s="176"/>
    </row>
    <row r="261" spans="4:4" s="150" customFormat="1">
      <c r="D261" s="176"/>
    </row>
    <row r="262" spans="4:4" s="150" customFormat="1">
      <c r="D262" s="176"/>
    </row>
    <row r="263" spans="4:4" s="150" customFormat="1">
      <c r="D263" s="176"/>
    </row>
    <row r="264" spans="4:4" s="150" customFormat="1">
      <c r="D264" s="176"/>
    </row>
    <row r="265" spans="4:4" s="150" customFormat="1">
      <c r="D265" s="176"/>
    </row>
    <row r="266" spans="4:4" s="150" customFormat="1">
      <c r="D266" s="176"/>
    </row>
    <row r="267" spans="4:4" s="150" customFormat="1">
      <c r="D267" s="176"/>
    </row>
    <row r="268" spans="4:4" s="150" customFormat="1">
      <c r="D268" s="176"/>
    </row>
    <row r="269" spans="4:4" s="150" customFormat="1">
      <c r="D269" s="176"/>
    </row>
    <row r="270" spans="4:4" s="150" customFormat="1">
      <c r="D270" s="176"/>
    </row>
    <row r="271" spans="4:4" s="150" customFormat="1">
      <c r="D271" s="176"/>
    </row>
    <row r="272" spans="4:4" s="150" customFormat="1">
      <c r="D272" s="176"/>
    </row>
    <row r="273" spans="4:4" s="150" customFormat="1">
      <c r="D273" s="176"/>
    </row>
    <row r="274" spans="4:4" s="150" customFormat="1">
      <c r="D274" s="176"/>
    </row>
    <row r="275" spans="4:4" s="150" customFormat="1">
      <c r="D275" s="176"/>
    </row>
    <row r="276" spans="4:4" s="150" customFormat="1">
      <c r="D276" s="176"/>
    </row>
    <row r="277" spans="4:4" s="150" customFormat="1">
      <c r="D277" s="176"/>
    </row>
    <row r="278" spans="4:4" s="150" customFormat="1">
      <c r="D278" s="176"/>
    </row>
    <row r="279" spans="4:4" s="150" customFormat="1">
      <c r="D279" s="176"/>
    </row>
    <row r="280" spans="4:4" s="150" customFormat="1">
      <c r="D280" s="176"/>
    </row>
    <row r="281" spans="4:4" s="150" customFormat="1">
      <c r="D281" s="176"/>
    </row>
    <row r="282" spans="4:4" s="150" customFormat="1">
      <c r="D282" s="176"/>
    </row>
    <row r="283" spans="4:4" s="150" customFormat="1">
      <c r="D283" s="176"/>
    </row>
    <row r="284" spans="4:4" s="150" customFormat="1">
      <c r="D284" s="176"/>
    </row>
    <row r="285" spans="4:4" s="150" customFormat="1">
      <c r="D285" s="176"/>
    </row>
    <row r="286" spans="4:4" s="150" customFormat="1">
      <c r="D286" s="176"/>
    </row>
    <row r="287" spans="4:4" s="150" customFormat="1">
      <c r="D287" s="176"/>
    </row>
    <row r="288" spans="4:4" s="150" customFormat="1">
      <c r="D288" s="176"/>
    </row>
    <row r="289" spans="4:4" s="150" customFormat="1">
      <c r="D289" s="176"/>
    </row>
    <row r="290" spans="4:4" s="150" customFormat="1">
      <c r="D290" s="176"/>
    </row>
    <row r="291" spans="4:4" s="150" customFormat="1">
      <c r="D291" s="176"/>
    </row>
    <row r="292" spans="4:4" s="150" customFormat="1">
      <c r="D292" s="176"/>
    </row>
    <row r="293" spans="4:4" s="150" customFormat="1">
      <c r="D293" s="176"/>
    </row>
    <row r="294" spans="4:4" s="150" customFormat="1">
      <c r="D294" s="176"/>
    </row>
    <row r="295" spans="4:4" s="150" customFormat="1">
      <c r="D295" s="176"/>
    </row>
    <row r="296" spans="4:4" s="150" customFormat="1">
      <c r="D296" s="176"/>
    </row>
    <row r="297" spans="4:4" s="150" customFormat="1">
      <c r="D297" s="176"/>
    </row>
    <row r="298" spans="4:4" s="150" customFormat="1">
      <c r="D298" s="176"/>
    </row>
    <row r="299" spans="4:4" s="150" customFormat="1">
      <c r="D299" s="176"/>
    </row>
    <row r="300" spans="4:4" s="150" customFormat="1">
      <c r="D300" s="176"/>
    </row>
    <row r="301" spans="4:4" s="150" customFormat="1">
      <c r="D301" s="176"/>
    </row>
    <row r="302" spans="4:4" s="150" customFormat="1">
      <c r="D302" s="176"/>
    </row>
    <row r="303" spans="4:4" s="150" customFormat="1">
      <c r="D303" s="176"/>
    </row>
    <row r="304" spans="4:4" s="150" customFormat="1">
      <c r="D304" s="176"/>
    </row>
    <row r="305" spans="4:4" s="150" customFormat="1">
      <c r="D305" s="176"/>
    </row>
    <row r="306" spans="4:4" s="150" customFormat="1">
      <c r="D306" s="176"/>
    </row>
    <row r="307" spans="4:4" s="150" customFormat="1">
      <c r="D307" s="176"/>
    </row>
    <row r="308" spans="4:4" s="150" customFormat="1">
      <c r="D308" s="176"/>
    </row>
    <row r="309" spans="4:4" s="150" customFormat="1">
      <c r="D309" s="176"/>
    </row>
    <row r="310" spans="4:4" s="150" customFormat="1">
      <c r="D310" s="176"/>
    </row>
    <row r="311" spans="4:4" s="150" customFormat="1">
      <c r="D311" s="176"/>
    </row>
    <row r="312" spans="4:4" s="150" customFormat="1">
      <c r="D312" s="176"/>
    </row>
    <row r="313" spans="4:4" s="150" customFormat="1">
      <c r="D313" s="176"/>
    </row>
    <row r="314" spans="4:4" s="150" customFormat="1">
      <c r="D314" s="176"/>
    </row>
    <row r="315" spans="4:4" s="150" customFormat="1">
      <c r="D315" s="176"/>
    </row>
    <row r="316" spans="4:4" s="150" customFormat="1">
      <c r="D316" s="176"/>
    </row>
    <row r="317" spans="4:4" s="150" customFormat="1">
      <c r="D317" s="176"/>
    </row>
    <row r="318" spans="4:4" s="150" customFormat="1">
      <c r="D318" s="176"/>
    </row>
    <row r="319" spans="4:4" s="150" customFormat="1">
      <c r="D319" s="176"/>
    </row>
    <row r="320" spans="4:4" s="150" customFormat="1">
      <c r="D320" s="176"/>
    </row>
    <row r="321" spans="4:4" s="150" customFormat="1">
      <c r="D321" s="176"/>
    </row>
    <row r="322" spans="4:4" s="150" customFormat="1">
      <c r="D322" s="176"/>
    </row>
    <row r="323" spans="4:4" s="150" customFormat="1">
      <c r="D323" s="176"/>
    </row>
    <row r="324" spans="4:4" s="150" customFormat="1">
      <c r="D324" s="176"/>
    </row>
    <row r="325" spans="4:4" s="150" customFormat="1">
      <c r="D325" s="176"/>
    </row>
    <row r="326" spans="4:4" s="150" customFormat="1">
      <c r="D326" s="176"/>
    </row>
    <row r="327" spans="4:4" s="150" customFormat="1">
      <c r="D327" s="176"/>
    </row>
    <row r="328" spans="4:4" s="150" customFormat="1">
      <c r="D328" s="176"/>
    </row>
    <row r="329" spans="4:4" s="150" customFormat="1">
      <c r="D329" s="176"/>
    </row>
    <row r="330" spans="4:4" s="150" customFormat="1">
      <c r="D330" s="176"/>
    </row>
    <row r="331" spans="4:4" s="150" customFormat="1">
      <c r="D331" s="176"/>
    </row>
    <row r="332" spans="4:4" s="150" customFormat="1">
      <c r="D332" s="176"/>
    </row>
    <row r="333" spans="4:4" s="150" customFormat="1">
      <c r="D333" s="176"/>
    </row>
    <row r="334" spans="4:4" s="150" customFormat="1">
      <c r="D334" s="176"/>
    </row>
    <row r="335" spans="4:4" s="150" customFormat="1">
      <c r="D335" s="176"/>
    </row>
    <row r="336" spans="4:4" s="150" customFormat="1">
      <c r="D336" s="176"/>
    </row>
    <row r="337" spans="4:4" s="150" customFormat="1">
      <c r="D337" s="176"/>
    </row>
    <row r="338" spans="4:4" s="150" customFormat="1">
      <c r="D338" s="176"/>
    </row>
    <row r="339" spans="4:4" s="150" customFormat="1">
      <c r="D339" s="176"/>
    </row>
    <row r="340" spans="4:4" s="150" customFormat="1">
      <c r="D340" s="176"/>
    </row>
    <row r="341" spans="4:4" s="150" customFormat="1">
      <c r="D341" s="176"/>
    </row>
    <row r="342" spans="4:4" s="150" customFormat="1">
      <c r="D342" s="176"/>
    </row>
    <row r="343" spans="4:4" s="150" customFormat="1">
      <c r="D343" s="176"/>
    </row>
    <row r="344" spans="4:4" s="150" customFormat="1">
      <c r="D344" s="176"/>
    </row>
    <row r="345" spans="4:4" s="150" customFormat="1">
      <c r="D345" s="176"/>
    </row>
    <row r="346" spans="4:4" s="150" customFormat="1">
      <c r="D346" s="176"/>
    </row>
    <row r="347" spans="4:4" s="150" customFormat="1">
      <c r="D347" s="176"/>
    </row>
    <row r="348" spans="4:4" s="150" customFormat="1">
      <c r="D348" s="176"/>
    </row>
    <row r="349" spans="4:4" s="150" customFormat="1">
      <c r="D349" s="176"/>
    </row>
    <row r="350" spans="4:4" s="150" customFormat="1">
      <c r="D350" s="176"/>
    </row>
    <row r="351" spans="4:4" s="150" customFormat="1">
      <c r="D351" s="176"/>
    </row>
    <row r="352" spans="4:4" s="150" customFormat="1">
      <c r="D352" s="176"/>
    </row>
    <row r="353" spans="4:4" s="150" customFormat="1">
      <c r="D353" s="176"/>
    </row>
    <row r="354" spans="4:4" s="150" customFormat="1">
      <c r="D354" s="176"/>
    </row>
    <row r="355" spans="4:4" s="150" customFormat="1">
      <c r="D355" s="176"/>
    </row>
    <row r="356" spans="4:4" s="150" customFormat="1">
      <c r="D356" s="176"/>
    </row>
    <row r="357" spans="4:4" s="150" customFormat="1">
      <c r="D357" s="176"/>
    </row>
    <row r="358" spans="4:4" s="150" customFormat="1">
      <c r="D358" s="176"/>
    </row>
    <row r="359" spans="4:4" s="150" customFormat="1">
      <c r="D359" s="176"/>
    </row>
    <row r="360" spans="4:4" s="150" customFormat="1">
      <c r="D360" s="176"/>
    </row>
    <row r="361" spans="4:4" s="150" customFormat="1">
      <c r="D361" s="176"/>
    </row>
    <row r="362" spans="4:4" s="150" customFormat="1">
      <c r="D362" s="176"/>
    </row>
    <row r="363" spans="4:4" s="150" customFormat="1">
      <c r="D363" s="176"/>
    </row>
    <row r="364" spans="4:4" s="150" customFormat="1">
      <c r="D364" s="176"/>
    </row>
    <row r="365" spans="4:4" s="150" customFormat="1">
      <c r="D365" s="176"/>
    </row>
    <row r="366" spans="4:4" s="150" customFormat="1">
      <c r="D366" s="176"/>
    </row>
    <row r="367" spans="4:4" s="150" customFormat="1">
      <c r="D367" s="176"/>
    </row>
    <row r="368" spans="4:4" s="150" customFormat="1">
      <c r="D368" s="176"/>
    </row>
    <row r="369" spans="4:4" s="150" customFormat="1">
      <c r="D369" s="176"/>
    </row>
    <row r="370" spans="4:4" s="150" customFormat="1">
      <c r="D370" s="176"/>
    </row>
    <row r="371" spans="4:4" s="150" customFormat="1">
      <c r="D371" s="176"/>
    </row>
    <row r="372" spans="4:4" s="150" customFormat="1">
      <c r="D372" s="176"/>
    </row>
    <row r="373" spans="4:4" s="150" customFormat="1">
      <c r="D373" s="176"/>
    </row>
    <row r="374" spans="4:4" s="150" customFormat="1">
      <c r="D374" s="176"/>
    </row>
    <row r="375" spans="4:4" s="150" customFormat="1">
      <c r="D375" s="176"/>
    </row>
    <row r="376" spans="4:4" s="150" customFormat="1">
      <c r="D376" s="176"/>
    </row>
    <row r="377" spans="4:4" s="150" customFormat="1">
      <c r="D377" s="176"/>
    </row>
    <row r="378" spans="4:4" s="150" customFormat="1">
      <c r="D378" s="176"/>
    </row>
    <row r="379" spans="4:4" s="150" customFormat="1">
      <c r="D379" s="176"/>
    </row>
    <row r="380" spans="4:4" s="150" customFormat="1">
      <c r="D380" s="176"/>
    </row>
    <row r="381" spans="4:4" s="150" customFormat="1">
      <c r="D381" s="176"/>
    </row>
    <row r="382" spans="4:4" s="150" customFormat="1">
      <c r="D382" s="176"/>
    </row>
    <row r="383" spans="4:4" s="150" customFormat="1">
      <c r="D383" s="176"/>
    </row>
    <row r="384" spans="4:4" s="150" customFormat="1">
      <c r="D384" s="176"/>
    </row>
    <row r="385" spans="4:4" s="150" customFormat="1">
      <c r="D385" s="176"/>
    </row>
    <row r="386" spans="4:4" s="150" customFormat="1">
      <c r="D386" s="176"/>
    </row>
    <row r="387" spans="4:4" s="150" customFormat="1">
      <c r="D387" s="176"/>
    </row>
    <row r="388" spans="4:4" s="150" customFormat="1">
      <c r="D388" s="176"/>
    </row>
    <row r="389" spans="4:4" s="150" customFormat="1">
      <c r="D389" s="176"/>
    </row>
    <row r="390" spans="4:4" s="150" customFormat="1">
      <c r="D390" s="176"/>
    </row>
    <row r="391" spans="4:4" s="150" customFormat="1">
      <c r="D391" s="176"/>
    </row>
    <row r="392" spans="4:4" s="150" customFormat="1">
      <c r="D392" s="176"/>
    </row>
    <row r="393" spans="4:4" s="150" customFormat="1">
      <c r="D393" s="176"/>
    </row>
    <row r="394" spans="4:4" s="150" customFormat="1">
      <c r="D394" s="176"/>
    </row>
    <row r="395" spans="4:4" s="150" customFormat="1">
      <c r="D395" s="176"/>
    </row>
    <row r="396" spans="4:4" s="150" customFormat="1">
      <c r="D396" s="176"/>
    </row>
    <row r="397" spans="4:4" s="150" customFormat="1">
      <c r="D397" s="176"/>
    </row>
    <row r="398" spans="4:4" s="150" customFormat="1">
      <c r="D398" s="176"/>
    </row>
    <row r="399" spans="4:4" s="150" customFormat="1">
      <c r="D399" s="176"/>
    </row>
    <row r="400" spans="4:4" s="150" customFormat="1">
      <c r="D400" s="176"/>
    </row>
    <row r="401" spans="4:4" s="150" customFormat="1">
      <c r="D401" s="176"/>
    </row>
    <row r="402" spans="4:4" s="150" customFormat="1">
      <c r="D402" s="176"/>
    </row>
    <row r="403" spans="4:4" s="150" customFormat="1">
      <c r="D403" s="176"/>
    </row>
    <row r="404" spans="4:4" s="150" customFormat="1">
      <c r="D404" s="176"/>
    </row>
    <row r="405" spans="4:4" s="150" customFormat="1">
      <c r="D405" s="176"/>
    </row>
    <row r="406" spans="4:4" s="150" customFormat="1">
      <c r="D406" s="176"/>
    </row>
    <row r="407" spans="4:4" s="150" customFormat="1">
      <c r="D407" s="176"/>
    </row>
    <row r="408" spans="4:4" s="150" customFormat="1">
      <c r="D408" s="176"/>
    </row>
    <row r="409" spans="4:4" s="150" customFormat="1">
      <c r="D409" s="176"/>
    </row>
    <row r="410" spans="4:4" s="150" customFormat="1">
      <c r="D410" s="176"/>
    </row>
    <row r="411" spans="4:4" s="150" customFormat="1">
      <c r="D411" s="176"/>
    </row>
    <row r="412" spans="4:4" s="150" customFormat="1">
      <c r="D412" s="176"/>
    </row>
    <row r="413" spans="4:4" s="150" customFormat="1">
      <c r="D413" s="176"/>
    </row>
    <row r="414" spans="4:4" s="150" customFormat="1">
      <c r="D414" s="176"/>
    </row>
    <row r="415" spans="4:4" s="150" customFormat="1">
      <c r="D415" s="176"/>
    </row>
    <row r="416" spans="4:4" s="150" customFormat="1">
      <c r="D416" s="176"/>
    </row>
    <row r="417" spans="4:4" s="150" customFormat="1">
      <c r="D417" s="176"/>
    </row>
    <row r="418" spans="4:4" s="150" customFormat="1">
      <c r="D418" s="176"/>
    </row>
    <row r="419" spans="4:4" s="150" customFormat="1">
      <c r="D419" s="176"/>
    </row>
    <row r="420" spans="4:4" s="150" customFormat="1">
      <c r="D420" s="176"/>
    </row>
    <row r="421" spans="4:4" s="150" customFormat="1">
      <c r="D421" s="176"/>
    </row>
    <row r="422" spans="4:4" s="150" customFormat="1">
      <c r="D422" s="176"/>
    </row>
    <row r="423" spans="4:4" s="150" customFormat="1">
      <c r="D423" s="176"/>
    </row>
    <row r="424" spans="4:4" s="150" customFormat="1">
      <c r="D424" s="176"/>
    </row>
    <row r="425" spans="4:4" s="150" customFormat="1">
      <c r="D425" s="176"/>
    </row>
    <row r="426" spans="4:4" s="150" customFormat="1">
      <c r="D426" s="176"/>
    </row>
    <row r="427" spans="4:4" s="150" customFormat="1">
      <c r="D427" s="176"/>
    </row>
    <row r="428" spans="4:4" s="150" customFormat="1">
      <c r="D428" s="176"/>
    </row>
    <row r="429" spans="4:4" s="150" customFormat="1">
      <c r="D429" s="176"/>
    </row>
    <row r="430" spans="4:4" s="150" customFormat="1">
      <c r="D430" s="176"/>
    </row>
    <row r="431" spans="4:4" s="150" customFormat="1">
      <c r="D431" s="176"/>
    </row>
    <row r="432" spans="4:4" s="150" customFormat="1">
      <c r="D432" s="176"/>
    </row>
    <row r="433" spans="4:4" s="150" customFormat="1">
      <c r="D433" s="176"/>
    </row>
    <row r="434" spans="4:4" s="150" customFormat="1">
      <c r="D434" s="176"/>
    </row>
    <row r="435" spans="4:4" s="150" customFormat="1">
      <c r="D435" s="176"/>
    </row>
    <row r="436" spans="4:4" s="150" customFormat="1">
      <c r="D436" s="176"/>
    </row>
    <row r="437" spans="4:4" s="150" customFormat="1">
      <c r="D437" s="176"/>
    </row>
    <row r="438" spans="4:4" s="150" customFormat="1">
      <c r="D438" s="176"/>
    </row>
    <row r="439" spans="4:4" s="150" customFormat="1">
      <c r="D439" s="176"/>
    </row>
    <row r="440" spans="4:4" s="150" customFormat="1">
      <c r="D440" s="176"/>
    </row>
    <row r="441" spans="4:4" s="150" customFormat="1">
      <c r="D441" s="176"/>
    </row>
    <row r="442" spans="4:4" s="150" customFormat="1">
      <c r="D442" s="176"/>
    </row>
    <row r="443" spans="4:4" s="150" customFormat="1">
      <c r="D443" s="176"/>
    </row>
    <row r="444" spans="4:4" s="150" customFormat="1">
      <c r="D444" s="176"/>
    </row>
    <row r="445" spans="4:4" s="150" customFormat="1">
      <c r="D445" s="176"/>
    </row>
    <row r="446" spans="4:4" s="150" customFormat="1">
      <c r="D446" s="176"/>
    </row>
    <row r="447" spans="4:4" s="150" customFormat="1">
      <c r="D447" s="176"/>
    </row>
    <row r="448" spans="4:4" s="150" customFormat="1">
      <c r="D448" s="176"/>
    </row>
    <row r="449" spans="4:4" s="150" customFormat="1">
      <c r="D449" s="176"/>
    </row>
    <row r="450" spans="4:4" s="150" customFormat="1">
      <c r="D450" s="176"/>
    </row>
    <row r="451" spans="4:4" s="150" customFormat="1">
      <c r="D451" s="176"/>
    </row>
    <row r="452" spans="4:4" s="150" customFormat="1">
      <c r="D452" s="176"/>
    </row>
    <row r="453" spans="4:4" s="150" customFormat="1">
      <c r="D453" s="176"/>
    </row>
    <row r="454" spans="4:4" s="150" customFormat="1">
      <c r="D454" s="176"/>
    </row>
    <row r="455" spans="4:4" s="150" customFormat="1">
      <c r="D455" s="176"/>
    </row>
    <row r="456" spans="4:4" s="150" customFormat="1">
      <c r="D456" s="176"/>
    </row>
    <row r="457" spans="4:4" s="150" customFormat="1">
      <c r="D457" s="176"/>
    </row>
    <row r="458" spans="4:4" s="150" customFormat="1">
      <c r="D458" s="176"/>
    </row>
    <row r="459" spans="4:4" s="150" customFormat="1">
      <c r="D459" s="176"/>
    </row>
    <row r="460" spans="4:4" s="150" customFormat="1">
      <c r="D460" s="176"/>
    </row>
    <row r="461" spans="4:4" s="150" customFormat="1">
      <c r="D461" s="176"/>
    </row>
    <row r="462" spans="4:4" s="150" customFormat="1">
      <c r="D462" s="176"/>
    </row>
    <row r="463" spans="4:4" s="150" customFormat="1">
      <c r="D463" s="176"/>
    </row>
    <row r="464" spans="4:4" s="150" customFormat="1">
      <c r="D464" s="176"/>
    </row>
    <row r="465" spans="4:4" s="150" customFormat="1">
      <c r="D465" s="176"/>
    </row>
    <row r="466" spans="4:4" s="150" customFormat="1">
      <c r="D466" s="176"/>
    </row>
    <row r="467" spans="4:4" s="150" customFormat="1">
      <c r="D467" s="176"/>
    </row>
    <row r="468" spans="4:4" s="150" customFormat="1">
      <c r="D468" s="176"/>
    </row>
    <row r="469" spans="4:4" s="150" customFormat="1">
      <c r="D469" s="176"/>
    </row>
    <row r="470" spans="4:4" s="150" customFormat="1">
      <c r="D470" s="176"/>
    </row>
    <row r="471" spans="4:4" s="150" customFormat="1">
      <c r="D471" s="176"/>
    </row>
    <row r="472" spans="4:4" s="150" customFormat="1">
      <c r="D472" s="176"/>
    </row>
    <row r="473" spans="4:4" s="150" customFormat="1">
      <c r="D473" s="176"/>
    </row>
    <row r="474" spans="4:4" s="150" customFormat="1">
      <c r="D474" s="176"/>
    </row>
    <row r="475" spans="4:4" s="150" customFormat="1">
      <c r="D475" s="176"/>
    </row>
    <row r="476" spans="4:4" s="150" customFormat="1">
      <c r="D476" s="176"/>
    </row>
    <row r="477" spans="4:4" s="150" customFormat="1">
      <c r="D477" s="176"/>
    </row>
    <row r="478" spans="4:4" s="150" customFormat="1">
      <c r="D478" s="176"/>
    </row>
    <row r="479" spans="4:4" s="150" customFormat="1">
      <c r="D479" s="176"/>
    </row>
    <row r="480" spans="4:4" s="150" customFormat="1">
      <c r="D480" s="176"/>
    </row>
    <row r="481" spans="4:4" s="150" customFormat="1">
      <c r="D481" s="176"/>
    </row>
    <row r="482" spans="4:4" s="150" customFormat="1">
      <c r="D482" s="176"/>
    </row>
    <row r="483" spans="4:4" s="150" customFormat="1">
      <c r="D483" s="176"/>
    </row>
    <row r="484" spans="4:4" s="150" customFormat="1">
      <c r="D484" s="176"/>
    </row>
    <row r="485" spans="4:4" s="150" customFormat="1">
      <c r="D485" s="176"/>
    </row>
    <row r="486" spans="4:4" s="150" customFormat="1">
      <c r="D486" s="176"/>
    </row>
    <row r="487" spans="4:4" s="150" customFormat="1">
      <c r="D487" s="176"/>
    </row>
    <row r="488" spans="4:4" s="150" customFormat="1">
      <c r="D488" s="176"/>
    </row>
    <row r="489" spans="4:4" s="150" customFormat="1">
      <c r="D489" s="176"/>
    </row>
    <row r="490" spans="4:4" s="150" customFormat="1">
      <c r="D490" s="176"/>
    </row>
    <row r="491" spans="4:4" s="150" customFormat="1">
      <c r="D491" s="176"/>
    </row>
    <row r="492" spans="4:4" s="150" customFormat="1">
      <c r="D492" s="176"/>
    </row>
    <row r="493" spans="4:4" s="150" customFormat="1">
      <c r="D493" s="176"/>
    </row>
    <row r="494" spans="4:4" s="150" customFormat="1">
      <c r="D494" s="176"/>
    </row>
    <row r="495" spans="4:4" s="150" customFormat="1">
      <c r="D495" s="176"/>
    </row>
    <row r="496" spans="4:4" s="150" customFormat="1">
      <c r="D496" s="176"/>
    </row>
    <row r="497" spans="4:4" s="150" customFormat="1">
      <c r="D497" s="176"/>
    </row>
    <row r="498" spans="4:4" s="150" customFormat="1">
      <c r="D498" s="176"/>
    </row>
    <row r="499" spans="4:4" s="150" customFormat="1">
      <c r="D499" s="176"/>
    </row>
    <row r="500" spans="4:4" s="150" customFormat="1">
      <c r="D500" s="176"/>
    </row>
    <row r="501" spans="4:4" s="150" customFormat="1">
      <c r="D501" s="176"/>
    </row>
    <row r="502" spans="4:4" s="150" customFormat="1">
      <c r="D502" s="176"/>
    </row>
    <row r="503" spans="4:4" s="150" customFormat="1">
      <c r="D503" s="176"/>
    </row>
    <row r="504" spans="4:4" s="150" customFormat="1">
      <c r="D504" s="176"/>
    </row>
    <row r="505" spans="4:4" s="150" customFormat="1">
      <c r="D505" s="176"/>
    </row>
    <row r="506" spans="4:4" s="150" customFormat="1">
      <c r="D506" s="176"/>
    </row>
    <row r="507" spans="4:4" s="150" customFormat="1">
      <c r="D507" s="176"/>
    </row>
    <row r="508" spans="4:4" s="150" customFormat="1">
      <c r="D508" s="176"/>
    </row>
    <row r="509" spans="4:4" s="150" customFormat="1">
      <c r="D509" s="176"/>
    </row>
    <row r="510" spans="4:4" s="150" customFormat="1">
      <c r="D510" s="176"/>
    </row>
    <row r="511" spans="4:4" s="150" customFormat="1">
      <c r="D511" s="176"/>
    </row>
    <row r="512" spans="4:4" s="150" customFormat="1">
      <c r="D512" s="176"/>
    </row>
    <row r="513" spans="4:4" s="150" customFormat="1">
      <c r="D513" s="176"/>
    </row>
    <row r="514" spans="4:4" s="150" customFormat="1">
      <c r="D514" s="176"/>
    </row>
    <row r="515" spans="4:4" s="150" customFormat="1">
      <c r="D515" s="176"/>
    </row>
    <row r="516" spans="4:4" s="150" customFormat="1">
      <c r="D516" s="176"/>
    </row>
    <row r="517" spans="4:4" s="150" customFormat="1">
      <c r="D517" s="176"/>
    </row>
    <row r="518" spans="4:4" s="150" customFormat="1">
      <c r="D518" s="176"/>
    </row>
    <row r="519" spans="4:4" s="150" customFormat="1">
      <c r="D519" s="176"/>
    </row>
    <row r="520" spans="4:4" s="150" customFormat="1">
      <c r="D520" s="176"/>
    </row>
    <row r="521" spans="4:4" s="150" customFormat="1">
      <c r="D521" s="176"/>
    </row>
    <row r="522" spans="4:4" s="150" customFormat="1">
      <c r="D522" s="176"/>
    </row>
    <row r="523" spans="4:4" s="150" customFormat="1">
      <c r="D523" s="176"/>
    </row>
    <row r="524" spans="4:4" s="150" customFormat="1">
      <c r="D524" s="176"/>
    </row>
    <row r="525" spans="4:4" s="150" customFormat="1">
      <c r="D525" s="176"/>
    </row>
    <row r="526" spans="4:4" s="150" customFormat="1">
      <c r="D526" s="176"/>
    </row>
    <row r="527" spans="4:4" s="150" customFormat="1">
      <c r="D527" s="176"/>
    </row>
    <row r="528" spans="4:4" s="150" customFormat="1">
      <c r="D528" s="176"/>
    </row>
    <row r="529" spans="4:4" s="150" customFormat="1">
      <c r="D529" s="176"/>
    </row>
    <row r="530" spans="4:4" s="150" customFormat="1">
      <c r="D530" s="176"/>
    </row>
    <row r="531" spans="4:4" s="150" customFormat="1">
      <c r="D531" s="176"/>
    </row>
    <row r="532" spans="4:4" s="150" customFormat="1">
      <c r="D532" s="176"/>
    </row>
    <row r="533" spans="4:4" s="150" customFormat="1">
      <c r="D533" s="176"/>
    </row>
    <row r="534" spans="4:4" s="150" customFormat="1">
      <c r="D534" s="176"/>
    </row>
    <row r="535" spans="4:4" s="150" customFormat="1">
      <c r="D535" s="176"/>
    </row>
    <row r="536" spans="4:4" s="150" customFormat="1">
      <c r="D536" s="176"/>
    </row>
    <row r="537" spans="4:4" s="150" customFormat="1">
      <c r="D537" s="176"/>
    </row>
    <row r="538" spans="4:4" s="150" customFormat="1">
      <c r="D538" s="176"/>
    </row>
    <row r="539" spans="4:4" s="150" customFormat="1">
      <c r="D539" s="176"/>
    </row>
    <row r="540" spans="4:4" s="150" customFormat="1">
      <c r="D540" s="176"/>
    </row>
    <row r="541" spans="4:4" s="150" customFormat="1">
      <c r="D541" s="176"/>
    </row>
    <row r="542" spans="4:4" s="150" customFormat="1">
      <c r="D542" s="176"/>
    </row>
    <row r="543" spans="4:4" s="150" customFormat="1">
      <c r="D543" s="176"/>
    </row>
    <row r="544" spans="4:4" s="150" customFormat="1">
      <c r="D544" s="176"/>
    </row>
    <row r="545" spans="4:4" s="150" customFormat="1">
      <c r="D545" s="176"/>
    </row>
    <row r="546" spans="4:4" s="150" customFormat="1">
      <c r="D546" s="176"/>
    </row>
    <row r="547" spans="4:4" s="150" customFormat="1">
      <c r="D547" s="176"/>
    </row>
    <row r="548" spans="4:4" s="150" customFormat="1">
      <c r="D548" s="176"/>
    </row>
    <row r="549" spans="4:4" s="150" customFormat="1">
      <c r="D549" s="176"/>
    </row>
    <row r="550" spans="4:4" s="150" customFormat="1">
      <c r="D550" s="176"/>
    </row>
    <row r="551" spans="4:4" s="150" customFormat="1">
      <c r="D551" s="176"/>
    </row>
    <row r="552" spans="4:4" s="150" customFormat="1">
      <c r="D552" s="176"/>
    </row>
    <row r="553" spans="4:4" s="150" customFormat="1">
      <c r="D553" s="176"/>
    </row>
    <row r="554" spans="4:4" s="150" customFormat="1">
      <c r="D554" s="176"/>
    </row>
    <row r="555" spans="4:4" s="150" customFormat="1">
      <c r="D555" s="176"/>
    </row>
    <row r="556" spans="4:4" s="150" customFormat="1">
      <c r="D556" s="176"/>
    </row>
    <row r="557" spans="4:4" s="150" customFormat="1">
      <c r="D557" s="176"/>
    </row>
    <row r="558" spans="4:4" s="150" customFormat="1">
      <c r="D558" s="176"/>
    </row>
    <row r="559" spans="4:4" s="150" customFormat="1">
      <c r="D559" s="176"/>
    </row>
    <row r="560" spans="4:4" s="150" customFormat="1">
      <c r="D560" s="176"/>
    </row>
    <row r="561" spans="4:4" s="150" customFormat="1">
      <c r="D561" s="176"/>
    </row>
    <row r="562" spans="4:4" s="150" customFormat="1">
      <c r="D562" s="176"/>
    </row>
    <row r="563" spans="4:4" s="150" customFormat="1">
      <c r="D563" s="176"/>
    </row>
    <row r="564" spans="4:4" s="150" customFormat="1">
      <c r="D564" s="176"/>
    </row>
    <row r="565" spans="4:4" s="150" customFormat="1">
      <c r="D565" s="176"/>
    </row>
    <row r="566" spans="4:4" s="150" customFormat="1">
      <c r="D566" s="176"/>
    </row>
    <row r="567" spans="4:4" s="150" customFormat="1">
      <c r="D567" s="176"/>
    </row>
    <row r="568" spans="4:4" s="150" customFormat="1">
      <c r="D568" s="176"/>
    </row>
    <row r="569" spans="4:4" s="150" customFormat="1">
      <c r="D569" s="176"/>
    </row>
    <row r="570" spans="4:4" s="150" customFormat="1">
      <c r="D570" s="176"/>
    </row>
    <row r="571" spans="4:4" s="150" customFormat="1">
      <c r="D571" s="176"/>
    </row>
    <row r="572" spans="4:4" s="150" customFormat="1">
      <c r="D572" s="176"/>
    </row>
    <row r="573" spans="4:4" s="150" customFormat="1">
      <c r="D573" s="176"/>
    </row>
    <row r="574" spans="4:4" s="150" customFormat="1">
      <c r="D574" s="176"/>
    </row>
    <row r="575" spans="4:4" s="150" customFormat="1">
      <c r="D575" s="176"/>
    </row>
    <row r="576" spans="4:4" s="150" customFormat="1">
      <c r="D576" s="176"/>
    </row>
    <row r="577" spans="4:4" s="150" customFormat="1">
      <c r="D577" s="176"/>
    </row>
    <row r="578" spans="4:4" s="150" customFormat="1">
      <c r="D578" s="176"/>
    </row>
    <row r="579" spans="4:4" s="150" customFormat="1">
      <c r="D579" s="176"/>
    </row>
    <row r="580" spans="4:4" s="150" customFormat="1">
      <c r="D580" s="176"/>
    </row>
    <row r="581" spans="4:4" s="150" customFormat="1">
      <c r="D581" s="176"/>
    </row>
    <row r="582" spans="4:4" s="150" customFormat="1">
      <c r="D582" s="176"/>
    </row>
    <row r="583" spans="4:4" s="150" customFormat="1">
      <c r="D583" s="176"/>
    </row>
    <row r="584" spans="4:4" s="150" customFormat="1">
      <c r="D584" s="176"/>
    </row>
    <row r="585" spans="4:4" s="150" customFormat="1">
      <c r="D585" s="176"/>
    </row>
    <row r="586" spans="4:4" s="150" customFormat="1">
      <c r="D586" s="176"/>
    </row>
    <row r="587" spans="4:4" s="150" customFormat="1">
      <c r="D587" s="176"/>
    </row>
    <row r="588" spans="4:4" s="150" customFormat="1">
      <c r="D588" s="176"/>
    </row>
    <row r="589" spans="4:4" s="150" customFormat="1">
      <c r="D589" s="176"/>
    </row>
    <row r="590" spans="4:4" s="150" customFormat="1">
      <c r="D590" s="176"/>
    </row>
    <row r="591" spans="4:4" s="150" customFormat="1">
      <c r="D591" s="176"/>
    </row>
    <row r="592" spans="4:4" s="150" customFormat="1">
      <c r="D592" s="176"/>
    </row>
    <row r="593" spans="4:4" s="150" customFormat="1">
      <c r="D593" s="176"/>
    </row>
    <row r="594" spans="4:4" s="150" customFormat="1">
      <c r="D594" s="176"/>
    </row>
    <row r="595" spans="4:4" s="150" customFormat="1">
      <c r="D595" s="176"/>
    </row>
    <row r="596" spans="4:4" s="150" customFormat="1">
      <c r="D596" s="176"/>
    </row>
    <row r="597" spans="4:4" s="150" customFormat="1">
      <c r="D597" s="176"/>
    </row>
    <row r="598" spans="4:4" s="150" customFormat="1">
      <c r="D598" s="176"/>
    </row>
    <row r="599" spans="4:4" s="150" customFormat="1">
      <c r="D599" s="176"/>
    </row>
    <row r="600" spans="4:4" s="150" customFormat="1">
      <c r="D600" s="176"/>
    </row>
    <row r="601" spans="4:4" s="150" customFormat="1">
      <c r="D601" s="176"/>
    </row>
    <row r="602" spans="4:4" s="150" customFormat="1">
      <c r="D602" s="176"/>
    </row>
    <row r="603" spans="4:4" s="150" customFormat="1">
      <c r="D603" s="176"/>
    </row>
    <row r="604" spans="4:4" s="150" customFormat="1">
      <c r="D604" s="176"/>
    </row>
    <row r="605" spans="4:4" s="150" customFormat="1">
      <c r="D605" s="176"/>
    </row>
    <row r="606" spans="4:4" s="150" customFormat="1">
      <c r="D606" s="176"/>
    </row>
    <row r="607" spans="4:4" s="150" customFormat="1">
      <c r="D607" s="176"/>
    </row>
    <row r="608" spans="4:4" s="150" customFormat="1">
      <c r="D608" s="176"/>
    </row>
    <row r="609" spans="4:4" s="150" customFormat="1">
      <c r="D609" s="176"/>
    </row>
    <row r="610" spans="4:4" s="150" customFormat="1">
      <c r="D610" s="176"/>
    </row>
    <row r="611" spans="4:4" s="150" customFormat="1">
      <c r="D611" s="176"/>
    </row>
    <row r="612" spans="4:4" s="150" customFormat="1">
      <c r="D612" s="176"/>
    </row>
    <row r="613" spans="4:4" s="150" customFormat="1">
      <c r="D613" s="176"/>
    </row>
    <row r="614" spans="4:4" s="150" customFormat="1">
      <c r="D614" s="176"/>
    </row>
    <row r="615" spans="4:4" s="150" customFormat="1">
      <c r="D615" s="176"/>
    </row>
    <row r="616" spans="4:4" s="150" customFormat="1">
      <c r="D616" s="176"/>
    </row>
    <row r="617" spans="4:4" s="150" customFormat="1">
      <c r="D617" s="176"/>
    </row>
    <row r="618" spans="4:4" s="150" customFormat="1">
      <c r="D618" s="176"/>
    </row>
    <row r="619" spans="4:4" s="150" customFormat="1">
      <c r="D619" s="176"/>
    </row>
    <row r="620" spans="4:4" s="150" customFormat="1">
      <c r="D620" s="176"/>
    </row>
    <row r="621" spans="4:4" s="150" customFormat="1">
      <c r="D621" s="176"/>
    </row>
    <row r="622" spans="4:4" s="150" customFormat="1">
      <c r="D622" s="176"/>
    </row>
    <row r="623" spans="4:4" s="150" customFormat="1">
      <c r="D623" s="176"/>
    </row>
    <row r="624" spans="4:4" s="150" customFormat="1">
      <c r="D624" s="176"/>
    </row>
    <row r="625" spans="4:4" s="150" customFormat="1">
      <c r="D625" s="176"/>
    </row>
    <row r="626" spans="4:4" s="150" customFormat="1">
      <c r="D626" s="176"/>
    </row>
    <row r="627" spans="4:4" s="150" customFormat="1">
      <c r="D627" s="176"/>
    </row>
    <row r="628" spans="4:4" s="150" customFormat="1">
      <c r="D628" s="176"/>
    </row>
    <row r="629" spans="4:4" s="150" customFormat="1">
      <c r="D629" s="176"/>
    </row>
    <row r="630" spans="4:4" s="150" customFormat="1">
      <c r="D630" s="176"/>
    </row>
    <row r="631" spans="4:4" s="150" customFormat="1">
      <c r="D631" s="176"/>
    </row>
    <row r="632" spans="4:4" s="150" customFormat="1">
      <c r="D632" s="176"/>
    </row>
    <row r="633" spans="4:4" s="150" customFormat="1">
      <c r="D633" s="176"/>
    </row>
    <row r="634" spans="4:4" s="150" customFormat="1">
      <c r="D634" s="176"/>
    </row>
    <row r="635" spans="4:4" s="150" customFormat="1">
      <c r="D635" s="176"/>
    </row>
    <row r="636" spans="4:4" s="150" customFormat="1">
      <c r="D636" s="176"/>
    </row>
    <row r="637" spans="4:4" s="150" customFormat="1">
      <c r="D637" s="176"/>
    </row>
    <row r="638" spans="4:4" s="150" customFormat="1">
      <c r="D638" s="176"/>
    </row>
    <row r="639" spans="4:4" s="150" customFormat="1">
      <c r="D639" s="176"/>
    </row>
    <row r="640" spans="4:4" s="150" customFormat="1">
      <c r="D640" s="176"/>
    </row>
    <row r="641" spans="4:4" s="150" customFormat="1">
      <c r="D641" s="176"/>
    </row>
    <row r="642" spans="4:4" s="150" customFormat="1">
      <c r="D642" s="176"/>
    </row>
    <row r="643" spans="4:4" s="150" customFormat="1">
      <c r="D643" s="176"/>
    </row>
    <row r="644" spans="4:4" s="150" customFormat="1">
      <c r="D644" s="176"/>
    </row>
    <row r="645" spans="4:4" s="150" customFormat="1">
      <c r="D645" s="176"/>
    </row>
    <row r="646" spans="4:4" s="150" customFormat="1">
      <c r="D646" s="176"/>
    </row>
    <row r="647" spans="4:4" s="150" customFormat="1">
      <c r="D647" s="176"/>
    </row>
    <row r="648" spans="4:4" s="150" customFormat="1">
      <c r="D648" s="176"/>
    </row>
    <row r="649" spans="4:4" s="150" customFormat="1">
      <c r="D649" s="176"/>
    </row>
    <row r="650" spans="4:4" s="150" customFormat="1">
      <c r="D650" s="176"/>
    </row>
    <row r="651" spans="4:4" s="150" customFormat="1">
      <c r="D651" s="176"/>
    </row>
    <row r="652" spans="4:4" s="150" customFormat="1">
      <c r="D652" s="176"/>
    </row>
    <row r="653" spans="4:4" s="150" customFormat="1">
      <c r="D653" s="176"/>
    </row>
    <row r="654" spans="4:4" s="150" customFormat="1">
      <c r="D654" s="176"/>
    </row>
    <row r="655" spans="4:4" s="150" customFormat="1">
      <c r="D655" s="176"/>
    </row>
    <row r="656" spans="4:4" s="150" customFormat="1">
      <c r="D656" s="176"/>
    </row>
    <row r="657" spans="4:4" s="150" customFormat="1">
      <c r="D657" s="176"/>
    </row>
    <row r="658" spans="4:4" s="150" customFormat="1">
      <c r="D658" s="176"/>
    </row>
    <row r="659" spans="4:4" s="150" customFormat="1">
      <c r="D659" s="176"/>
    </row>
    <row r="660" spans="4:4" s="150" customFormat="1">
      <c r="D660" s="176"/>
    </row>
    <row r="661" spans="4:4" s="150" customFormat="1">
      <c r="D661" s="176"/>
    </row>
    <row r="662" spans="4:4" s="150" customFormat="1">
      <c r="D662" s="176"/>
    </row>
    <row r="663" spans="4:4" s="150" customFormat="1">
      <c r="D663" s="176"/>
    </row>
    <row r="664" spans="4:4" s="150" customFormat="1">
      <c r="D664" s="176"/>
    </row>
    <row r="665" spans="4:4" s="150" customFormat="1">
      <c r="D665" s="176"/>
    </row>
    <row r="666" spans="4:4" s="150" customFormat="1">
      <c r="D666" s="176"/>
    </row>
    <row r="667" spans="4:4" s="150" customFormat="1">
      <c r="D667" s="176"/>
    </row>
    <row r="668" spans="4:4" s="150" customFormat="1">
      <c r="D668" s="176"/>
    </row>
    <row r="669" spans="4:4" s="150" customFormat="1">
      <c r="D669" s="176"/>
    </row>
    <row r="670" spans="4:4" s="150" customFormat="1">
      <c r="D670" s="176"/>
    </row>
    <row r="671" spans="4:4" s="150" customFormat="1">
      <c r="D671" s="176"/>
    </row>
    <row r="672" spans="4:4" s="150" customFormat="1">
      <c r="D672" s="176"/>
    </row>
    <row r="673" spans="4:4" s="150" customFormat="1">
      <c r="D673" s="176"/>
    </row>
    <row r="674" spans="4:4" s="150" customFormat="1">
      <c r="D674" s="176"/>
    </row>
    <row r="675" spans="4:4" s="150" customFormat="1">
      <c r="D675" s="176"/>
    </row>
    <row r="676" spans="4:4" s="150" customFormat="1">
      <c r="D676" s="176"/>
    </row>
    <row r="677" spans="4:4" s="150" customFormat="1">
      <c r="D677" s="176"/>
    </row>
    <row r="678" spans="4:4" s="150" customFormat="1">
      <c r="D678" s="176"/>
    </row>
    <row r="679" spans="4:4" s="150" customFormat="1">
      <c r="D679" s="176"/>
    </row>
    <row r="680" spans="4:4" s="150" customFormat="1">
      <c r="D680" s="176"/>
    </row>
    <row r="681" spans="4:4" s="150" customFormat="1">
      <c r="D681" s="176"/>
    </row>
    <row r="682" spans="4:4" s="150" customFormat="1">
      <c r="D682" s="176"/>
    </row>
    <row r="683" spans="4:4" s="150" customFormat="1">
      <c r="D683" s="176"/>
    </row>
    <row r="684" spans="4:4" s="150" customFormat="1">
      <c r="D684" s="176"/>
    </row>
    <row r="685" spans="4:4" s="150" customFormat="1">
      <c r="D685" s="176"/>
    </row>
    <row r="686" spans="4:4" s="150" customFormat="1">
      <c r="D686" s="176"/>
    </row>
    <row r="687" spans="4:4" s="150" customFormat="1">
      <c r="D687" s="176"/>
    </row>
    <row r="688" spans="4:4" s="150" customFormat="1">
      <c r="D688" s="176"/>
    </row>
    <row r="689" spans="4:4" s="150" customFormat="1">
      <c r="D689" s="176"/>
    </row>
    <row r="690" spans="4:4" s="150" customFormat="1">
      <c r="D690" s="176"/>
    </row>
    <row r="691" spans="4:4" s="150" customFormat="1">
      <c r="D691" s="176"/>
    </row>
    <row r="692" spans="4:4" s="150" customFormat="1">
      <c r="D692" s="176"/>
    </row>
    <row r="693" spans="4:4" s="150" customFormat="1">
      <c r="D693" s="176"/>
    </row>
    <row r="694" spans="4:4" s="150" customFormat="1">
      <c r="D694" s="176"/>
    </row>
    <row r="695" spans="4:4" s="150" customFormat="1">
      <c r="D695" s="176"/>
    </row>
    <row r="696" spans="4:4" s="150" customFormat="1">
      <c r="D696" s="176"/>
    </row>
    <row r="697" spans="4:4" s="150" customFormat="1">
      <c r="D697" s="176"/>
    </row>
    <row r="698" spans="4:4" s="150" customFormat="1">
      <c r="D698" s="176"/>
    </row>
    <row r="699" spans="4:4" s="150" customFormat="1">
      <c r="D699" s="176"/>
    </row>
    <row r="700" spans="4:4" s="150" customFormat="1">
      <c r="D700" s="176"/>
    </row>
    <row r="701" spans="4:4" s="150" customFormat="1">
      <c r="D701" s="176"/>
    </row>
    <row r="702" spans="4:4" s="150" customFormat="1">
      <c r="D702" s="176"/>
    </row>
    <row r="703" spans="4:4" s="150" customFormat="1">
      <c r="D703" s="176"/>
    </row>
    <row r="704" spans="4:4" s="150" customFormat="1">
      <c r="D704" s="176"/>
    </row>
    <row r="705" spans="4:4" s="150" customFormat="1">
      <c r="D705" s="176"/>
    </row>
    <row r="706" spans="4:4" s="150" customFormat="1">
      <c r="D706" s="176"/>
    </row>
    <row r="707" spans="4:4" s="150" customFormat="1">
      <c r="D707" s="176"/>
    </row>
    <row r="708" spans="4:4" s="150" customFormat="1">
      <c r="D708" s="176"/>
    </row>
    <row r="709" spans="4:4" s="150" customFormat="1">
      <c r="D709" s="176"/>
    </row>
    <row r="710" spans="4:4" s="150" customFormat="1">
      <c r="D710" s="176"/>
    </row>
    <row r="711" spans="4:4" s="150" customFormat="1">
      <c r="D711" s="176"/>
    </row>
    <row r="712" spans="4:4" s="150" customFormat="1">
      <c r="D712" s="176"/>
    </row>
    <row r="713" spans="4:4" s="150" customFormat="1">
      <c r="D713" s="176"/>
    </row>
    <row r="714" spans="4:4" s="150" customFormat="1">
      <c r="D714" s="176"/>
    </row>
    <row r="715" spans="4:4" s="150" customFormat="1">
      <c r="D715" s="176"/>
    </row>
    <row r="716" spans="4:4" s="150" customFormat="1">
      <c r="D716" s="176"/>
    </row>
    <row r="717" spans="4:4" s="150" customFormat="1">
      <c r="D717" s="176"/>
    </row>
    <row r="718" spans="4:4" s="150" customFormat="1">
      <c r="D718" s="176"/>
    </row>
    <row r="719" spans="4:4" s="150" customFormat="1">
      <c r="D719" s="176"/>
    </row>
    <row r="720" spans="4:4" s="150" customFormat="1">
      <c r="D720" s="176"/>
    </row>
    <row r="721" spans="4:4" s="150" customFormat="1">
      <c r="D721" s="176"/>
    </row>
    <row r="722" spans="4:4" s="150" customFormat="1">
      <c r="D722" s="176"/>
    </row>
    <row r="723" spans="4:4" s="150" customFormat="1">
      <c r="D723" s="176"/>
    </row>
    <row r="724" spans="4:4" s="150" customFormat="1">
      <c r="D724" s="176"/>
    </row>
    <row r="725" spans="4:4" s="150" customFormat="1">
      <c r="D725" s="176"/>
    </row>
    <row r="726" spans="4:4" s="150" customFormat="1">
      <c r="D726" s="176"/>
    </row>
    <row r="727" spans="4:4" s="150" customFormat="1">
      <c r="D727" s="176"/>
    </row>
    <row r="728" spans="4:4" s="150" customFormat="1">
      <c r="D728" s="176"/>
    </row>
    <row r="729" spans="4:4" s="150" customFormat="1">
      <c r="D729" s="176"/>
    </row>
    <row r="730" spans="4:4" s="150" customFormat="1">
      <c r="D730" s="176"/>
    </row>
    <row r="731" spans="4:4" s="150" customFormat="1">
      <c r="D731" s="176"/>
    </row>
    <row r="732" spans="4:4" s="150" customFormat="1">
      <c r="D732" s="176"/>
    </row>
    <row r="733" spans="4:4" s="150" customFormat="1">
      <c r="D733" s="176"/>
    </row>
    <row r="734" spans="4:4" s="150" customFormat="1">
      <c r="D734" s="176"/>
    </row>
    <row r="735" spans="4:4" s="150" customFormat="1">
      <c r="D735" s="176"/>
    </row>
    <row r="736" spans="4:4" s="150" customFormat="1">
      <c r="D736" s="176"/>
    </row>
    <row r="737" spans="4:4" s="150" customFormat="1">
      <c r="D737" s="176"/>
    </row>
    <row r="738" spans="4:4" s="150" customFormat="1">
      <c r="D738" s="176"/>
    </row>
    <row r="739" spans="4:4" s="150" customFormat="1">
      <c r="D739" s="176"/>
    </row>
    <row r="740" spans="4:4" s="150" customFormat="1">
      <c r="D740" s="176"/>
    </row>
    <row r="741" spans="4:4" s="150" customFormat="1">
      <c r="D741" s="176"/>
    </row>
    <row r="742" spans="4:4" s="150" customFormat="1">
      <c r="D742" s="176"/>
    </row>
    <row r="743" spans="4:4" s="150" customFormat="1">
      <c r="D743" s="176"/>
    </row>
    <row r="744" spans="4:4" s="150" customFormat="1">
      <c r="D744" s="176"/>
    </row>
    <row r="745" spans="4:4" s="150" customFormat="1">
      <c r="D745" s="176"/>
    </row>
    <row r="746" spans="4:4" s="150" customFormat="1">
      <c r="D746" s="176"/>
    </row>
    <row r="747" spans="4:4" s="150" customFormat="1">
      <c r="D747" s="176"/>
    </row>
    <row r="748" spans="4:4" s="150" customFormat="1">
      <c r="D748" s="176"/>
    </row>
    <row r="749" spans="4:4" s="150" customFormat="1">
      <c r="D749" s="176"/>
    </row>
    <row r="750" spans="4:4" s="150" customFormat="1">
      <c r="D750" s="176"/>
    </row>
    <row r="751" spans="4:4" s="150" customFormat="1">
      <c r="D751" s="176"/>
    </row>
    <row r="752" spans="4:4" s="150" customFormat="1">
      <c r="D752" s="176"/>
    </row>
    <row r="753" spans="4:4" s="150" customFormat="1">
      <c r="D753" s="176"/>
    </row>
    <row r="754" spans="4:4" s="150" customFormat="1">
      <c r="D754" s="176"/>
    </row>
    <row r="755" spans="4:4" s="150" customFormat="1">
      <c r="D755" s="176"/>
    </row>
    <row r="756" spans="4:4" s="150" customFormat="1">
      <c r="D756" s="176"/>
    </row>
    <row r="757" spans="4:4" s="150" customFormat="1">
      <c r="D757" s="176"/>
    </row>
    <row r="758" spans="4:4" s="150" customFormat="1">
      <c r="D758" s="176"/>
    </row>
    <row r="759" spans="4:4" s="150" customFormat="1">
      <c r="D759" s="176"/>
    </row>
    <row r="760" spans="4:4" s="150" customFormat="1">
      <c r="D760" s="176"/>
    </row>
    <row r="761" spans="4:4" s="150" customFormat="1">
      <c r="D761" s="176"/>
    </row>
    <row r="762" spans="4:4" s="150" customFormat="1">
      <c r="D762" s="176"/>
    </row>
    <row r="763" spans="4:4" s="150" customFormat="1">
      <c r="D763" s="176"/>
    </row>
    <row r="764" spans="4:4" s="150" customFormat="1">
      <c r="D764" s="176"/>
    </row>
    <row r="765" spans="4:4" s="150" customFormat="1">
      <c r="D765" s="176"/>
    </row>
    <row r="766" spans="4:4" s="150" customFormat="1">
      <c r="D766" s="176"/>
    </row>
    <row r="767" spans="4:4" s="150" customFormat="1">
      <c r="D767" s="176"/>
    </row>
    <row r="768" spans="4:4" s="150" customFormat="1">
      <c r="D768" s="176"/>
    </row>
    <row r="769" spans="4:4" s="150" customFormat="1">
      <c r="D769" s="176"/>
    </row>
    <row r="770" spans="4:4" s="150" customFormat="1">
      <c r="D770" s="176"/>
    </row>
    <row r="771" spans="4:4" s="150" customFormat="1">
      <c r="D771" s="176"/>
    </row>
    <row r="772" spans="4:4" s="150" customFormat="1">
      <c r="D772" s="176"/>
    </row>
    <row r="773" spans="4:4" s="150" customFormat="1">
      <c r="D773" s="176"/>
    </row>
    <row r="774" spans="4:4" s="150" customFormat="1">
      <c r="D774" s="176"/>
    </row>
    <row r="775" spans="4:4" s="150" customFormat="1">
      <c r="D775" s="176"/>
    </row>
    <row r="776" spans="4:4" s="150" customFormat="1">
      <c r="D776" s="176"/>
    </row>
    <row r="777" spans="4:4" s="150" customFormat="1">
      <c r="D777" s="176"/>
    </row>
    <row r="778" spans="4:4" s="150" customFormat="1">
      <c r="D778" s="176"/>
    </row>
    <row r="779" spans="4:4" s="150" customFormat="1">
      <c r="D779" s="176"/>
    </row>
    <row r="780" spans="4:4" s="150" customFormat="1">
      <c r="D780" s="176"/>
    </row>
    <row r="781" spans="4:4" s="150" customFormat="1">
      <c r="D781" s="176"/>
    </row>
    <row r="782" spans="4:4" s="150" customFormat="1">
      <c r="D782" s="176"/>
    </row>
    <row r="783" spans="4:4" s="150" customFormat="1">
      <c r="D783" s="176"/>
    </row>
    <row r="784" spans="4:4" s="150" customFormat="1">
      <c r="D784" s="176"/>
    </row>
    <row r="785" spans="4:4" s="150" customFormat="1">
      <c r="D785" s="176"/>
    </row>
    <row r="786" spans="4:4" s="150" customFormat="1">
      <c r="D786" s="176"/>
    </row>
    <row r="787" spans="4:4" s="150" customFormat="1">
      <c r="D787" s="176"/>
    </row>
    <row r="788" spans="4:4" s="150" customFormat="1">
      <c r="D788" s="176"/>
    </row>
    <row r="789" spans="4:4" s="150" customFormat="1">
      <c r="D789" s="176"/>
    </row>
    <row r="790" spans="4:4" s="150" customFormat="1">
      <c r="D790" s="176"/>
    </row>
    <row r="791" spans="4:4" s="150" customFormat="1">
      <c r="D791" s="176"/>
    </row>
    <row r="792" spans="4:4" s="150" customFormat="1">
      <c r="D792" s="176"/>
    </row>
    <row r="793" spans="4:4" s="150" customFormat="1">
      <c r="D793" s="176"/>
    </row>
    <row r="794" spans="4:4" s="150" customFormat="1">
      <c r="D794" s="176"/>
    </row>
    <row r="795" spans="4:4" s="150" customFormat="1">
      <c r="D795" s="176"/>
    </row>
    <row r="796" spans="4:4" s="150" customFormat="1">
      <c r="D796" s="176"/>
    </row>
    <row r="797" spans="4:4" s="150" customFormat="1">
      <c r="D797" s="176"/>
    </row>
    <row r="798" spans="4:4" s="150" customFormat="1">
      <c r="D798" s="176"/>
    </row>
    <row r="799" spans="4:4" s="150" customFormat="1">
      <c r="D799" s="176"/>
    </row>
    <row r="800" spans="4:4" s="150" customFormat="1">
      <c r="D800" s="176"/>
    </row>
    <row r="801" spans="4:4" s="150" customFormat="1">
      <c r="D801" s="176"/>
    </row>
    <row r="802" spans="4:4" s="150" customFormat="1">
      <c r="D802" s="176"/>
    </row>
    <row r="803" spans="4:4" s="150" customFormat="1">
      <c r="D803" s="176"/>
    </row>
    <row r="804" spans="4:4" s="150" customFormat="1">
      <c r="D804" s="176"/>
    </row>
    <row r="805" spans="4:4" s="150" customFormat="1">
      <c r="D805" s="176"/>
    </row>
    <row r="806" spans="4:4" s="150" customFormat="1">
      <c r="D806" s="176"/>
    </row>
    <row r="807" spans="4:4" s="150" customFormat="1">
      <c r="D807" s="176"/>
    </row>
    <row r="808" spans="4:4" s="150" customFormat="1">
      <c r="D808" s="176"/>
    </row>
    <row r="809" spans="4:4" s="150" customFormat="1">
      <c r="D809" s="176"/>
    </row>
    <row r="810" spans="4:4" s="150" customFormat="1">
      <c r="D810" s="176"/>
    </row>
    <row r="811" spans="4:4" s="150" customFormat="1">
      <c r="D811" s="176"/>
    </row>
    <row r="812" spans="4:4" s="150" customFormat="1">
      <c r="D812" s="176"/>
    </row>
    <row r="813" spans="4:4" s="150" customFormat="1">
      <c r="D813" s="176"/>
    </row>
    <row r="814" spans="4:4" s="150" customFormat="1">
      <c r="D814" s="176"/>
    </row>
    <row r="815" spans="4:4" s="150" customFormat="1">
      <c r="D815" s="176"/>
    </row>
    <row r="816" spans="4:4" s="150" customFormat="1">
      <c r="D816" s="176"/>
    </row>
    <row r="817" spans="4:4" s="150" customFormat="1">
      <c r="D817" s="176"/>
    </row>
    <row r="818" spans="4:4" s="150" customFormat="1">
      <c r="D818" s="176"/>
    </row>
    <row r="819" spans="4:4" s="150" customFormat="1">
      <c r="D819" s="176"/>
    </row>
    <row r="820" spans="4:4" s="150" customFormat="1">
      <c r="D820" s="176"/>
    </row>
    <row r="821" spans="4:4" s="150" customFormat="1">
      <c r="D821" s="176"/>
    </row>
    <row r="822" spans="4:4" s="150" customFormat="1">
      <c r="D822" s="176"/>
    </row>
    <row r="823" spans="4:4" s="150" customFormat="1">
      <c r="D823" s="176"/>
    </row>
    <row r="824" spans="4:4" s="150" customFormat="1">
      <c r="D824" s="176"/>
    </row>
    <row r="825" spans="4:4" s="150" customFormat="1">
      <c r="D825" s="176"/>
    </row>
    <row r="826" spans="4:4" s="150" customFormat="1">
      <c r="D826" s="176"/>
    </row>
    <row r="827" spans="4:4" s="150" customFormat="1">
      <c r="D827" s="176"/>
    </row>
    <row r="828" spans="4:4" s="150" customFormat="1">
      <c r="D828" s="176"/>
    </row>
    <row r="829" spans="4:4" s="150" customFormat="1">
      <c r="D829" s="176"/>
    </row>
    <row r="830" spans="4:4" s="150" customFormat="1">
      <c r="D830" s="176"/>
    </row>
    <row r="831" spans="4:4" s="150" customFormat="1">
      <c r="D831" s="176"/>
    </row>
    <row r="832" spans="4:4" s="150" customFormat="1">
      <c r="D832" s="176"/>
    </row>
    <row r="833" spans="4:4" s="150" customFormat="1">
      <c r="D833" s="176"/>
    </row>
    <row r="834" spans="4:4" s="150" customFormat="1">
      <c r="D834" s="176"/>
    </row>
    <row r="835" spans="4:4" s="150" customFormat="1">
      <c r="D835" s="176"/>
    </row>
    <row r="836" spans="4:4" s="150" customFormat="1">
      <c r="D836" s="176"/>
    </row>
    <row r="837" spans="4:4" s="150" customFormat="1">
      <c r="D837" s="176"/>
    </row>
    <row r="838" spans="4:4" s="150" customFormat="1">
      <c r="D838" s="176"/>
    </row>
    <row r="839" spans="4:4" s="150" customFormat="1">
      <c r="D839" s="176"/>
    </row>
    <row r="840" spans="4:4" s="150" customFormat="1">
      <c r="D840" s="176"/>
    </row>
    <row r="841" spans="4:4" s="150" customFormat="1">
      <c r="D841" s="176"/>
    </row>
    <row r="842" spans="4:4" s="150" customFormat="1">
      <c r="D842" s="176"/>
    </row>
    <row r="843" spans="4:4" s="150" customFormat="1">
      <c r="D843" s="176"/>
    </row>
    <row r="844" spans="4:4" s="150" customFormat="1">
      <c r="D844" s="176"/>
    </row>
    <row r="845" spans="4:4" s="150" customFormat="1">
      <c r="D845" s="176"/>
    </row>
    <row r="846" spans="4:4" s="150" customFormat="1">
      <c r="D846" s="176"/>
    </row>
    <row r="847" spans="4:4" s="150" customFormat="1">
      <c r="D847" s="176"/>
    </row>
    <row r="848" spans="4:4" s="150" customFormat="1">
      <c r="D848" s="176"/>
    </row>
    <row r="849" spans="4:4" s="150" customFormat="1">
      <c r="D849" s="176"/>
    </row>
    <row r="850" spans="4:4" s="150" customFormat="1">
      <c r="D850" s="176"/>
    </row>
    <row r="851" spans="4:4" s="150" customFormat="1">
      <c r="D851" s="176"/>
    </row>
    <row r="852" spans="4:4" s="150" customFormat="1">
      <c r="D852" s="176"/>
    </row>
    <row r="853" spans="4:4" s="150" customFormat="1">
      <c r="D853" s="176"/>
    </row>
    <row r="854" spans="4:4" s="150" customFormat="1">
      <c r="D854" s="176"/>
    </row>
    <row r="855" spans="4:4" s="150" customFormat="1">
      <c r="D855" s="176"/>
    </row>
    <row r="856" spans="4:4" s="150" customFormat="1">
      <c r="D856" s="176"/>
    </row>
    <row r="857" spans="4:4" s="150" customFormat="1">
      <c r="D857" s="176"/>
    </row>
    <row r="858" spans="4:4" s="150" customFormat="1">
      <c r="D858" s="176"/>
    </row>
    <row r="859" spans="4:4" s="150" customFormat="1">
      <c r="D859" s="176"/>
    </row>
    <row r="860" spans="4:4" s="150" customFormat="1">
      <c r="D860" s="176"/>
    </row>
    <row r="861" spans="4:4" s="150" customFormat="1">
      <c r="D861" s="176"/>
    </row>
    <row r="862" spans="4:4" s="150" customFormat="1">
      <c r="D862" s="176"/>
    </row>
    <row r="863" spans="4:4" s="150" customFormat="1">
      <c r="D863" s="176"/>
    </row>
    <row r="864" spans="4:4" s="150" customFormat="1">
      <c r="D864" s="176"/>
    </row>
    <row r="865" spans="4:4" s="150" customFormat="1">
      <c r="D865" s="176"/>
    </row>
    <row r="866" spans="4:4" s="150" customFormat="1">
      <c r="D866" s="176"/>
    </row>
    <row r="867" spans="4:4" s="150" customFormat="1">
      <c r="D867" s="176"/>
    </row>
    <row r="868" spans="4:4" s="150" customFormat="1">
      <c r="D868" s="176"/>
    </row>
    <row r="869" spans="4:4" s="150" customFormat="1">
      <c r="D869" s="176"/>
    </row>
    <row r="870" spans="4:4" s="150" customFormat="1">
      <c r="D870" s="176"/>
    </row>
    <row r="871" spans="4:4" s="150" customFormat="1">
      <c r="D871" s="176"/>
    </row>
    <row r="872" spans="4:4" s="150" customFormat="1">
      <c r="D872" s="176"/>
    </row>
    <row r="873" spans="4:4" s="150" customFormat="1">
      <c r="D873" s="176"/>
    </row>
    <row r="874" spans="4:4" s="150" customFormat="1">
      <c r="D874" s="176"/>
    </row>
    <row r="875" spans="4:4" s="150" customFormat="1">
      <c r="D875" s="176"/>
    </row>
    <row r="876" spans="4:4" s="150" customFormat="1">
      <c r="D876" s="176"/>
    </row>
    <row r="877" spans="4:4" s="150" customFormat="1">
      <c r="D877" s="176"/>
    </row>
    <row r="878" spans="4:4" s="150" customFormat="1">
      <c r="D878" s="176"/>
    </row>
    <row r="879" spans="4:4" s="150" customFormat="1">
      <c r="D879" s="176"/>
    </row>
    <row r="880" spans="4:4" s="150" customFormat="1">
      <c r="D880" s="176"/>
    </row>
    <row r="881" spans="4:4" s="150" customFormat="1">
      <c r="D881" s="176"/>
    </row>
    <row r="882" spans="4:4" s="150" customFormat="1">
      <c r="D882" s="176"/>
    </row>
    <row r="883" spans="4:4" s="150" customFormat="1">
      <c r="D883" s="176"/>
    </row>
    <row r="884" spans="4:4" s="150" customFormat="1">
      <c r="D884" s="176"/>
    </row>
    <row r="885" spans="4:4" s="150" customFormat="1">
      <c r="D885" s="176"/>
    </row>
    <row r="886" spans="4:4" s="150" customFormat="1">
      <c r="D886" s="176"/>
    </row>
    <row r="887" spans="4:4" s="150" customFormat="1">
      <c r="D887" s="176"/>
    </row>
    <row r="888" spans="4:4" s="150" customFormat="1">
      <c r="D888" s="176"/>
    </row>
    <row r="889" spans="4:4" s="150" customFormat="1">
      <c r="D889" s="176"/>
    </row>
    <row r="890" spans="4:4" s="150" customFormat="1">
      <c r="D890" s="176"/>
    </row>
    <row r="891" spans="4:4" s="150" customFormat="1">
      <c r="D891" s="176"/>
    </row>
    <row r="892" spans="4:4" s="150" customFormat="1">
      <c r="D892" s="176"/>
    </row>
    <row r="893" spans="4:4" s="150" customFormat="1">
      <c r="D893" s="176"/>
    </row>
    <row r="894" spans="4:4" s="150" customFormat="1">
      <c r="D894" s="176"/>
    </row>
    <row r="895" spans="4:4" s="150" customFormat="1">
      <c r="D895" s="176"/>
    </row>
    <row r="896" spans="4:4" s="150" customFormat="1">
      <c r="D896" s="176"/>
    </row>
    <row r="897" spans="4:4" s="150" customFormat="1">
      <c r="D897" s="176"/>
    </row>
    <row r="898" spans="4:4" s="150" customFormat="1">
      <c r="D898" s="176"/>
    </row>
    <row r="899" spans="4:4" s="150" customFormat="1">
      <c r="D899" s="176"/>
    </row>
    <row r="900" spans="4:4" s="150" customFormat="1">
      <c r="D900" s="176"/>
    </row>
    <row r="901" spans="4:4" s="150" customFormat="1">
      <c r="D901" s="176"/>
    </row>
    <row r="902" spans="4:4" s="150" customFormat="1">
      <c r="D902" s="176"/>
    </row>
    <row r="903" spans="4:4" s="150" customFormat="1">
      <c r="D903" s="176"/>
    </row>
    <row r="904" spans="4:4" s="150" customFormat="1">
      <c r="D904" s="176"/>
    </row>
    <row r="905" spans="4:4" s="150" customFormat="1">
      <c r="D905" s="176"/>
    </row>
    <row r="906" spans="4:4" s="150" customFormat="1">
      <c r="D906" s="176"/>
    </row>
    <row r="907" spans="4:4" s="150" customFormat="1">
      <c r="D907" s="176"/>
    </row>
    <row r="908" spans="4:4" s="150" customFormat="1">
      <c r="D908" s="176"/>
    </row>
    <row r="909" spans="4:4" s="150" customFormat="1">
      <c r="D909" s="176"/>
    </row>
    <row r="910" spans="4:4" s="150" customFormat="1">
      <c r="D910" s="176"/>
    </row>
    <row r="911" spans="4:4" s="150" customFormat="1">
      <c r="D911" s="176"/>
    </row>
    <row r="912" spans="4:4" s="150" customFormat="1">
      <c r="D912" s="176"/>
    </row>
    <row r="913" spans="4:4" s="150" customFormat="1">
      <c r="D913" s="176"/>
    </row>
    <row r="914" spans="4:4" s="150" customFormat="1">
      <c r="D914" s="176"/>
    </row>
    <row r="915" spans="4:4" s="150" customFormat="1">
      <c r="D915" s="176"/>
    </row>
    <row r="916" spans="4:4" s="150" customFormat="1">
      <c r="D916" s="176"/>
    </row>
    <row r="917" spans="4:4" s="150" customFormat="1">
      <c r="D917" s="176"/>
    </row>
    <row r="918" spans="4:4" s="150" customFormat="1">
      <c r="D918" s="176"/>
    </row>
    <row r="919" spans="4:4" s="150" customFormat="1">
      <c r="D919" s="176"/>
    </row>
    <row r="920" spans="4:4" s="150" customFormat="1">
      <c r="D920" s="176"/>
    </row>
    <row r="921" spans="4:4" s="150" customFormat="1">
      <c r="D921" s="176"/>
    </row>
    <row r="922" spans="4:4" s="150" customFormat="1">
      <c r="D922" s="176"/>
    </row>
    <row r="923" spans="4:4" s="150" customFormat="1">
      <c r="D923" s="176"/>
    </row>
    <row r="924" spans="4:4" s="150" customFormat="1">
      <c r="D924" s="176"/>
    </row>
    <row r="925" spans="4:4" s="150" customFormat="1">
      <c r="D925" s="176"/>
    </row>
    <row r="926" spans="4:4" s="150" customFormat="1">
      <c r="D926" s="176"/>
    </row>
    <row r="927" spans="4:4" s="150" customFormat="1">
      <c r="D927" s="176"/>
    </row>
    <row r="928" spans="4:4" s="150" customFormat="1">
      <c r="D928" s="176"/>
    </row>
    <row r="929" spans="4:4" s="150" customFormat="1">
      <c r="D929" s="176"/>
    </row>
    <row r="930" spans="4:4" s="150" customFormat="1">
      <c r="D930" s="176"/>
    </row>
    <row r="931" spans="4:4" s="150" customFormat="1">
      <c r="D931" s="176"/>
    </row>
    <row r="932" spans="4:4" s="150" customFormat="1">
      <c r="D932" s="176"/>
    </row>
    <row r="933" spans="4:4" s="150" customFormat="1">
      <c r="D933" s="176"/>
    </row>
    <row r="934" spans="4:4" s="150" customFormat="1">
      <c r="D934" s="176"/>
    </row>
    <row r="935" spans="4:4" s="150" customFormat="1">
      <c r="D935" s="176"/>
    </row>
    <row r="936" spans="4:4" s="150" customFormat="1">
      <c r="D936" s="176"/>
    </row>
    <row r="937" spans="4:4" s="150" customFormat="1">
      <c r="D937" s="176"/>
    </row>
    <row r="938" spans="4:4" s="150" customFormat="1">
      <c r="D938" s="176"/>
    </row>
    <row r="939" spans="4:4" s="150" customFormat="1">
      <c r="D939" s="176"/>
    </row>
    <row r="940" spans="4:4" s="150" customFormat="1">
      <c r="D940" s="176"/>
    </row>
    <row r="941" spans="4:4" s="150" customFormat="1">
      <c r="D941" s="176"/>
    </row>
    <row r="942" spans="4:4" s="150" customFormat="1">
      <c r="D942" s="176"/>
    </row>
    <row r="943" spans="4:4" s="150" customFormat="1">
      <c r="D943" s="176"/>
    </row>
    <row r="944" spans="4:4" s="150" customFormat="1">
      <c r="D944" s="176"/>
    </row>
    <row r="945" spans="4:4" s="150" customFormat="1">
      <c r="D945" s="176"/>
    </row>
    <row r="946" spans="4:4" s="150" customFormat="1">
      <c r="D946" s="176"/>
    </row>
    <row r="947" spans="4:4" s="150" customFormat="1">
      <c r="D947" s="176"/>
    </row>
    <row r="948" spans="4:4" s="150" customFormat="1">
      <c r="D948" s="176"/>
    </row>
    <row r="949" spans="4:4" s="150" customFormat="1">
      <c r="D949" s="176"/>
    </row>
    <row r="950" spans="4:4" s="150" customFormat="1">
      <c r="D950" s="176"/>
    </row>
    <row r="951" spans="4:4" s="150" customFormat="1">
      <c r="D951" s="176"/>
    </row>
    <row r="952" spans="4:4" s="150" customFormat="1">
      <c r="D952" s="176"/>
    </row>
    <row r="953" spans="4:4" s="150" customFormat="1">
      <c r="D953" s="176"/>
    </row>
    <row r="954" spans="4:4" s="150" customFormat="1">
      <c r="D954" s="176"/>
    </row>
    <row r="955" spans="4:4" s="150" customFormat="1">
      <c r="D955" s="176"/>
    </row>
    <row r="956" spans="4:4" s="150" customFormat="1">
      <c r="D956" s="176"/>
    </row>
    <row r="957" spans="4:4" s="150" customFormat="1">
      <c r="D957" s="176"/>
    </row>
    <row r="958" spans="4:4" s="150" customFormat="1">
      <c r="D958" s="176"/>
    </row>
    <row r="959" spans="4:4" s="150" customFormat="1">
      <c r="D959" s="176"/>
    </row>
    <row r="960" spans="4:4" s="150" customFormat="1">
      <c r="D960" s="176"/>
    </row>
    <row r="961" spans="4:4" s="150" customFormat="1">
      <c r="D961" s="176"/>
    </row>
    <row r="962" spans="4:4" s="150" customFormat="1">
      <c r="D962" s="176"/>
    </row>
    <row r="963" spans="4:4" s="150" customFormat="1">
      <c r="D963" s="176"/>
    </row>
    <row r="964" spans="4:4" s="150" customFormat="1">
      <c r="D964" s="176"/>
    </row>
    <row r="965" spans="4:4" s="150" customFormat="1">
      <c r="D965" s="176"/>
    </row>
    <row r="966" spans="4:4" s="150" customFormat="1">
      <c r="D966" s="176"/>
    </row>
    <row r="967" spans="4:4" s="150" customFormat="1">
      <c r="D967" s="176"/>
    </row>
    <row r="968" spans="4:4" s="150" customFormat="1">
      <c r="D968" s="176"/>
    </row>
    <row r="969" spans="4:4" s="150" customFormat="1">
      <c r="D969" s="176"/>
    </row>
    <row r="970" spans="4:4" s="150" customFormat="1">
      <c r="D970" s="176"/>
    </row>
    <row r="971" spans="4:4" s="150" customFormat="1">
      <c r="D971" s="176"/>
    </row>
    <row r="972" spans="4:4" s="150" customFormat="1">
      <c r="D972" s="176"/>
    </row>
    <row r="973" spans="4:4" s="150" customFormat="1">
      <c r="D973" s="176"/>
    </row>
    <row r="974" spans="4:4" s="150" customFormat="1">
      <c r="D974" s="176"/>
    </row>
    <row r="975" spans="4:4" s="150" customFormat="1">
      <c r="D975" s="176"/>
    </row>
    <row r="976" spans="4:4" s="150" customFormat="1">
      <c r="D976" s="176"/>
    </row>
    <row r="977" spans="4:4" s="150" customFormat="1">
      <c r="D977" s="176"/>
    </row>
    <row r="978" spans="4:4" s="150" customFormat="1">
      <c r="D978" s="176"/>
    </row>
    <row r="979" spans="4:4" s="150" customFormat="1">
      <c r="D979" s="176"/>
    </row>
    <row r="980" spans="4:4" s="150" customFormat="1">
      <c r="D980" s="176"/>
    </row>
    <row r="981" spans="4:4" s="150" customFormat="1">
      <c r="D981" s="176"/>
    </row>
    <row r="982" spans="4:4" s="150" customFormat="1">
      <c r="D982" s="176"/>
    </row>
    <row r="983" spans="4:4" s="150" customFormat="1">
      <c r="D983" s="176"/>
    </row>
    <row r="984" spans="4:4" s="150" customFormat="1">
      <c r="D984" s="176"/>
    </row>
    <row r="985" spans="4:4" s="150" customFormat="1">
      <c r="D985" s="176"/>
    </row>
    <row r="986" spans="4:4" s="150" customFormat="1">
      <c r="D986" s="176"/>
    </row>
    <row r="987" spans="4:4" s="150" customFormat="1">
      <c r="D987" s="176"/>
    </row>
    <row r="988" spans="4:4" s="150" customFormat="1">
      <c r="D988" s="176"/>
    </row>
    <row r="989" spans="4:4" s="150" customFormat="1">
      <c r="D989" s="176"/>
    </row>
    <row r="990" spans="4:4" s="150" customFormat="1">
      <c r="D990" s="176"/>
    </row>
    <row r="991" spans="4:4" s="150" customFormat="1">
      <c r="D991" s="176"/>
    </row>
    <row r="992" spans="4:4" s="150" customFormat="1">
      <c r="D992" s="176"/>
    </row>
    <row r="993" spans="4:4" s="150" customFormat="1">
      <c r="D993" s="176"/>
    </row>
    <row r="994" spans="4:4" s="150" customFormat="1">
      <c r="D994" s="176"/>
    </row>
    <row r="995" spans="4:4" s="150" customFormat="1">
      <c r="D995" s="176"/>
    </row>
    <row r="996" spans="4:4" s="150" customFormat="1">
      <c r="D996" s="176"/>
    </row>
    <row r="997" spans="4:4" s="150" customFormat="1">
      <c r="D997" s="176"/>
    </row>
    <row r="998" spans="4:4" s="150" customFormat="1">
      <c r="D998" s="176"/>
    </row>
    <row r="999" spans="4:4" s="150" customFormat="1">
      <c r="D999" s="176"/>
    </row>
    <row r="1000" spans="4:4" s="150" customFormat="1">
      <c r="D1000" s="176"/>
    </row>
    <row r="1001" spans="4:4" s="150" customFormat="1">
      <c r="D1001" s="176"/>
    </row>
    <row r="1002" spans="4:4" s="150" customFormat="1">
      <c r="D1002" s="176"/>
    </row>
    <row r="1003" spans="4:4" s="150" customFormat="1">
      <c r="D1003" s="176"/>
    </row>
    <row r="1004" spans="4:4" s="150" customFormat="1">
      <c r="D1004" s="176"/>
    </row>
    <row r="1005" spans="4:4" s="150" customFormat="1">
      <c r="D1005" s="176"/>
    </row>
    <row r="1006" spans="4:4" s="150" customFormat="1">
      <c r="D1006" s="176"/>
    </row>
    <row r="1007" spans="4:4" s="150" customFormat="1">
      <c r="D1007" s="176"/>
    </row>
    <row r="1008" spans="4:4" s="150" customFormat="1">
      <c r="D1008" s="176"/>
    </row>
    <row r="1009" spans="4:4" s="150" customFormat="1">
      <c r="D1009" s="176"/>
    </row>
    <row r="1010" spans="4:4" s="150" customFormat="1">
      <c r="D1010" s="176"/>
    </row>
    <row r="1011" spans="4:4" s="150" customFormat="1">
      <c r="D1011" s="176"/>
    </row>
    <row r="1012" spans="4:4" s="150" customFormat="1">
      <c r="D1012" s="176"/>
    </row>
    <row r="1013" spans="4:4" s="150" customFormat="1">
      <c r="D1013" s="176"/>
    </row>
    <row r="1014" spans="4:4" s="150" customFormat="1">
      <c r="D1014" s="176"/>
    </row>
    <row r="1015" spans="4:4" s="150" customFormat="1">
      <c r="D1015" s="176"/>
    </row>
    <row r="1016" spans="4:4" s="150" customFormat="1">
      <c r="D1016" s="176"/>
    </row>
    <row r="1017" spans="4:4" s="150" customFormat="1">
      <c r="D1017" s="176"/>
    </row>
    <row r="1018" spans="4:4" s="150" customFormat="1">
      <c r="D1018" s="176"/>
    </row>
    <row r="1019" spans="4:4" s="150" customFormat="1">
      <c r="D1019" s="176"/>
    </row>
    <row r="1020" spans="4:4" s="150" customFormat="1">
      <c r="D1020" s="176"/>
    </row>
    <row r="1021" spans="4:4" s="150" customFormat="1">
      <c r="D1021" s="176"/>
    </row>
    <row r="1022" spans="4:4" s="150" customFormat="1">
      <c r="D1022" s="176"/>
    </row>
    <row r="1023" spans="4:4" s="150" customFormat="1">
      <c r="D1023" s="176"/>
    </row>
    <row r="1024" spans="4:4" s="150" customFormat="1">
      <c r="D1024" s="176"/>
    </row>
    <row r="1025" spans="4:4" s="150" customFormat="1">
      <c r="D1025" s="176"/>
    </row>
    <row r="1026" spans="4:4" s="150" customFormat="1">
      <c r="D1026" s="176"/>
    </row>
    <row r="1027" spans="4:4" s="150" customFormat="1">
      <c r="D1027" s="176"/>
    </row>
    <row r="1028" spans="4:4" s="150" customFormat="1">
      <c r="D1028" s="176"/>
    </row>
    <row r="1029" spans="4:4" s="150" customFormat="1">
      <c r="D1029" s="176"/>
    </row>
    <row r="1030" spans="4:4" s="150" customFormat="1">
      <c r="D1030" s="176"/>
    </row>
    <row r="1031" spans="4:4" s="150" customFormat="1">
      <c r="D1031" s="176"/>
    </row>
    <row r="1032" spans="4:4" s="150" customFormat="1">
      <c r="D1032" s="176"/>
    </row>
    <row r="1033" spans="4:4" s="150" customFormat="1">
      <c r="D1033" s="176"/>
    </row>
    <row r="1034" spans="4:4" s="150" customFormat="1">
      <c r="D1034" s="176"/>
    </row>
    <row r="1035" spans="4:4" s="150" customFormat="1">
      <c r="D1035" s="176"/>
    </row>
    <row r="1036" spans="4:4" s="150" customFormat="1">
      <c r="D1036" s="176"/>
    </row>
    <row r="1037" spans="4:4" s="150" customFormat="1">
      <c r="D1037" s="176"/>
    </row>
    <row r="1038" spans="4:4" s="150" customFormat="1">
      <c r="D1038" s="176"/>
    </row>
    <row r="1039" spans="4:4" s="150" customFormat="1">
      <c r="D1039" s="176"/>
    </row>
    <row r="1040" spans="4:4" s="150" customFormat="1">
      <c r="D1040" s="176"/>
    </row>
    <row r="1041" spans="4:4" s="150" customFormat="1">
      <c r="D1041" s="176"/>
    </row>
    <row r="1042" spans="4:4" s="150" customFormat="1">
      <c r="D1042" s="176"/>
    </row>
    <row r="1043" spans="4:4" s="150" customFormat="1">
      <c r="D1043" s="176"/>
    </row>
    <row r="1044" spans="4:4" s="150" customFormat="1">
      <c r="D1044" s="176"/>
    </row>
    <row r="1045" spans="4:4" s="150" customFormat="1">
      <c r="D1045" s="176"/>
    </row>
    <row r="1046" spans="4:4" s="150" customFormat="1">
      <c r="D1046" s="176"/>
    </row>
    <row r="1047" spans="4:4" s="150" customFormat="1">
      <c r="D1047" s="176"/>
    </row>
    <row r="1048" spans="4:4" s="150" customFormat="1">
      <c r="D1048" s="176"/>
    </row>
    <row r="1049" spans="4:4" s="150" customFormat="1">
      <c r="D1049" s="176"/>
    </row>
    <row r="1050" spans="4:4" s="150" customFormat="1">
      <c r="D1050" s="176"/>
    </row>
    <row r="1051" spans="4:4" s="150" customFormat="1">
      <c r="D1051" s="176"/>
    </row>
    <row r="1052" spans="4:4" s="150" customFormat="1">
      <c r="D1052" s="176"/>
    </row>
    <row r="1053" spans="4:4" s="150" customFormat="1">
      <c r="D1053" s="176"/>
    </row>
    <row r="1054" spans="4:4" s="150" customFormat="1">
      <c r="D1054" s="176"/>
    </row>
    <row r="1055" spans="4:4" s="150" customFormat="1">
      <c r="D1055" s="176"/>
    </row>
    <row r="1056" spans="4:4" s="150" customFormat="1">
      <c r="D1056" s="176"/>
    </row>
    <row r="1057" spans="4:4" s="150" customFormat="1">
      <c r="D1057" s="176"/>
    </row>
    <row r="1058" spans="4:4" s="150" customFormat="1">
      <c r="D1058" s="176"/>
    </row>
    <row r="1059" spans="4:4" s="150" customFormat="1">
      <c r="D1059" s="176"/>
    </row>
    <row r="1060" spans="4:4" s="150" customFormat="1">
      <c r="D1060" s="176"/>
    </row>
    <row r="1061" spans="4:4" s="150" customFormat="1">
      <c r="D1061" s="176"/>
    </row>
    <row r="1062" spans="4:4" s="150" customFormat="1">
      <c r="D1062" s="176"/>
    </row>
    <row r="1063" spans="4:4" s="150" customFormat="1">
      <c r="D1063" s="176"/>
    </row>
    <row r="1064" spans="4:4" s="150" customFormat="1">
      <c r="D1064" s="176"/>
    </row>
    <row r="1065" spans="4:4" s="150" customFormat="1">
      <c r="D1065" s="176"/>
    </row>
    <row r="1066" spans="4:4" s="150" customFormat="1">
      <c r="D1066" s="176"/>
    </row>
    <row r="1067" spans="4:4" s="150" customFormat="1">
      <c r="D1067" s="176"/>
    </row>
    <row r="1068" spans="4:4" s="150" customFormat="1">
      <c r="D1068" s="176"/>
    </row>
    <row r="1069" spans="4:4" s="150" customFormat="1">
      <c r="D1069" s="176"/>
    </row>
    <row r="1070" spans="4:4" s="150" customFormat="1">
      <c r="D1070" s="176"/>
    </row>
    <row r="1071" spans="4:4" s="150" customFormat="1">
      <c r="D1071" s="176"/>
    </row>
    <row r="1072" spans="4:4" s="150" customFormat="1">
      <c r="D1072" s="176"/>
    </row>
    <row r="1073" spans="4:4" s="150" customFormat="1">
      <c r="D1073" s="176"/>
    </row>
    <row r="1074" spans="4:4" s="150" customFormat="1">
      <c r="D1074" s="176"/>
    </row>
    <row r="1075" spans="4:4" s="150" customFormat="1">
      <c r="D1075" s="176"/>
    </row>
    <row r="1076" spans="4:4" s="150" customFormat="1">
      <c r="D1076" s="176"/>
    </row>
    <row r="1077" spans="4:4" s="150" customFormat="1">
      <c r="D1077" s="176"/>
    </row>
    <row r="1078" spans="4:4" s="150" customFormat="1">
      <c r="D1078" s="176"/>
    </row>
    <row r="1079" spans="4:4" s="150" customFormat="1">
      <c r="D1079" s="176"/>
    </row>
    <row r="1080" spans="4:4" s="150" customFormat="1">
      <c r="D1080" s="176"/>
    </row>
    <row r="1081" spans="4:4" s="150" customFormat="1">
      <c r="D1081" s="176"/>
    </row>
    <row r="1082" spans="4:4" s="150" customFormat="1">
      <c r="D1082" s="176"/>
    </row>
    <row r="1083" spans="4:4" s="150" customFormat="1">
      <c r="D1083" s="176"/>
    </row>
    <row r="1084" spans="4:4" s="150" customFormat="1">
      <c r="D1084" s="176"/>
    </row>
    <row r="1085" spans="4:4" s="150" customFormat="1">
      <c r="D1085" s="176"/>
    </row>
    <row r="1086" spans="4:4" s="150" customFormat="1">
      <c r="D1086" s="176"/>
    </row>
    <row r="1087" spans="4:4" s="150" customFormat="1">
      <c r="D1087" s="176"/>
    </row>
    <row r="1088" spans="4:4" s="150" customFormat="1">
      <c r="D1088" s="176"/>
    </row>
    <row r="1089" spans="4:4" s="150" customFormat="1">
      <c r="D1089" s="176"/>
    </row>
    <row r="1090" spans="4:4" s="150" customFormat="1">
      <c r="D1090" s="176"/>
    </row>
    <row r="1091" spans="4:4" s="150" customFormat="1">
      <c r="D1091" s="176"/>
    </row>
    <row r="1092" spans="4:4" s="150" customFormat="1">
      <c r="D1092" s="176"/>
    </row>
    <row r="1093" spans="4:4" s="150" customFormat="1">
      <c r="D1093" s="176"/>
    </row>
    <row r="1094" spans="4:4" s="150" customFormat="1">
      <c r="D1094" s="176"/>
    </row>
    <row r="1095" spans="4:4" s="150" customFormat="1">
      <c r="D1095" s="176"/>
    </row>
    <row r="1096" spans="4:4" s="150" customFormat="1">
      <c r="D1096" s="176"/>
    </row>
    <row r="1097" spans="4:4" s="150" customFormat="1">
      <c r="D1097" s="176"/>
    </row>
    <row r="1098" spans="4:4" s="150" customFormat="1">
      <c r="D1098" s="176"/>
    </row>
    <row r="1099" spans="4:4" s="150" customFormat="1">
      <c r="D1099" s="176"/>
    </row>
    <row r="1100" spans="4:4" s="150" customFormat="1">
      <c r="D1100" s="176"/>
    </row>
  </sheetData>
  <mergeCells count="200">
    <mergeCell ref="A108:K110"/>
    <mergeCell ref="I102:I104"/>
    <mergeCell ref="J102:J104"/>
    <mergeCell ref="K102:K104"/>
    <mergeCell ref="G105:G107"/>
    <mergeCell ref="H105:H107"/>
    <mergeCell ref="I105:I107"/>
    <mergeCell ref="J105:J107"/>
    <mergeCell ref="K105:K107"/>
    <mergeCell ref="I96:I98"/>
    <mergeCell ref="J96:J98"/>
    <mergeCell ref="K96:K98"/>
    <mergeCell ref="G99:G101"/>
    <mergeCell ref="H99:H101"/>
    <mergeCell ref="I99:I101"/>
    <mergeCell ref="J99:J101"/>
    <mergeCell ref="K99:K101"/>
    <mergeCell ref="A96:A107"/>
    <mergeCell ref="B96:C107"/>
    <mergeCell ref="D96:D107"/>
    <mergeCell ref="F96:F107"/>
    <mergeCell ref="G96:G98"/>
    <mergeCell ref="H96:H98"/>
    <mergeCell ref="G102:G104"/>
    <mergeCell ref="H102:H104"/>
    <mergeCell ref="J90:J92"/>
    <mergeCell ref="K90:K92"/>
    <mergeCell ref="G93:G95"/>
    <mergeCell ref="H93:H95"/>
    <mergeCell ref="I93:I95"/>
    <mergeCell ref="J93:J95"/>
    <mergeCell ref="K93:K95"/>
    <mergeCell ref="I84:I86"/>
    <mergeCell ref="J84:J86"/>
    <mergeCell ref="K84:K86"/>
    <mergeCell ref="G87:G89"/>
    <mergeCell ref="H87:H89"/>
    <mergeCell ref="I87:I89"/>
    <mergeCell ref="J87:J89"/>
    <mergeCell ref="K87:K89"/>
    <mergeCell ref="A84:A95"/>
    <mergeCell ref="B84:C95"/>
    <mergeCell ref="D84:D95"/>
    <mergeCell ref="F84:F95"/>
    <mergeCell ref="G84:G86"/>
    <mergeCell ref="H84:H86"/>
    <mergeCell ref="G90:G92"/>
    <mergeCell ref="H90:H92"/>
    <mergeCell ref="I78:I80"/>
    <mergeCell ref="A72:A83"/>
    <mergeCell ref="B72:C83"/>
    <mergeCell ref="D72:D83"/>
    <mergeCell ref="F72:F83"/>
    <mergeCell ref="I90:I92"/>
    <mergeCell ref="J78:J80"/>
    <mergeCell ref="K78:K80"/>
    <mergeCell ref="G81:G83"/>
    <mergeCell ref="H81:H83"/>
    <mergeCell ref="I81:I83"/>
    <mergeCell ref="J81:J83"/>
    <mergeCell ref="K81:K83"/>
    <mergeCell ref="I72:I74"/>
    <mergeCell ref="J72:J74"/>
    <mergeCell ref="K72:K74"/>
    <mergeCell ref="G75:G77"/>
    <mergeCell ref="H75:H77"/>
    <mergeCell ref="I75:I77"/>
    <mergeCell ref="J75:J77"/>
    <mergeCell ref="K75:K77"/>
    <mergeCell ref="G72:G74"/>
    <mergeCell ref="H72:H74"/>
    <mergeCell ref="G78:G80"/>
    <mergeCell ref="H78:H80"/>
    <mergeCell ref="J66:J68"/>
    <mergeCell ref="K66:K68"/>
    <mergeCell ref="G69:G71"/>
    <mergeCell ref="H69:H71"/>
    <mergeCell ref="I69:I71"/>
    <mergeCell ref="J69:J71"/>
    <mergeCell ref="K69:K71"/>
    <mergeCell ref="I60:I62"/>
    <mergeCell ref="J60:J62"/>
    <mergeCell ref="K60:K62"/>
    <mergeCell ref="G63:G65"/>
    <mergeCell ref="H63:H65"/>
    <mergeCell ref="I63:I65"/>
    <mergeCell ref="J63:J65"/>
    <mergeCell ref="K63:K65"/>
    <mergeCell ref="A60:A71"/>
    <mergeCell ref="B60:C71"/>
    <mergeCell ref="D60:D71"/>
    <mergeCell ref="F60:F71"/>
    <mergeCell ref="G60:G62"/>
    <mergeCell ref="H60:H62"/>
    <mergeCell ref="G66:G68"/>
    <mergeCell ref="H66:H68"/>
    <mergeCell ref="I54:I56"/>
    <mergeCell ref="A48:A59"/>
    <mergeCell ref="B48:C59"/>
    <mergeCell ref="D48:D59"/>
    <mergeCell ref="F48:F59"/>
    <mergeCell ref="I66:I68"/>
    <mergeCell ref="J54:J56"/>
    <mergeCell ref="K54:K56"/>
    <mergeCell ref="G57:G59"/>
    <mergeCell ref="H57:H59"/>
    <mergeCell ref="I57:I59"/>
    <mergeCell ref="J57:J59"/>
    <mergeCell ref="K57:K59"/>
    <mergeCell ref="I48:I50"/>
    <mergeCell ref="J48:J50"/>
    <mergeCell ref="K48:K50"/>
    <mergeCell ref="G51:G53"/>
    <mergeCell ref="H51:H53"/>
    <mergeCell ref="I51:I53"/>
    <mergeCell ref="J51:J53"/>
    <mergeCell ref="K51:K53"/>
    <mergeCell ref="G48:G50"/>
    <mergeCell ref="H48:H50"/>
    <mergeCell ref="G54:G56"/>
    <mergeCell ref="H54:H56"/>
    <mergeCell ref="J42:J44"/>
    <mergeCell ref="K42:K44"/>
    <mergeCell ref="G45:G47"/>
    <mergeCell ref="H45:H47"/>
    <mergeCell ref="I45:I47"/>
    <mergeCell ref="J45:J47"/>
    <mergeCell ref="K45:K47"/>
    <mergeCell ref="I36:I38"/>
    <mergeCell ref="J36:J38"/>
    <mergeCell ref="K36:K38"/>
    <mergeCell ref="G39:G41"/>
    <mergeCell ref="H39:H41"/>
    <mergeCell ref="I39:I41"/>
    <mergeCell ref="J39:J41"/>
    <mergeCell ref="K39:K41"/>
    <mergeCell ref="A36:A47"/>
    <mergeCell ref="B36:C47"/>
    <mergeCell ref="D36:D47"/>
    <mergeCell ref="F36:F47"/>
    <mergeCell ref="G36:G38"/>
    <mergeCell ref="H36:H38"/>
    <mergeCell ref="G42:G44"/>
    <mergeCell ref="H42:H44"/>
    <mergeCell ref="I30:I32"/>
    <mergeCell ref="A24:A35"/>
    <mergeCell ref="B24:C35"/>
    <mergeCell ref="D24:D35"/>
    <mergeCell ref="F24:F35"/>
    <mergeCell ref="I42:I44"/>
    <mergeCell ref="G33:G35"/>
    <mergeCell ref="H33:H35"/>
    <mergeCell ref="I33:I35"/>
    <mergeCell ref="J33:J35"/>
    <mergeCell ref="K33:K35"/>
    <mergeCell ref="I24:I26"/>
    <mergeCell ref="J24:J26"/>
    <mergeCell ref="K24:K26"/>
    <mergeCell ref="G27:G29"/>
    <mergeCell ref="H27:H29"/>
    <mergeCell ref="I27:I29"/>
    <mergeCell ref="J27:J29"/>
    <mergeCell ref="K27:K29"/>
    <mergeCell ref="G24:G26"/>
    <mergeCell ref="H24:H26"/>
    <mergeCell ref="G30:G32"/>
    <mergeCell ref="H30:H32"/>
    <mergeCell ref="J12:J14"/>
    <mergeCell ref="K12:K14"/>
    <mergeCell ref="G15:G17"/>
    <mergeCell ref="H15:H17"/>
    <mergeCell ref="I15:I17"/>
    <mergeCell ref="J15:J17"/>
    <mergeCell ref="K15:K17"/>
    <mergeCell ref="J30:J32"/>
    <mergeCell ref="K30:K32"/>
    <mergeCell ref="A1:I1"/>
    <mergeCell ref="A12:A23"/>
    <mergeCell ref="B12:C23"/>
    <mergeCell ref="D12:D23"/>
    <mergeCell ref="F12:F23"/>
    <mergeCell ref="G12:G14"/>
    <mergeCell ref="H12:H14"/>
    <mergeCell ref="G18:G20"/>
    <mergeCell ref="H18:H20"/>
    <mergeCell ref="A8:K8"/>
    <mergeCell ref="A10:A11"/>
    <mergeCell ref="B10:C11"/>
    <mergeCell ref="D10:I10"/>
    <mergeCell ref="J10:J11"/>
    <mergeCell ref="K10:K11"/>
    <mergeCell ref="I18:I20"/>
    <mergeCell ref="J18:J20"/>
    <mergeCell ref="K18:K20"/>
    <mergeCell ref="G21:G23"/>
    <mergeCell ref="H21:H23"/>
    <mergeCell ref="I21:I23"/>
    <mergeCell ref="J21:J23"/>
    <mergeCell ref="K21:K23"/>
    <mergeCell ref="I12:I14"/>
  </mergeCells>
  <hyperlinks>
    <hyperlink ref="G3" r:id="rId1"/>
    <hyperlink ref="G2" r:id="rId2"/>
  </hyperlinks>
  <pageMargins left="0.7" right="0.7" top="0.75" bottom="0.75" header="0.3" footer="0.3"/>
  <drawing r:id="rId3"/>
</worksheet>
</file>

<file path=xl/worksheets/sheet59.xml><?xml version="1.0" encoding="utf-8"?>
<worksheet xmlns="http://schemas.openxmlformats.org/spreadsheetml/2006/main" xmlns:r="http://schemas.openxmlformats.org/officeDocument/2006/relationships">
  <dimension ref="A1:L145"/>
  <sheetViews>
    <sheetView zoomScaleNormal="100" workbookViewId="0">
      <selection sqref="A1:I1"/>
    </sheetView>
  </sheetViews>
  <sheetFormatPr defaultRowHeight="11.25"/>
  <cols>
    <col min="1" max="1" width="10.85546875" style="358" customWidth="1"/>
    <col min="2" max="2" width="14.140625" style="355" customWidth="1"/>
    <col min="3" max="3" width="9.5703125" style="110" customWidth="1"/>
    <col min="4" max="4" width="5.85546875" style="110" customWidth="1"/>
    <col min="5" max="5" width="0.140625" style="355" hidden="1" customWidth="1"/>
    <col min="6" max="6" width="9.5703125" style="355" customWidth="1"/>
    <col min="7" max="7" width="10.7109375" style="120" customWidth="1"/>
    <col min="8" max="8" width="6" style="120" customWidth="1"/>
    <col min="9" max="9" width="8.42578125" style="120" customWidth="1"/>
    <col min="10" max="10" width="8" style="355" customWidth="1"/>
    <col min="11" max="11" width="8.28515625" style="355" customWidth="1"/>
    <col min="12" max="16384" width="9.140625" style="355"/>
  </cols>
  <sheetData>
    <row r="1" spans="1:11" s="200" customFormat="1" ht="15">
      <c r="A1" s="2526"/>
      <c r="B1" s="2526"/>
      <c r="C1" s="2526"/>
      <c r="D1" s="2526"/>
      <c r="E1" s="2526"/>
      <c r="F1" s="2526"/>
      <c r="G1" s="2526"/>
      <c r="H1" s="2526"/>
      <c r="I1" s="2526"/>
    </row>
    <row r="2" spans="1:11" s="203" customFormat="1" ht="12.75">
      <c r="A2" s="204" t="s">
        <v>0</v>
      </c>
      <c r="B2" s="116"/>
      <c r="F2" s="205" t="s">
        <v>474</v>
      </c>
      <c r="G2" s="206" t="s">
        <v>1</v>
      </c>
      <c r="K2" s="206"/>
    </row>
    <row r="3" spans="1:11" s="203" customFormat="1" ht="12.75">
      <c r="A3" s="207" t="s">
        <v>467</v>
      </c>
      <c r="B3" s="117"/>
      <c r="F3" s="205" t="s">
        <v>475</v>
      </c>
      <c r="G3" s="208" t="s">
        <v>2</v>
      </c>
      <c r="K3" s="208"/>
    </row>
    <row r="4" spans="1:11" s="203" customFormat="1" ht="12.75">
      <c r="A4" s="204" t="s">
        <v>2241</v>
      </c>
      <c r="B4" s="116"/>
      <c r="F4" s="375"/>
      <c r="K4" s="212"/>
    </row>
    <row r="5" spans="1:11" s="203" customFormat="1" ht="12.75">
      <c r="A5" s="207" t="s">
        <v>467</v>
      </c>
      <c r="B5" s="117"/>
      <c r="F5" s="204" t="s">
        <v>2238</v>
      </c>
      <c r="K5" s="207"/>
    </row>
    <row r="6" spans="1:11" s="203" customFormat="1" ht="12.75">
      <c r="A6" s="207" t="s">
        <v>468</v>
      </c>
      <c r="B6" s="117"/>
      <c r="F6" s="204" t="s">
        <v>2240</v>
      </c>
      <c r="K6" s="207"/>
    </row>
    <row r="7" spans="1:11" s="203" customFormat="1" ht="12.75">
      <c r="A7" s="210" t="s">
        <v>2536</v>
      </c>
      <c r="B7" s="213"/>
      <c r="F7" s="379" t="s">
        <v>2239</v>
      </c>
      <c r="K7" s="211"/>
    </row>
    <row r="8" spans="1:11" s="203" customFormat="1" ht="12.75">
      <c r="A8" s="210"/>
      <c r="B8" s="213"/>
      <c r="F8" s="379"/>
      <c r="K8" s="400"/>
    </row>
    <row r="9" spans="1:11">
      <c r="A9" s="2894" t="s">
        <v>321</v>
      </c>
      <c r="B9" s="2894"/>
      <c r="C9" s="2894"/>
      <c r="D9" s="2894"/>
      <c r="E9" s="2894"/>
      <c r="F9" s="2894"/>
      <c r="G9" s="2894"/>
      <c r="H9" s="2894"/>
      <c r="I9" s="2894"/>
      <c r="J9" s="2894"/>
      <c r="K9" s="1338"/>
    </row>
    <row r="10" spans="1:11">
      <c r="A10" s="2925" t="s">
        <v>2085</v>
      </c>
      <c r="B10" s="2925"/>
      <c r="C10" s="2925"/>
      <c r="D10" s="2925"/>
      <c r="E10" s="2925"/>
      <c r="F10" s="2925"/>
      <c r="G10" s="2925"/>
      <c r="H10" s="2925"/>
      <c r="I10" s="2925"/>
      <c r="J10" s="2925"/>
      <c r="K10" s="1337"/>
    </row>
    <row r="11" spans="1:11" s="106" customFormat="1">
      <c r="A11" s="2577" t="s">
        <v>322</v>
      </c>
      <c r="B11" s="2677" t="s">
        <v>16</v>
      </c>
      <c r="C11" s="1336" t="s">
        <v>17</v>
      </c>
      <c r="D11" s="1336"/>
      <c r="E11" s="1336"/>
      <c r="F11" s="1336"/>
      <c r="G11" s="1336"/>
      <c r="H11" s="1336"/>
      <c r="I11" s="2577" t="s">
        <v>120</v>
      </c>
      <c r="J11" s="2520" t="s">
        <v>476</v>
      </c>
    </row>
    <row r="12" spans="1:11" s="106" customFormat="1" ht="45">
      <c r="A12" s="2749"/>
      <c r="B12" s="2781"/>
      <c r="C12" s="1292" t="s">
        <v>82</v>
      </c>
      <c r="D12" s="1274" t="s">
        <v>466</v>
      </c>
      <c r="E12" s="172"/>
      <c r="F12" s="1274" t="s">
        <v>56</v>
      </c>
      <c r="G12" s="1274" t="s">
        <v>19</v>
      </c>
      <c r="H12" s="1274" t="s">
        <v>40</v>
      </c>
      <c r="I12" s="2578"/>
      <c r="J12" s="2520"/>
    </row>
    <row r="13" spans="1:11" s="217" customFormat="1">
      <c r="A13" s="2811" t="s">
        <v>323</v>
      </c>
      <c r="B13" s="2789"/>
      <c r="C13" s="2691">
        <v>6005</v>
      </c>
      <c r="D13" s="2691" t="s">
        <v>461</v>
      </c>
      <c r="E13" s="1288"/>
      <c r="F13" s="1288" t="s">
        <v>324</v>
      </c>
      <c r="G13" s="1283">
        <v>7.37</v>
      </c>
      <c r="H13" s="1283"/>
      <c r="I13" s="1275">
        <v>1310</v>
      </c>
      <c r="J13" s="1333">
        <v>1390</v>
      </c>
    </row>
    <row r="14" spans="1:11" s="217" customFormat="1">
      <c r="A14" s="2796"/>
      <c r="B14" s="2551"/>
      <c r="C14" s="2539"/>
      <c r="D14" s="2539"/>
      <c r="E14" s="1271"/>
      <c r="F14" s="1271" t="s">
        <v>325</v>
      </c>
      <c r="G14" s="1276">
        <v>8.41</v>
      </c>
      <c r="H14" s="1276"/>
      <c r="I14" s="1276">
        <v>1405</v>
      </c>
      <c r="J14" s="1332">
        <v>1490</v>
      </c>
    </row>
    <row r="15" spans="1:11" s="217" customFormat="1">
      <c r="A15" s="2796"/>
      <c r="B15" s="2551"/>
      <c r="C15" s="2579"/>
      <c r="D15" s="2579"/>
      <c r="E15" s="1271"/>
      <c r="F15" s="1271" t="s">
        <v>326</v>
      </c>
      <c r="G15" s="1276">
        <v>9.98</v>
      </c>
      <c r="H15" s="1276"/>
      <c r="I15" s="1276">
        <v>1565</v>
      </c>
      <c r="J15" s="1332">
        <v>1660</v>
      </c>
    </row>
    <row r="16" spans="1:11" s="217" customFormat="1">
      <c r="A16" s="2796" t="s">
        <v>327</v>
      </c>
      <c r="B16" s="2551"/>
      <c r="C16" s="2538" t="s">
        <v>240</v>
      </c>
      <c r="D16" s="2538" t="s">
        <v>462</v>
      </c>
      <c r="E16" s="1271"/>
      <c r="F16" s="1271" t="s">
        <v>328</v>
      </c>
      <c r="G16" s="1334">
        <v>6.46</v>
      </c>
      <c r="H16" s="1276"/>
      <c r="I16" s="1276">
        <v>1010</v>
      </c>
      <c r="J16" s="1332">
        <v>1070</v>
      </c>
    </row>
    <row r="17" spans="1:10" s="217" customFormat="1">
      <c r="A17" s="2796"/>
      <c r="B17" s="2551"/>
      <c r="C17" s="2539"/>
      <c r="D17" s="2539"/>
      <c r="E17" s="1271"/>
      <c r="F17" s="1271" t="s">
        <v>329</v>
      </c>
      <c r="G17" s="1335">
        <v>10.39</v>
      </c>
      <c r="H17" s="1276"/>
      <c r="I17" s="1276">
        <v>1425</v>
      </c>
      <c r="J17" s="1332">
        <v>1510</v>
      </c>
    </row>
    <row r="18" spans="1:10" s="217" customFormat="1">
      <c r="A18" s="2796"/>
      <c r="B18" s="2551"/>
      <c r="C18" s="2539"/>
      <c r="D18" s="2539"/>
      <c r="E18" s="1271"/>
      <c r="F18" s="1271" t="s">
        <v>325</v>
      </c>
      <c r="G18" s="1335">
        <v>11.53</v>
      </c>
      <c r="H18" s="1276"/>
      <c r="I18" s="1276">
        <v>1520</v>
      </c>
      <c r="J18" s="1332">
        <v>1615</v>
      </c>
    </row>
    <row r="19" spans="1:10" s="217" customFormat="1">
      <c r="A19" s="2796"/>
      <c r="B19" s="2551"/>
      <c r="C19" s="2539"/>
      <c r="D19" s="2539"/>
      <c r="E19" s="1271"/>
      <c r="F19" s="1271" t="s">
        <v>326</v>
      </c>
      <c r="G19" s="1335">
        <v>13.73</v>
      </c>
      <c r="H19" s="1276"/>
      <c r="I19" s="1276">
        <v>1810</v>
      </c>
      <c r="J19" s="1332">
        <v>1920</v>
      </c>
    </row>
    <row r="20" spans="1:10" s="217" customFormat="1">
      <c r="A20" s="2796"/>
      <c r="B20" s="2551"/>
      <c r="C20" s="2579"/>
      <c r="D20" s="2579"/>
      <c r="E20" s="1271"/>
      <c r="F20" s="1271" t="s">
        <v>330</v>
      </c>
      <c r="G20" s="1335">
        <v>16</v>
      </c>
      <c r="H20" s="1276"/>
      <c r="I20" s="1276">
        <v>2110</v>
      </c>
      <c r="J20" s="1332">
        <v>2235</v>
      </c>
    </row>
    <row r="21" spans="1:10" s="217" customFormat="1">
      <c r="A21" s="2796"/>
      <c r="B21" s="2551"/>
      <c r="C21" s="1276">
        <v>6005</v>
      </c>
      <c r="D21" s="2538" t="s">
        <v>463</v>
      </c>
      <c r="E21" s="1271"/>
      <c r="F21" s="1271" t="s">
        <v>333</v>
      </c>
      <c r="G21" s="1334">
        <v>4.88</v>
      </c>
      <c r="H21" s="1276"/>
      <c r="I21" s="1276">
        <v>800</v>
      </c>
      <c r="J21" s="1332">
        <v>845</v>
      </c>
    </row>
    <row r="22" spans="1:10" s="217" customFormat="1">
      <c r="A22" s="2796"/>
      <c r="B22" s="2551"/>
      <c r="C22" s="1276">
        <v>6005</v>
      </c>
      <c r="D22" s="2539"/>
      <c r="E22" s="1271"/>
      <c r="F22" s="1271" t="s">
        <v>328</v>
      </c>
      <c r="G22" s="1334">
        <v>7.15</v>
      </c>
      <c r="H22" s="1276"/>
      <c r="I22" s="1276">
        <v>1105</v>
      </c>
      <c r="J22" s="1332">
        <v>1170</v>
      </c>
    </row>
    <row r="23" spans="1:10" s="217" customFormat="1">
      <c r="A23" s="2796"/>
      <c r="B23" s="2551"/>
      <c r="C23" s="1276" t="s">
        <v>331</v>
      </c>
      <c r="D23" s="2539"/>
      <c r="E23" s="1271"/>
      <c r="F23" s="1271" t="s">
        <v>329</v>
      </c>
      <c r="G23" s="1335">
        <v>10.69</v>
      </c>
      <c r="H23" s="1276"/>
      <c r="I23" s="1276">
        <v>1565</v>
      </c>
      <c r="J23" s="1332">
        <v>1660</v>
      </c>
    </row>
    <row r="24" spans="1:10" s="217" customFormat="1">
      <c r="A24" s="2796"/>
      <c r="B24" s="2551"/>
      <c r="C24" s="1276">
        <v>6005</v>
      </c>
      <c r="D24" s="2539"/>
      <c r="E24" s="1271"/>
      <c r="F24" s="1271" t="s">
        <v>325</v>
      </c>
      <c r="G24" s="1335">
        <v>11.83</v>
      </c>
      <c r="H24" s="1276"/>
      <c r="I24" s="1276">
        <v>1670</v>
      </c>
      <c r="J24" s="1332">
        <v>1770</v>
      </c>
    </row>
    <row r="25" spans="1:10" s="217" customFormat="1">
      <c r="A25" s="2796"/>
      <c r="B25" s="2551"/>
      <c r="C25" s="1276" t="s">
        <v>331</v>
      </c>
      <c r="D25" s="2539"/>
      <c r="E25" s="1271"/>
      <c r="F25" s="1271" t="s">
        <v>334</v>
      </c>
      <c r="G25" s="1335">
        <v>14.27</v>
      </c>
      <c r="H25" s="1276"/>
      <c r="I25" s="1276">
        <v>2000</v>
      </c>
      <c r="J25" s="1332">
        <v>2120</v>
      </c>
    </row>
    <row r="26" spans="1:10" s="217" customFormat="1" ht="22.5">
      <c r="A26" s="2796"/>
      <c r="B26" s="2551"/>
      <c r="C26" s="1276" t="s">
        <v>332</v>
      </c>
      <c r="D26" s="2539"/>
      <c r="E26" s="1276"/>
      <c r="F26" s="1271" t="s">
        <v>326</v>
      </c>
      <c r="G26" s="1335">
        <v>14.06</v>
      </c>
      <c r="H26" s="1276"/>
      <c r="I26" s="1276">
        <v>1990</v>
      </c>
      <c r="J26" s="1332">
        <v>2110</v>
      </c>
    </row>
    <row r="27" spans="1:10" s="217" customFormat="1">
      <c r="A27" s="2796"/>
      <c r="B27" s="2551"/>
      <c r="C27" s="1276">
        <v>6005</v>
      </c>
      <c r="D27" s="2539"/>
      <c r="E27" s="1276"/>
      <c r="F27" s="1271" t="s">
        <v>335</v>
      </c>
      <c r="G27" s="1335">
        <v>16.790299999999998</v>
      </c>
      <c r="H27" s="1276"/>
      <c r="I27" s="1276">
        <v>2385</v>
      </c>
      <c r="J27" s="1332">
        <v>2525</v>
      </c>
    </row>
    <row r="28" spans="1:10" s="217" customFormat="1">
      <c r="A28" s="2796"/>
      <c r="B28" s="2551"/>
      <c r="C28" s="1276">
        <v>6005</v>
      </c>
      <c r="D28" s="2579"/>
      <c r="E28" s="1276"/>
      <c r="F28" s="1271" t="s">
        <v>330</v>
      </c>
      <c r="G28" s="1335">
        <v>16.3</v>
      </c>
      <c r="H28" s="1276"/>
      <c r="I28" s="1276">
        <v>2320</v>
      </c>
      <c r="J28" s="1332">
        <v>2460</v>
      </c>
    </row>
    <row r="29" spans="1:10" s="217" customFormat="1">
      <c r="A29" s="2796" t="s">
        <v>336</v>
      </c>
      <c r="B29" s="2551"/>
      <c r="C29" s="2538" t="s">
        <v>240</v>
      </c>
      <c r="D29" s="2538" t="s">
        <v>464</v>
      </c>
      <c r="E29" s="1276"/>
      <c r="F29" s="531" t="s">
        <v>333</v>
      </c>
      <c r="G29" s="532">
        <v>8.07</v>
      </c>
      <c r="H29" s="533"/>
      <c r="I29" s="533"/>
      <c r="J29" s="1326"/>
    </row>
    <row r="30" spans="1:10" s="217" customFormat="1">
      <c r="A30" s="2796"/>
      <c r="B30" s="2551"/>
      <c r="C30" s="2539"/>
      <c r="D30" s="2539"/>
      <c r="E30" s="1276"/>
      <c r="F30" s="1271" t="s">
        <v>328</v>
      </c>
      <c r="G30" s="1334">
        <v>11.96</v>
      </c>
      <c r="H30" s="1276"/>
      <c r="I30" s="1276">
        <v>1520</v>
      </c>
      <c r="J30" s="1332">
        <v>1615</v>
      </c>
    </row>
    <row r="31" spans="1:10" s="217" customFormat="1">
      <c r="A31" s="2796"/>
      <c r="B31" s="2551"/>
      <c r="C31" s="2539"/>
      <c r="D31" s="2539"/>
      <c r="E31" s="1276"/>
      <c r="F31" s="1271" t="s">
        <v>329</v>
      </c>
      <c r="G31" s="1335">
        <v>17.63</v>
      </c>
      <c r="H31" s="1276"/>
      <c r="I31" s="1276">
        <v>2150</v>
      </c>
      <c r="J31" s="1332">
        <v>2280</v>
      </c>
    </row>
    <row r="32" spans="1:10" s="217" customFormat="1">
      <c r="A32" s="2796"/>
      <c r="B32" s="2551"/>
      <c r="C32" s="2539"/>
      <c r="D32" s="2539"/>
      <c r="E32" s="1276"/>
      <c r="F32" s="1271" t="s">
        <v>325</v>
      </c>
      <c r="G32" s="1335">
        <v>19.579999999999998</v>
      </c>
      <c r="H32" s="1276"/>
      <c r="I32" s="1276">
        <v>2290</v>
      </c>
      <c r="J32" s="1332">
        <v>2425</v>
      </c>
    </row>
    <row r="33" spans="1:12" s="217" customFormat="1">
      <c r="A33" s="2796"/>
      <c r="B33" s="2551"/>
      <c r="C33" s="2539"/>
      <c r="D33" s="2539"/>
      <c r="E33" s="1276"/>
      <c r="F33" s="1271" t="s">
        <v>326</v>
      </c>
      <c r="G33" s="1335">
        <v>23.3</v>
      </c>
      <c r="H33" s="1276"/>
      <c r="I33" s="1276">
        <v>2725</v>
      </c>
      <c r="J33" s="1332">
        <v>2890</v>
      </c>
    </row>
    <row r="34" spans="1:12" s="217" customFormat="1">
      <c r="A34" s="2796"/>
      <c r="B34" s="2551"/>
      <c r="C34" s="2579"/>
      <c r="D34" s="2579"/>
      <c r="E34" s="1276"/>
      <c r="F34" s="1271" t="s">
        <v>330</v>
      </c>
      <c r="G34" s="1335">
        <v>27.19</v>
      </c>
      <c r="H34" s="1276"/>
      <c r="I34" s="1276">
        <v>3175</v>
      </c>
      <c r="J34" s="1332">
        <v>3365</v>
      </c>
    </row>
    <row r="35" spans="1:12" s="217" customFormat="1">
      <c r="A35" s="2796"/>
      <c r="B35" s="2551"/>
      <c r="C35" s="1276">
        <v>6005</v>
      </c>
      <c r="D35" s="2538" t="s">
        <v>465</v>
      </c>
      <c r="E35" s="1276"/>
      <c r="F35" s="1271" t="s">
        <v>333</v>
      </c>
      <c r="G35" s="1334">
        <v>8.3121000000000009</v>
      </c>
      <c r="H35" s="1276"/>
      <c r="I35" s="1276">
        <v>1190</v>
      </c>
      <c r="J35" s="1332">
        <v>1260</v>
      </c>
    </row>
    <row r="36" spans="1:12" s="217" customFormat="1">
      <c r="A36" s="2796"/>
      <c r="B36" s="2551"/>
      <c r="C36" s="1276" t="s">
        <v>337</v>
      </c>
      <c r="D36" s="2539"/>
      <c r="E36" s="1276"/>
      <c r="F36" s="1271" t="s">
        <v>328</v>
      </c>
      <c r="G36" s="1334">
        <v>12.318800000000001</v>
      </c>
      <c r="H36" s="1276"/>
      <c r="I36" s="1276">
        <v>1625</v>
      </c>
      <c r="J36" s="1332">
        <v>1725</v>
      </c>
    </row>
    <row r="37" spans="1:12" s="217" customFormat="1">
      <c r="A37" s="2796"/>
      <c r="B37" s="2551"/>
      <c r="C37" s="1276">
        <v>6005</v>
      </c>
      <c r="D37" s="2539"/>
      <c r="E37" s="1276"/>
      <c r="F37" s="1271" t="s">
        <v>329</v>
      </c>
      <c r="G37" s="1335">
        <v>18.158899999999999</v>
      </c>
      <c r="H37" s="1276"/>
      <c r="I37" s="1276">
        <v>2305</v>
      </c>
      <c r="J37" s="1332">
        <v>2445</v>
      </c>
    </row>
    <row r="38" spans="1:12" s="217" customFormat="1">
      <c r="A38" s="2796"/>
      <c r="B38" s="2551"/>
      <c r="C38" s="1276">
        <v>6005</v>
      </c>
      <c r="D38" s="2539"/>
      <c r="E38" s="1271"/>
      <c r="F38" s="1271" t="s">
        <v>325</v>
      </c>
      <c r="G38" s="1335">
        <v>20.167399999999997</v>
      </c>
      <c r="H38" s="1276"/>
      <c r="I38" s="1276">
        <v>2460</v>
      </c>
      <c r="J38" s="1332">
        <v>2610</v>
      </c>
    </row>
    <row r="39" spans="1:12" s="217" customFormat="1">
      <c r="A39" s="2796"/>
      <c r="B39" s="2551"/>
      <c r="C39" s="1276" t="s">
        <v>337</v>
      </c>
      <c r="D39" s="2539"/>
      <c r="E39" s="1271"/>
      <c r="F39" s="1271" t="s">
        <v>326</v>
      </c>
      <c r="G39" s="1335">
        <v>23.999000000000002</v>
      </c>
      <c r="H39" s="1276"/>
      <c r="I39" s="1276">
        <v>2930</v>
      </c>
      <c r="J39" s="1332">
        <v>3105</v>
      </c>
    </row>
    <row r="40" spans="1:12" s="217" customFormat="1">
      <c r="A40" s="2796"/>
      <c r="B40" s="2756"/>
      <c r="C40" s="1276" t="s">
        <v>337</v>
      </c>
      <c r="D40" s="2579"/>
      <c r="E40" s="1271"/>
      <c r="F40" s="1271" t="s">
        <v>330</v>
      </c>
      <c r="G40" s="1335">
        <v>28.005700000000001</v>
      </c>
      <c r="H40" s="1276"/>
      <c r="I40" s="1276">
        <v>3410</v>
      </c>
      <c r="J40" s="1332">
        <v>3615</v>
      </c>
    </row>
    <row r="41" spans="1:12" s="217" customFormat="1">
      <c r="A41" s="2796" t="s">
        <v>338</v>
      </c>
      <c r="B41" s="2582"/>
      <c r="C41" s="2538" t="s">
        <v>240</v>
      </c>
      <c r="D41" s="2538" t="s">
        <v>339</v>
      </c>
      <c r="E41" s="690"/>
      <c r="F41" s="1271" t="s">
        <v>328</v>
      </c>
      <c r="G41" s="1335">
        <v>14.43</v>
      </c>
      <c r="H41" s="1276"/>
      <c r="I41" s="1276">
        <v>2110</v>
      </c>
      <c r="J41" s="1332">
        <v>2235</v>
      </c>
    </row>
    <row r="42" spans="1:12" s="217" customFormat="1">
      <c r="A42" s="2796"/>
      <c r="B42" s="2769"/>
      <c r="C42" s="2539"/>
      <c r="D42" s="2539"/>
      <c r="E42" s="690"/>
      <c r="F42" s="1271" t="s">
        <v>326</v>
      </c>
      <c r="G42" s="1335">
        <v>27.5</v>
      </c>
      <c r="H42" s="1276"/>
      <c r="I42" s="1276">
        <v>3560</v>
      </c>
      <c r="J42" s="1332">
        <v>3775</v>
      </c>
    </row>
    <row r="43" spans="1:12" s="217" customFormat="1">
      <c r="A43" s="2796"/>
      <c r="B43" s="2769"/>
      <c r="C43" s="2579"/>
      <c r="D43" s="2539"/>
      <c r="E43" s="690"/>
      <c r="F43" s="1271" t="s">
        <v>330</v>
      </c>
      <c r="G43" s="1335">
        <v>32.729999999999997</v>
      </c>
      <c r="H43" s="1276"/>
      <c r="I43" s="1276">
        <v>4235</v>
      </c>
      <c r="J43" s="1332">
        <v>4490</v>
      </c>
    </row>
    <row r="44" spans="1:12" s="217" customFormat="1">
      <c r="A44" s="2796"/>
      <c r="B44" s="2769"/>
      <c r="C44" s="2539">
        <v>6005</v>
      </c>
      <c r="D44" s="2539"/>
      <c r="E44" s="690"/>
      <c r="F44" s="1271" t="s">
        <v>328</v>
      </c>
      <c r="G44" s="1335">
        <v>14.11</v>
      </c>
      <c r="H44" s="1276"/>
      <c r="I44" s="1276">
        <v>2185</v>
      </c>
      <c r="J44" s="1332">
        <v>2315</v>
      </c>
    </row>
    <row r="45" spans="1:12" s="217" customFormat="1">
      <c r="A45" s="2796"/>
      <c r="B45" s="2769"/>
      <c r="C45" s="2539"/>
      <c r="D45" s="2539"/>
      <c r="E45" s="690"/>
      <c r="F45" s="1271" t="s">
        <v>326</v>
      </c>
      <c r="G45" s="1335">
        <v>26.88</v>
      </c>
      <c r="H45" s="1276"/>
      <c r="I45" s="1276">
        <v>3710</v>
      </c>
      <c r="J45" s="1332">
        <v>3935</v>
      </c>
    </row>
    <row r="46" spans="1:12" s="217" customFormat="1">
      <c r="A46" s="2886"/>
      <c r="B46" s="2809"/>
      <c r="C46" s="2540"/>
      <c r="D46" s="2540"/>
      <c r="E46" s="1341"/>
      <c r="F46" s="1293" t="s">
        <v>330</v>
      </c>
      <c r="G46" s="1339">
        <v>31.99</v>
      </c>
      <c r="H46" s="1280"/>
      <c r="I46" s="1280">
        <v>4415</v>
      </c>
      <c r="J46" s="1340">
        <v>4680</v>
      </c>
    </row>
    <row r="47" spans="1:12">
      <c r="A47" s="2511" t="s">
        <v>3833</v>
      </c>
      <c r="B47" s="2512"/>
      <c r="C47" s="2512"/>
      <c r="D47" s="2512"/>
      <c r="E47" s="2512"/>
      <c r="F47" s="2512"/>
      <c r="G47" s="2512"/>
      <c r="H47" s="2512"/>
      <c r="I47" s="2512"/>
      <c r="J47" s="2513"/>
      <c r="K47" s="1269"/>
      <c r="L47" s="1284"/>
    </row>
    <row r="48" spans="1:12">
      <c r="A48" s="2514"/>
      <c r="B48" s="2515"/>
      <c r="C48" s="2515"/>
      <c r="D48" s="2515"/>
      <c r="E48" s="2515"/>
      <c r="F48" s="2515"/>
      <c r="G48" s="2515"/>
      <c r="H48" s="2515"/>
      <c r="I48" s="2515"/>
      <c r="J48" s="2516"/>
      <c r="K48" s="1269"/>
      <c r="L48" s="1284"/>
    </row>
    <row r="49" spans="1:12">
      <c r="A49" s="2517"/>
      <c r="B49" s="2518"/>
      <c r="C49" s="2518"/>
      <c r="D49" s="2518"/>
      <c r="E49" s="2518"/>
      <c r="F49" s="2518"/>
      <c r="G49" s="2518"/>
      <c r="H49" s="2518"/>
      <c r="I49" s="2518"/>
      <c r="J49" s="2519"/>
      <c r="K49" s="1270"/>
      <c r="L49" s="1284"/>
    </row>
    <row r="50" spans="1:12">
      <c r="A50" s="2883" t="s">
        <v>2087</v>
      </c>
      <c r="B50" s="2884"/>
      <c r="C50" s="2884"/>
      <c r="D50" s="2884"/>
      <c r="E50" s="2884"/>
      <c r="F50" s="2884"/>
      <c r="G50" s="2884"/>
      <c r="H50" s="2884"/>
      <c r="I50" s="2884"/>
      <c r="J50" s="2884"/>
      <c r="K50" s="2885"/>
    </row>
    <row r="51" spans="1:12" s="120" customFormat="1">
      <c r="A51" s="2520" t="s">
        <v>322</v>
      </c>
      <c r="B51" s="2577" t="s">
        <v>16</v>
      </c>
      <c r="C51" s="2577" t="s">
        <v>2002</v>
      </c>
      <c r="D51" s="2571" t="s">
        <v>17</v>
      </c>
      <c r="E51" s="2572"/>
      <c r="F51" s="2572"/>
      <c r="G51" s="2572"/>
      <c r="H51" s="2572"/>
      <c r="I51" s="2573"/>
      <c r="J51" s="2520" t="s">
        <v>120</v>
      </c>
      <c r="K51" s="2520" t="s">
        <v>476</v>
      </c>
    </row>
    <row r="52" spans="1:12" s="120" customFormat="1" ht="33.75">
      <c r="A52" s="2520"/>
      <c r="B52" s="2890"/>
      <c r="C52" s="2578"/>
      <c r="D52" s="350" t="s">
        <v>82</v>
      </c>
      <c r="E52" s="353"/>
      <c r="F52" s="350" t="s">
        <v>2090</v>
      </c>
      <c r="G52" s="365" t="s">
        <v>56</v>
      </c>
      <c r="H52" s="365" t="s">
        <v>19</v>
      </c>
      <c r="I52" s="365" t="s">
        <v>40</v>
      </c>
      <c r="J52" s="2520"/>
      <c r="K52" s="2520"/>
    </row>
    <row r="53" spans="1:12" s="120" customFormat="1">
      <c r="A53" s="2891" t="s">
        <v>2195</v>
      </c>
      <c r="B53" s="2892"/>
      <c r="C53" s="2892"/>
      <c r="D53" s="2892"/>
      <c r="E53" s="2892"/>
      <c r="F53" s="2892"/>
      <c r="G53" s="2892"/>
      <c r="H53" s="2892"/>
      <c r="I53" s="2892"/>
      <c r="J53" s="2892"/>
      <c r="K53" s="2893"/>
    </row>
    <row r="54" spans="1:12" s="120" customFormat="1">
      <c r="A54" s="2579" t="s">
        <v>2086</v>
      </c>
      <c r="B54" s="2579"/>
      <c r="C54" s="1275">
        <v>1.03</v>
      </c>
      <c r="D54" s="1275">
        <v>6005</v>
      </c>
      <c r="E54" s="1275"/>
      <c r="F54" s="1275">
        <v>4</v>
      </c>
      <c r="G54" s="1275" t="s">
        <v>2091</v>
      </c>
      <c r="H54" s="1275"/>
      <c r="I54" s="1275"/>
      <c r="J54" s="1275">
        <v>10085</v>
      </c>
      <c r="K54" s="1143">
        <v>10685</v>
      </c>
    </row>
    <row r="55" spans="1:12" s="120" customFormat="1" ht="22.5">
      <c r="A55" s="2580"/>
      <c r="B55" s="2580"/>
      <c r="C55" s="1276">
        <v>1.53</v>
      </c>
      <c r="D55" s="1276" t="s">
        <v>331</v>
      </c>
      <c r="E55" s="1276"/>
      <c r="F55" s="1276">
        <v>4</v>
      </c>
      <c r="G55" s="1276" t="s">
        <v>2092</v>
      </c>
      <c r="H55" s="1276"/>
      <c r="I55" s="1276"/>
      <c r="J55" s="1276">
        <v>11580</v>
      </c>
      <c r="K55" s="1279">
        <v>12270</v>
      </c>
    </row>
    <row r="56" spans="1:12" s="120" customFormat="1" ht="22.5">
      <c r="A56" s="2580"/>
      <c r="B56" s="2580"/>
      <c r="C56" s="1276">
        <v>1.73</v>
      </c>
      <c r="D56" s="1276" t="s">
        <v>331</v>
      </c>
      <c r="E56" s="1276"/>
      <c r="F56" s="1276">
        <v>4</v>
      </c>
      <c r="G56" s="1276" t="s">
        <v>2094</v>
      </c>
      <c r="H56" s="1276"/>
      <c r="I56" s="1276"/>
      <c r="J56" s="1276">
        <v>12695</v>
      </c>
      <c r="K56" s="1279">
        <v>13450</v>
      </c>
    </row>
    <row r="57" spans="1:12" s="120" customFormat="1" ht="22.5">
      <c r="A57" s="2580"/>
      <c r="B57" s="2580"/>
      <c r="C57" s="1276">
        <v>2.0299999999999998</v>
      </c>
      <c r="D57" s="1276" t="s">
        <v>331</v>
      </c>
      <c r="E57" s="1271"/>
      <c r="F57" s="1271">
        <v>4</v>
      </c>
      <c r="G57" s="1271" t="s">
        <v>2093</v>
      </c>
      <c r="H57" s="1271"/>
      <c r="I57" s="1271"/>
      <c r="J57" s="1276">
        <v>13720</v>
      </c>
      <c r="K57" s="1279">
        <v>14540</v>
      </c>
    </row>
    <row r="58" spans="1:12" s="120" customFormat="1">
      <c r="A58" s="2580" t="s">
        <v>2088</v>
      </c>
      <c r="B58" s="2580"/>
      <c r="C58" s="533">
        <v>1.03</v>
      </c>
      <c r="D58" s="533">
        <v>6005</v>
      </c>
      <c r="E58" s="531"/>
      <c r="F58" s="531">
        <v>5</v>
      </c>
      <c r="G58" s="533" t="s">
        <v>2091</v>
      </c>
      <c r="H58" s="531"/>
      <c r="I58" s="531"/>
      <c r="J58" s="533"/>
      <c r="K58" s="1327"/>
    </row>
    <row r="59" spans="1:12" s="120" customFormat="1">
      <c r="A59" s="2580"/>
      <c r="B59" s="2580"/>
      <c r="C59" s="1276">
        <v>1.53</v>
      </c>
      <c r="D59" s="1276">
        <v>6005</v>
      </c>
      <c r="E59" s="1271"/>
      <c r="F59" s="1271">
        <v>5</v>
      </c>
      <c r="G59" s="1276" t="s">
        <v>2092</v>
      </c>
      <c r="H59" s="1271"/>
      <c r="I59" s="1271"/>
      <c r="J59" s="1276">
        <v>14635</v>
      </c>
      <c r="K59" s="1279">
        <v>15510</v>
      </c>
    </row>
    <row r="60" spans="1:12" s="120" customFormat="1">
      <c r="A60" s="2580"/>
      <c r="B60" s="2580"/>
      <c r="C60" s="1276">
        <v>1.73</v>
      </c>
      <c r="D60" s="1276">
        <v>6005</v>
      </c>
      <c r="E60" s="1271"/>
      <c r="F60" s="1271">
        <v>5</v>
      </c>
      <c r="G60" s="1276" t="s">
        <v>2094</v>
      </c>
      <c r="H60" s="1271"/>
      <c r="I60" s="1271"/>
      <c r="J60" s="1276">
        <v>16755</v>
      </c>
      <c r="K60" s="1279">
        <v>17760</v>
      </c>
    </row>
    <row r="61" spans="1:12" s="120" customFormat="1" ht="22.5">
      <c r="A61" s="2580"/>
      <c r="B61" s="2580"/>
      <c r="C61" s="1276">
        <v>2.0299999999999998</v>
      </c>
      <c r="D61" s="1276" t="s">
        <v>337</v>
      </c>
      <c r="E61" s="1271"/>
      <c r="F61" s="1271">
        <v>5</v>
      </c>
      <c r="G61" s="1271" t="s">
        <v>2093</v>
      </c>
      <c r="H61" s="1271"/>
      <c r="I61" s="1271"/>
      <c r="J61" s="1276">
        <v>19540</v>
      </c>
      <c r="K61" s="1279">
        <v>20705</v>
      </c>
    </row>
    <row r="62" spans="1:12" s="120" customFormat="1">
      <c r="A62" s="2580"/>
      <c r="B62" s="2580"/>
      <c r="C62" s="1276">
        <v>2.4300000000000002</v>
      </c>
      <c r="D62" s="1276">
        <v>6005</v>
      </c>
      <c r="E62" s="1271"/>
      <c r="F62" s="1271">
        <v>5</v>
      </c>
      <c r="G62" s="1271" t="s">
        <v>2095</v>
      </c>
      <c r="H62" s="1271"/>
      <c r="I62" s="1271"/>
      <c r="J62" s="1276">
        <v>22320</v>
      </c>
      <c r="K62" s="1279">
        <v>23655</v>
      </c>
    </row>
    <row r="63" spans="1:12" s="120" customFormat="1" ht="22.5">
      <c r="A63" s="1276" t="s">
        <v>2089</v>
      </c>
      <c r="B63" s="2580"/>
      <c r="C63" s="1276">
        <v>2.0299999999999998</v>
      </c>
      <c r="D63" s="1276">
        <v>6005</v>
      </c>
      <c r="E63" s="1271"/>
      <c r="F63" s="1271">
        <v>6</v>
      </c>
      <c r="G63" s="1271" t="s">
        <v>2093</v>
      </c>
      <c r="H63" s="1271"/>
      <c r="I63" s="1271"/>
      <c r="J63" s="1276">
        <v>21490</v>
      </c>
      <c r="K63" s="1279">
        <v>22780</v>
      </c>
    </row>
    <row r="64" spans="1:12">
      <c r="A64" s="2887" t="s">
        <v>2096</v>
      </c>
      <c r="B64" s="2888"/>
      <c r="C64" s="2888"/>
      <c r="D64" s="2888"/>
      <c r="E64" s="2888"/>
      <c r="F64" s="2888"/>
      <c r="G64" s="2888"/>
      <c r="H64" s="2888"/>
      <c r="I64" s="2888"/>
      <c r="J64" s="2888"/>
      <c r="K64" s="2889"/>
    </row>
    <row r="65" spans="1:11" s="120" customFormat="1">
      <c r="A65" s="2520" t="s">
        <v>322</v>
      </c>
      <c r="B65" s="2836" t="s">
        <v>16</v>
      </c>
      <c r="C65" s="2577" t="s">
        <v>2002</v>
      </c>
      <c r="D65" s="2571" t="s">
        <v>17</v>
      </c>
      <c r="E65" s="2572"/>
      <c r="F65" s="2572"/>
      <c r="G65" s="2572"/>
      <c r="H65" s="2572"/>
      <c r="I65" s="2573"/>
      <c r="J65" s="2520" t="s">
        <v>120</v>
      </c>
      <c r="K65" s="2520" t="s">
        <v>476</v>
      </c>
    </row>
    <row r="66" spans="1:11" s="120" customFormat="1" ht="33.75">
      <c r="A66" s="2520"/>
      <c r="B66" s="2895"/>
      <c r="C66" s="2578"/>
      <c r="D66" s="350" t="s">
        <v>82</v>
      </c>
      <c r="E66" s="353"/>
      <c r="F66" s="350" t="s">
        <v>2090</v>
      </c>
      <c r="G66" s="365" t="s">
        <v>56</v>
      </c>
      <c r="H66" s="365" t="s">
        <v>19</v>
      </c>
      <c r="I66" s="365" t="s">
        <v>40</v>
      </c>
      <c r="J66" s="2520"/>
      <c r="K66" s="2520"/>
    </row>
    <row r="67" spans="1:11" s="120" customFormat="1">
      <c r="A67" s="2897" t="s">
        <v>2196</v>
      </c>
      <c r="B67" s="2898"/>
      <c r="C67" s="2898"/>
      <c r="D67" s="2898"/>
      <c r="E67" s="2898"/>
      <c r="F67" s="2898"/>
      <c r="G67" s="2898"/>
      <c r="H67" s="2898"/>
      <c r="I67" s="2898"/>
      <c r="J67" s="2898"/>
      <c r="K67" s="2899"/>
    </row>
    <row r="68" spans="1:11" s="120" customFormat="1">
      <c r="A68" s="2688" t="s">
        <v>2097</v>
      </c>
      <c r="B68" s="2688"/>
      <c r="C68" s="1328">
        <v>1.03</v>
      </c>
      <c r="D68" s="1328">
        <v>6005</v>
      </c>
      <c r="E68" s="1328"/>
      <c r="F68" s="1328">
        <v>4</v>
      </c>
      <c r="G68" s="1328" t="s">
        <v>2099</v>
      </c>
      <c r="H68" s="1328"/>
      <c r="I68" s="1328"/>
      <c r="J68" s="1328"/>
      <c r="K68" s="1331"/>
    </row>
    <row r="69" spans="1:11" s="120" customFormat="1">
      <c r="A69" s="2580"/>
      <c r="B69" s="2580"/>
      <c r="C69" s="1276">
        <v>1.53</v>
      </c>
      <c r="D69" s="1276">
        <v>6005</v>
      </c>
      <c r="E69" s="1276"/>
      <c r="F69" s="1276">
        <v>4</v>
      </c>
      <c r="G69" s="1276" t="s">
        <v>2100</v>
      </c>
      <c r="H69" s="1276"/>
      <c r="I69" s="1276"/>
      <c r="J69" s="1276">
        <v>24010</v>
      </c>
      <c r="K69" s="1279">
        <v>25445</v>
      </c>
    </row>
    <row r="70" spans="1:11" s="120" customFormat="1" ht="22.5">
      <c r="A70" s="2580"/>
      <c r="B70" s="2580"/>
      <c r="C70" s="1276">
        <v>1.53</v>
      </c>
      <c r="D70" s="1276" t="s">
        <v>331</v>
      </c>
      <c r="E70" s="1276"/>
      <c r="F70" s="1276">
        <v>4</v>
      </c>
      <c r="G70" s="1276" t="s">
        <v>2103</v>
      </c>
      <c r="H70" s="1276"/>
      <c r="I70" s="1276"/>
      <c r="J70" s="1276">
        <v>26620</v>
      </c>
      <c r="K70" s="1279">
        <v>28215</v>
      </c>
    </row>
    <row r="71" spans="1:11" s="120" customFormat="1" ht="22.5">
      <c r="A71" s="2580"/>
      <c r="B71" s="2580"/>
      <c r="C71" s="1276">
        <v>1.73</v>
      </c>
      <c r="D71" s="1276" t="s">
        <v>331</v>
      </c>
      <c r="E71" s="1276"/>
      <c r="F71" s="1276">
        <v>4</v>
      </c>
      <c r="G71" s="1276" t="s">
        <v>2101</v>
      </c>
      <c r="H71" s="1276"/>
      <c r="I71" s="1276"/>
      <c r="J71" s="1276">
        <v>27900</v>
      </c>
      <c r="K71" s="1279">
        <v>29570</v>
      </c>
    </row>
    <row r="72" spans="1:11" s="120" customFormat="1" ht="22.5">
      <c r="A72" s="2580"/>
      <c r="B72" s="2580"/>
      <c r="C72" s="1276">
        <v>1.73</v>
      </c>
      <c r="D72" s="1276" t="s">
        <v>331</v>
      </c>
      <c r="E72" s="1276"/>
      <c r="F72" s="1276">
        <v>4</v>
      </c>
      <c r="G72" s="1276" t="s">
        <v>2104</v>
      </c>
      <c r="H72" s="1276"/>
      <c r="I72" s="1276"/>
      <c r="J72" s="1276">
        <v>30885</v>
      </c>
      <c r="K72" s="1279">
        <v>32735</v>
      </c>
    </row>
    <row r="73" spans="1:11" s="120" customFormat="1" ht="22.5">
      <c r="A73" s="2580"/>
      <c r="B73" s="2580"/>
      <c r="C73" s="1276">
        <v>2.0299999999999998</v>
      </c>
      <c r="D73" s="1276" t="s">
        <v>331</v>
      </c>
      <c r="E73" s="1271"/>
      <c r="F73" s="1271">
        <v>4</v>
      </c>
      <c r="G73" s="1271" t="s">
        <v>2102</v>
      </c>
      <c r="H73" s="1271"/>
      <c r="I73" s="1271"/>
      <c r="J73" s="1271">
        <v>28705</v>
      </c>
      <c r="K73" s="1279">
        <v>30425</v>
      </c>
    </row>
    <row r="74" spans="1:11" s="120" customFormat="1" ht="22.5">
      <c r="A74" s="2580"/>
      <c r="B74" s="2580"/>
      <c r="C74" s="1276">
        <v>2.0299999999999998</v>
      </c>
      <c r="D74" s="1276" t="s">
        <v>331</v>
      </c>
      <c r="E74" s="1271"/>
      <c r="F74" s="1271">
        <v>4</v>
      </c>
      <c r="G74" s="1271" t="s">
        <v>2106</v>
      </c>
      <c r="H74" s="1271"/>
      <c r="I74" s="1271"/>
      <c r="J74" s="1271">
        <v>32160</v>
      </c>
      <c r="K74" s="1279">
        <v>34085</v>
      </c>
    </row>
    <row r="75" spans="1:11" s="120" customFormat="1">
      <c r="A75" s="2580"/>
      <c r="B75" s="2580"/>
      <c r="C75" s="1276">
        <v>2.0299999999999998</v>
      </c>
      <c r="D75" s="1276">
        <v>6005</v>
      </c>
      <c r="E75" s="1271"/>
      <c r="F75" s="1271">
        <v>4</v>
      </c>
      <c r="G75" s="1271" t="s">
        <v>2107</v>
      </c>
      <c r="H75" s="1271"/>
      <c r="I75" s="1271"/>
      <c r="J75" s="1271">
        <v>37720</v>
      </c>
      <c r="K75" s="1279">
        <v>39975</v>
      </c>
    </row>
    <row r="76" spans="1:11" s="120" customFormat="1">
      <c r="A76" s="2580"/>
      <c r="B76" s="2580"/>
      <c r="C76" s="1276">
        <v>2.0299999999999998</v>
      </c>
      <c r="D76" s="1276">
        <v>6005</v>
      </c>
      <c r="E76" s="1271"/>
      <c r="F76" s="1271">
        <v>4</v>
      </c>
      <c r="G76" s="1271" t="s">
        <v>2108</v>
      </c>
      <c r="H76" s="1271"/>
      <c r="I76" s="1271"/>
      <c r="J76" s="1271">
        <v>44335</v>
      </c>
      <c r="K76" s="1279">
        <v>46985</v>
      </c>
    </row>
    <row r="77" spans="1:11" s="120" customFormat="1">
      <c r="A77" s="2580" t="s">
        <v>2098</v>
      </c>
      <c r="B77" s="2580"/>
      <c r="C77" s="1276">
        <v>1.53</v>
      </c>
      <c r="D77" s="1276">
        <v>6005</v>
      </c>
      <c r="E77" s="1271"/>
      <c r="F77" s="1271">
        <v>5</v>
      </c>
      <c r="G77" s="1276" t="s">
        <v>2103</v>
      </c>
      <c r="H77" s="1271"/>
      <c r="I77" s="1271"/>
      <c r="J77" s="1271">
        <v>37830</v>
      </c>
      <c r="K77" s="1279">
        <v>40095</v>
      </c>
    </row>
    <row r="78" spans="1:11" s="120" customFormat="1">
      <c r="A78" s="2580"/>
      <c r="B78" s="2580"/>
      <c r="C78" s="1276">
        <v>1.73</v>
      </c>
      <c r="D78" s="1276">
        <v>6005</v>
      </c>
      <c r="E78" s="1271"/>
      <c r="F78" s="1271">
        <v>5</v>
      </c>
      <c r="G78" s="1276" t="s">
        <v>2104</v>
      </c>
      <c r="H78" s="1271"/>
      <c r="I78" s="1271"/>
      <c r="J78" s="1271">
        <v>40370</v>
      </c>
      <c r="K78" s="1279">
        <v>42785</v>
      </c>
    </row>
    <row r="79" spans="1:11" s="120" customFormat="1">
      <c r="A79" s="2580"/>
      <c r="B79" s="2580"/>
      <c r="C79" s="1276">
        <v>2.0299999999999998</v>
      </c>
      <c r="D79" s="1276">
        <v>6005</v>
      </c>
      <c r="E79" s="1271"/>
      <c r="F79" s="1271">
        <v>5</v>
      </c>
      <c r="G79" s="1271" t="s">
        <v>2105</v>
      </c>
      <c r="H79" s="1271"/>
      <c r="I79" s="1271"/>
      <c r="J79" s="1271">
        <v>38340</v>
      </c>
      <c r="K79" s="1279">
        <v>40635</v>
      </c>
    </row>
    <row r="80" spans="1:11" s="120" customFormat="1" ht="22.5">
      <c r="A80" s="2580"/>
      <c r="B80" s="2580"/>
      <c r="C80" s="1276">
        <v>2.0299999999999998</v>
      </c>
      <c r="D80" s="1276" t="s">
        <v>337</v>
      </c>
      <c r="E80" s="1271"/>
      <c r="F80" s="1271">
        <v>5</v>
      </c>
      <c r="G80" s="1271" t="s">
        <v>2106</v>
      </c>
      <c r="H80" s="1271"/>
      <c r="I80" s="1271"/>
      <c r="J80" s="1271">
        <v>42285</v>
      </c>
      <c r="K80" s="1279">
        <v>44815</v>
      </c>
    </row>
    <row r="81" spans="1:11" s="120" customFormat="1">
      <c r="A81" s="2580"/>
      <c r="B81" s="2580"/>
      <c r="C81" s="1276">
        <v>2.0299999999999998</v>
      </c>
      <c r="D81" s="1276">
        <v>6005</v>
      </c>
      <c r="E81" s="1271"/>
      <c r="F81" s="1271">
        <v>5</v>
      </c>
      <c r="G81" s="1271" t="s">
        <v>2107</v>
      </c>
      <c r="H81" s="1271"/>
      <c r="I81" s="1271"/>
      <c r="J81" s="1271">
        <v>59765</v>
      </c>
      <c r="K81" s="1279">
        <v>63340</v>
      </c>
    </row>
    <row r="82" spans="1:11" s="120" customFormat="1">
      <c r="A82" s="2580"/>
      <c r="B82" s="2580"/>
      <c r="C82" s="1276">
        <v>2.0299999999999998</v>
      </c>
      <c r="D82" s="1276">
        <v>6005</v>
      </c>
      <c r="E82" s="1271"/>
      <c r="F82" s="1271">
        <v>5</v>
      </c>
      <c r="G82" s="1271" t="s">
        <v>2108</v>
      </c>
      <c r="H82" s="1271"/>
      <c r="I82" s="1271"/>
      <c r="J82" s="1271">
        <v>79665</v>
      </c>
      <c r="K82" s="1279">
        <v>84430</v>
      </c>
    </row>
    <row r="83" spans="1:11" s="120" customFormat="1">
      <c r="A83" s="2580"/>
      <c r="B83" s="2580"/>
      <c r="C83" s="1276">
        <v>2.4300000000000002</v>
      </c>
      <c r="D83" s="1276">
        <v>6005</v>
      </c>
      <c r="E83" s="1271"/>
      <c r="F83" s="1271">
        <v>5</v>
      </c>
      <c r="G83" s="1271" t="s">
        <v>2109</v>
      </c>
      <c r="H83" s="1271"/>
      <c r="I83" s="1271"/>
      <c r="J83" s="1271">
        <v>51305</v>
      </c>
      <c r="K83" s="1279">
        <v>54375</v>
      </c>
    </row>
    <row r="84" spans="1:11" s="120" customFormat="1">
      <c r="A84" s="2900" t="s">
        <v>2113</v>
      </c>
      <c r="B84" s="2900"/>
      <c r="C84" s="2900"/>
      <c r="D84" s="2900"/>
      <c r="E84" s="2900"/>
      <c r="F84" s="2900"/>
      <c r="G84" s="2900"/>
      <c r="H84" s="2900"/>
      <c r="I84" s="2900"/>
      <c r="J84" s="2900"/>
      <c r="K84" s="2900"/>
    </row>
    <row r="85" spans="1:11" s="120" customFormat="1">
      <c r="A85" s="2520" t="s">
        <v>322</v>
      </c>
      <c r="B85" s="2836" t="s">
        <v>16</v>
      </c>
      <c r="C85" s="2577" t="s">
        <v>2002</v>
      </c>
      <c r="D85" s="2571" t="s">
        <v>17</v>
      </c>
      <c r="E85" s="2572"/>
      <c r="F85" s="2572"/>
      <c r="G85" s="2572"/>
      <c r="H85" s="2572"/>
      <c r="I85" s="2573"/>
      <c r="J85" s="2520" t="s">
        <v>120</v>
      </c>
      <c r="K85" s="2520" t="s">
        <v>476</v>
      </c>
    </row>
    <row r="86" spans="1:11" s="120" customFormat="1" ht="33.75">
      <c r="A86" s="2520"/>
      <c r="B86" s="2895"/>
      <c r="C86" s="2578"/>
      <c r="D86" s="1268" t="s">
        <v>319</v>
      </c>
      <c r="E86" s="1294"/>
      <c r="F86" s="1268" t="s">
        <v>2090</v>
      </c>
      <c r="G86" s="1268" t="s">
        <v>56</v>
      </c>
      <c r="H86" s="1268" t="s">
        <v>19</v>
      </c>
      <c r="I86" s="1268" t="s">
        <v>40</v>
      </c>
      <c r="J86" s="2520"/>
      <c r="K86" s="2520"/>
    </row>
    <row r="87" spans="1:11" s="120" customFormat="1">
      <c r="A87" s="2891" t="s">
        <v>2197</v>
      </c>
      <c r="B87" s="2892"/>
      <c r="C87" s="2892"/>
      <c r="D87" s="2892"/>
      <c r="E87" s="2892"/>
      <c r="F87" s="2892"/>
      <c r="G87" s="2892"/>
      <c r="H87" s="2892"/>
      <c r="I87" s="2892"/>
      <c r="J87" s="2892"/>
      <c r="K87" s="2893"/>
    </row>
    <row r="88" spans="1:11" s="120" customFormat="1">
      <c r="A88" s="2896" t="s">
        <v>2114</v>
      </c>
      <c r="B88" s="2602"/>
      <c r="C88" s="2896">
        <v>2.0299999999999998</v>
      </c>
      <c r="D88" s="2896">
        <v>6005</v>
      </c>
      <c r="E88" s="1344"/>
      <c r="F88" s="2904">
        <v>5</v>
      </c>
      <c r="G88" s="537" t="s">
        <v>2105</v>
      </c>
      <c r="H88" s="537"/>
      <c r="I88" s="537"/>
      <c r="J88" s="537"/>
      <c r="K88" s="537"/>
    </row>
    <row r="89" spans="1:11" s="120" customFormat="1">
      <c r="A89" s="2896"/>
      <c r="B89" s="2606"/>
      <c r="C89" s="2896"/>
      <c r="D89" s="2896"/>
      <c r="E89" s="1344"/>
      <c r="F89" s="2904"/>
      <c r="G89" s="1344" t="s">
        <v>2106</v>
      </c>
      <c r="H89" s="1344"/>
      <c r="I89" s="1344"/>
      <c r="J89" s="1344">
        <v>76470</v>
      </c>
      <c r="K89" s="1344">
        <v>81045</v>
      </c>
    </row>
    <row r="90" spans="1:11" s="120" customFormat="1">
      <c r="A90" s="2896"/>
      <c r="B90" s="2603"/>
      <c r="C90" s="2896"/>
      <c r="D90" s="2896"/>
      <c r="E90" s="1344"/>
      <c r="F90" s="2904"/>
      <c r="G90" s="1344" t="s">
        <v>2108</v>
      </c>
      <c r="H90" s="1344"/>
      <c r="I90" s="1344"/>
      <c r="J90" s="1344">
        <v>134940</v>
      </c>
      <c r="K90" s="1344">
        <v>143015</v>
      </c>
    </row>
    <row r="91" spans="1:11" s="120" customFormat="1">
      <c r="A91" s="2743" t="s">
        <v>2198</v>
      </c>
      <c r="B91" s="2744"/>
      <c r="C91" s="2744"/>
      <c r="D91" s="2744"/>
      <c r="E91" s="2744"/>
      <c r="F91" s="2744"/>
      <c r="G91" s="2744"/>
      <c r="H91" s="2744"/>
      <c r="I91" s="2744"/>
      <c r="J91" s="2744"/>
      <c r="K91" s="2745"/>
    </row>
    <row r="92" spans="1:11">
      <c r="A92" s="2894" t="s">
        <v>2110</v>
      </c>
      <c r="B92" s="2894"/>
      <c r="C92" s="2894"/>
      <c r="D92" s="2894"/>
      <c r="E92" s="2894"/>
      <c r="F92" s="2894"/>
      <c r="G92" s="2894"/>
      <c r="H92" s="2894"/>
      <c r="I92" s="2894"/>
      <c r="J92" s="2894"/>
      <c r="K92" s="2894"/>
    </row>
    <row r="93" spans="1:11" s="106" customFormat="1" ht="15" customHeight="1">
      <c r="A93" s="2577" t="s">
        <v>322</v>
      </c>
      <c r="B93" s="2677" t="s">
        <v>17</v>
      </c>
      <c r="C93" s="2678"/>
      <c r="D93" s="2678"/>
      <c r="E93" s="2678"/>
      <c r="F93" s="2678"/>
      <c r="G93" s="2678"/>
      <c r="H93" s="2678"/>
      <c r="I93" s="2577" t="s">
        <v>120</v>
      </c>
      <c r="J93" s="2520" t="s">
        <v>476</v>
      </c>
    </row>
    <row r="94" spans="1:11" s="106" customFormat="1" ht="45">
      <c r="A94" s="2578"/>
      <c r="B94" s="1268" t="s">
        <v>319</v>
      </c>
      <c r="C94" s="1268" t="s">
        <v>55</v>
      </c>
      <c r="D94" s="2926" t="s">
        <v>56</v>
      </c>
      <c r="E94" s="2927"/>
      <c r="F94" s="2927"/>
      <c r="G94" s="1274" t="s">
        <v>19</v>
      </c>
      <c r="H94" s="1274" t="s">
        <v>886</v>
      </c>
      <c r="I94" s="2749"/>
      <c r="J94" s="2577"/>
    </row>
    <row r="95" spans="1:11" s="217" customFormat="1">
      <c r="A95" s="2796" t="s">
        <v>3391</v>
      </c>
      <c r="B95" s="2579" t="s">
        <v>240</v>
      </c>
      <c r="C95" s="2908" t="s">
        <v>893</v>
      </c>
      <c r="D95" s="2905" t="s">
        <v>894</v>
      </c>
      <c r="E95" s="2906"/>
      <c r="F95" s="2906"/>
      <c r="G95" s="533">
        <v>4.0199999999999996</v>
      </c>
      <c r="H95" s="533">
        <v>2</v>
      </c>
      <c r="I95" s="533"/>
      <c r="J95" s="1329"/>
    </row>
    <row r="96" spans="1:11" s="217" customFormat="1">
      <c r="A96" s="2796"/>
      <c r="B96" s="2580"/>
      <c r="C96" s="2909"/>
      <c r="D96" s="2905" t="s">
        <v>895</v>
      </c>
      <c r="E96" s="2906"/>
      <c r="F96" s="2906"/>
      <c r="G96" s="533">
        <v>5.36</v>
      </c>
      <c r="H96" s="533">
        <v>3</v>
      </c>
      <c r="I96" s="533">
        <f>CEILING(0.93*J96, 1)</f>
        <v>633</v>
      </c>
      <c r="J96" s="1330">
        <v>680</v>
      </c>
    </row>
    <row r="97" spans="1:10" s="217" customFormat="1">
      <c r="A97" s="2796"/>
      <c r="B97" s="2580"/>
      <c r="C97" s="2909"/>
      <c r="D97" s="2905" t="s">
        <v>896</v>
      </c>
      <c r="E97" s="2906"/>
      <c r="F97" s="2906"/>
      <c r="G97" s="533">
        <v>5.9</v>
      </c>
      <c r="H97" s="533">
        <v>3</v>
      </c>
      <c r="I97" s="533"/>
      <c r="J97" s="1330"/>
    </row>
    <row r="98" spans="1:10" s="217" customFormat="1">
      <c r="A98" s="2796"/>
      <c r="B98" s="2580"/>
      <c r="C98" s="2909"/>
      <c r="D98" s="2574" t="s">
        <v>897</v>
      </c>
      <c r="E98" s="2560"/>
      <c r="F98" s="2560"/>
      <c r="G98" s="1276">
        <v>6.7</v>
      </c>
      <c r="H98" s="1276">
        <v>4</v>
      </c>
      <c r="I98" s="1276">
        <v>765</v>
      </c>
      <c r="J98" s="1281">
        <v>810</v>
      </c>
    </row>
    <row r="99" spans="1:10" s="217" customFormat="1">
      <c r="A99" s="2796"/>
      <c r="B99" s="2580"/>
      <c r="C99" s="2909"/>
      <c r="D99" s="2574" t="s">
        <v>898</v>
      </c>
      <c r="E99" s="2560"/>
      <c r="F99" s="2560"/>
      <c r="G99" s="1276">
        <v>8.0399999999999991</v>
      </c>
      <c r="H99" s="1276">
        <v>4</v>
      </c>
      <c r="I99" s="1276">
        <v>910</v>
      </c>
      <c r="J99" s="1281">
        <v>965</v>
      </c>
    </row>
    <row r="100" spans="1:10" s="217" customFormat="1">
      <c r="A100" s="2538" t="s">
        <v>3392</v>
      </c>
      <c r="B100" s="2538">
        <v>6005</v>
      </c>
      <c r="C100" s="2909"/>
      <c r="D100" s="2574" t="s">
        <v>2499</v>
      </c>
      <c r="E100" s="2560"/>
      <c r="F100" s="2560"/>
      <c r="G100" s="1276">
        <v>4.45</v>
      </c>
      <c r="H100" s="1276">
        <v>0</v>
      </c>
      <c r="I100" s="1276">
        <v>720</v>
      </c>
      <c r="J100" s="1281">
        <v>765</v>
      </c>
    </row>
    <row r="101" spans="1:10" s="217" customFormat="1">
      <c r="A101" s="2579"/>
      <c r="B101" s="2539"/>
      <c r="C101" s="2909"/>
      <c r="D101" s="2574" t="s">
        <v>887</v>
      </c>
      <c r="E101" s="2560"/>
      <c r="F101" s="2560"/>
      <c r="G101" s="1276">
        <v>5.34</v>
      </c>
      <c r="H101" s="1276">
        <v>0</v>
      </c>
      <c r="I101" s="1276">
        <v>865</v>
      </c>
      <c r="J101" s="1281">
        <v>915</v>
      </c>
    </row>
    <row r="102" spans="1:10" s="217" customFormat="1">
      <c r="A102" s="2538" t="s">
        <v>3391</v>
      </c>
      <c r="B102" s="2539"/>
      <c r="C102" s="2909"/>
      <c r="D102" s="2574" t="s">
        <v>2499</v>
      </c>
      <c r="E102" s="2560"/>
      <c r="F102" s="2560"/>
      <c r="G102" s="1276">
        <v>5.21</v>
      </c>
      <c r="H102" s="1276">
        <v>5</v>
      </c>
      <c r="I102" s="1276">
        <v>880</v>
      </c>
      <c r="J102" s="1281">
        <v>935</v>
      </c>
    </row>
    <row r="103" spans="1:10" s="217" customFormat="1">
      <c r="A103" s="2539"/>
      <c r="B103" s="2579"/>
      <c r="C103" s="2909"/>
      <c r="D103" s="2574" t="s">
        <v>887</v>
      </c>
      <c r="E103" s="2560"/>
      <c r="F103" s="2560"/>
      <c r="G103" s="1276">
        <v>6.24</v>
      </c>
      <c r="H103" s="1276">
        <v>5</v>
      </c>
      <c r="I103" s="1276">
        <v>1055</v>
      </c>
      <c r="J103" s="1281">
        <v>1120</v>
      </c>
    </row>
    <row r="104" spans="1:10" s="217" customFormat="1">
      <c r="A104" s="2539"/>
      <c r="B104" s="2538">
        <v>6005</v>
      </c>
      <c r="C104" s="2909"/>
      <c r="D104" s="2905" t="s">
        <v>900</v>
      </c>
      <c r="E104" s="2906"/>
      <c r="F104" s="2906"/>
      <c r="G104" s="533">
        <v>2.94</v>
      </c>
      <c r="H104" s="533">
        <v>2</v>
      </c>
      <c r="I104" s="533"/>
      <c r="J104" s="1330"/>
    </row>
    <row r="105" spans="1:10" s="217" customFormat="1">
      <c r="A105" s="2539"/>
      <c r="B105" s="2579"/>
      <c r="C105" s="2909"/>
      <c r="D105" s="2574" t="s">
        <v>894</v>
      </c>
      <c r="E105" s="2560"/>
      <c r="F105" s="2560"/>
      <c r="G105" s="1276">
        <v>4.0199999999999996</v>
      </c>
      <c r="H105" s="1276">
        <v>2</v>
      </c>
      <c r="I105" s="1291">
        <v>685</v>
      </c>
      <c r="J105" s="1342">
        <v>725</v>
      </c>
    </row>
    <row r="106" spans="1:10" s="217" customFormat="1">
      <c r="A106" s="2539"/>
      <c r="B106" s="2538" t="s">
        <v>899</v>
      </c>
      <c r="C106" s="2909"/>
      <c r="D106" s="2574" t="s">
        <v>895</v>
      </c>
      <c r="E106" s="2560"/>
      <c r="F106" s="2560"/>
      <c r="G106" s="1276">
        <v>5.36</v>
      </c>
      <c r="H106" s="1276">
        <v>3</v>
      </c>
      <c r="I106" s="1276">
        <v>940</v>
      </c>
      <c r="J106" s="805">
        <v>940</v>
      </c>
    </row>
    <row r="107" spans="1:10" s="217" customFormat="1">
      <c r="A107" s="2539"/>
      <c r="B107" s="2579"/>
      <c r="C107" s="2909"/>
      <c r="D107" s="2574" t="s">
        <v>896</v>
      </c>
      <c r="E107" s="2560"/>
      <c r="F107" s="2560"/>
      <c r="G107" s="1276">
        <v>5.9</v>
      </c>
      <c r="H107" s="1276">
        <v>3</v>
      </c>
      <c r="I107" s="1276">
        <v>990</v>
      </c>
      <c r="J107" s="805">
        <v>990</v>
      </c>
    </row>
    <row r="108" spans="1:10" s="217" customFormat="1">
      <c r="A108" s="2539"/>
      <c r="B108" s="1299" t="s">
        <v>331</v>
      </c>
      <c r="C108" s="2909"/>
      <c r="D108" s="2574" t="s">
        <v>897</v>
      </c>
      <c r="E108" s="2560"/>
      <c r="F108" s="2560"/>
      <c r="G108" s="1276">
        <v>6.7</v>
      </c>
      <c r="H108" s="1343" t="s">
        <v>3393</v>
      </c>
      <c r="I108" s="1276">
        <v>1070</v>
      </c>
      <c r="J108" s="1281">
        <v>1135</v>
      </c>
    </row>
    <row r="109" spans="1:10" s="217" customFormat="1">
      <c r="A109" s="2539"/>
      <c r="B109" s="1276" t="s">
        <v>337</v>
      </c>
      <c r="C109" s="2909"/>
      <c r="D109" s="2574" t="s">
        <v>898</v>
      </c>
      <c r="E109" s="2560"/>
      <c r="F109" s="2560"/>
      <c r="G109" s="1276">
        <v>8.0399999999999991</v>
      </c>
      <c r="H109" s="1276">
        <v>5</v>
      </c>
      <c r="I109" s="1276">
        <v>1280</v>
      </c>
      <c r="J109" s="1281">
        <v>1360</v>
      </c>
    </row>
    <row r="110" spans="1:10" s="217" customFormat="1">
      <c r="A110" s="2539"/>
      <c r="B110" s="2538">
        <v>6005</v>
      </c>
      <c r="C110" s="2909"/>
      <c r="D110" s="2574" t="s">
        <v>2498</v>
      </c>
      <c r="E110" s="2560"/>
      <c r="F110" s="2560"/>
      <c r="G110" s="1276">
        <v>15.52</v>
      </c>
      <c r="H110" s="1276">
        <v>6</v>
      </c>
      <c r="I110" s="1276">
        <v>2475</v>
      </c>
      <c r="J110" s="1281">
        <v>2625</v>
      </c>
    </row>
    <row r="111" spans="1:10" s="217" customFormat="1">
      <c r="A111" s="2539"/>
      <c r="B111" s="2579"/>
      <c r="C111" s="2909"/>
      <c r="D111" s="2574" t="s">
        <v>2500</v>
      </c>
      <c r="E111" s="2560"/>
      <c r="F111" s="2560"/>
      <c r="G111" s="1276">
        <v>19.399999999999999</v>
      </c>
      <c r="H111" s="1276">
        <v>8</v>
      </c>
      <c r="I111" s="1276">
        <v>3095</v>
      </c>
      <c r="J111" s="1281">
        <v>3280</v>
      </c>
    </row>
    <row r="112" spans="1:10" s="217" customFormat="1">
      <c r="A112" s="2539"/>
      <c r="B112" s="1276"/>
      <c r="C112" s="2909"/>
      <c r="D112" s="2905" t="s">
        <v>901</v>
      </c>
      <c r="E112" s="2906"/>
      <c r="F112" s="2906"/>
      <c r="G112" s="533">
        <v>10.72</v>
      </c>
      <c r="H112" s="533">
        <v>6</v>
      </c>
      <c r="I112" s="533"/>
      <c r="J112" s="1330"/>
    </row>
    <row r="113" spans="1:11" s="217" customFormat="1">
      <c r="A113" s="2539"/>
      <c r="B113" s="2539">
        <v>6005</v>
      </c>
      <c r="C113" s="2909"/>
      <c r="D113" s="2905" t="s">
        <v>902</v>
      </c>
      <c r="E113" s="2906"/>
      <c r="F113" s="2906"/>
      <c r="G113" s="533">
        <v>18.2</v>
      </c>
      <c r="H113" s="533">
        <v>6</v>
      </c>
      <c r="I113" s="533"/>
      <c r="J113" s="1330"/>
    </row>
    <row r="114" spans="1:11" s="217" customFormat="1">
      <c r="A114" s="2579"/>
      <c r="B114" s="2579"/>
      <c r="C114" s="2909"/>
      <c r="D114" s="2905" t="s">
        <v>903</v>
      </c>
      <c r="E114" s="2906"/>
      <c r="F114" s="2906"/>
      <c r="G114" s="533">
        <v>22.75</v>
      </c>
      <c r="H114" s="533">
        <v>8</v>
      </c>
      <c r="I114" s="533"/>
      <c r="J114" s="1330"/>
    </row>
    <row r="115" spans="1:11" s="217" customFormat="1">
      <c r="A115" s="2770" t="s">
        <v>3392</v>
      </c>
      <c r="B115" s="2539" t="s">
        <v>240</v>
      </c>
      <c r="C115" s="2909"/>
      <c r="D115" s="2905" t="s">
        <v>904</v>
      </c>
      <c r="E115" s="2906"/>
      <c r="F115" s="2906"/>
      <c r="G115" s="533">
        <v>3.85</v>
      </c>
      <c r="H115" s="533">
        <v>0</v>
      </c>
      <c r="I115" s="533"/>
      <c r="J115" s="1330"/>
    </row>
    <row r="116" spans="1:11" s="217" customFormat="1">
      <c r="A116" s="2788"/>
      <c r="B116" s="2579"/>
      <c r="C116" s="2909"/>
      <c r="D116" s="2905" t="s">
        <v>905</v>
      </c>
      <c r="E116" s="2906"/>
      <c r="F116" s="2906"/>
      <c r="G116" s="533">
        <v>4.8</v>
      </c>
      <c r="H116" s="533">
        <v>0</v>
      </c>
      <c r="I116" s="533"/>
      <c r="J116" s="1330"/>
    </row>
    <row r="117" spans="1:11" s="217" customFormat="1">
      <c r="A117" s="2788"/>
      <c r="B117" s="2538">
        <v>6005</v>
      </c>
      <c r="C117" s="2909"/>
      <c r="D117" s="2905" t="s">
        <v>904</v>
      </c>
      <c r="E117" s="2906"/>
      <c r="F117" s="2906"/>
      <c r="G117" s="533">
        <v>3.85</v>
      </c>
      <c r="H117" s="533">
        <v>0</v>
      </c>
      <c r="I117" s="533"/>
      <c r="J117" s="1330"/>
    </row>
    <row r="118" spans="1:11" s="217" customFormat="1">
      <c r="A118" s="2808"/>
      <c r="B118" s="2540"/>
      <c r="C118" s="2910"/>
      <c r="D118" s="2768" t="s">
        <v>905</v>
      </c>
      <c r="E118" s="2537"/>
      <c r="F118" s="2537"/>
      <c r="G118" s="1280">
        <v>4.8</v>
      </c>
      <c r="H118" s="1280">
        <v>0</v>
      </c>
      <c r="I118" s="1280">
        <v>615</v>
      </c>
      <c r="J118" s="1282">
        <v>650</v>
      </c>
    </row>
    <row r="119" spans="1:11" ht="11.25" customHeight="1">
      <c r="A119" s="2514" t="s">
        <v>3832</v>
      </c>
      <c r="B119" s="2515"/>
      <c r="C119" s="2515"/>
      <c r="D119" s="2515"/>
      <c r="E119" s="2515"/>
      <c r="F119" s="2515"/>
      <c r="G119" s="2515"/>
      <c r="H119" s="2515"/>
      <c r="I119" s="2515"/>
      <c r="J119" s="2516"/>
      <c r="K119" s="1269"/>
    </row>
    <row r="120" spans="1:11">
      <c r="A120" s="2517"/>
      <c r="B120" s="2518"/>
      <c r="C120" s="2518"/>
      <c r="D120" s="2518"/>
      <c r="E120" s="2518"/>
      <c r="F120" s="2518"/>
      <c r="G120" s="2518"/>
      <c r="H120" s="2518"/>
      <c r="I120" s="2518"/>
      <c r="J120" s="2519"/>
      <c r="K120" s="1269"/>
    </row>
    <row r="121" spans="1:11">
      <c r="A121" s="2930" t="s">
        <v>2115</v>
      </c>
      <c r="B121" s="2931"/>
      <c r="C121" s="2931"/>
      <c r="D121" s="2931"/>
      <c r="E121" s="2931"/>
      <c r="F121" s="2931"/>
      <c r="G121" s="2931"/>
      <c r="H121" s="2931"/>
      <c r="I121" s="2931"/>
      <c r="J121" s="2932"/>
      <c r="K121" s="1325"/>
    </row>
    <row r="122" spans="1:11" s="120" customFormat="1" ht="15" customHeight="1">
      <c r="A122" s="2577" t="s">
        <v>322</v>
      </c>
      <c r="B122" s="2584" t="s">
        <v>16</v>
      </c>
      <c r="C122" s="2678" t="s">
        <v>17</v>
      </c>
      <c r="D122" s="2678"/>
      <c r="E122" s="2678"/>
      <c r="F122" s="2678"/>
      <c r="G122" s="2678"/>
      <c r="H122" s="2600"/>
      <c r="I122" s="2520" t="s">
        <v>120</v>
      </c>
      <c r="J122" s="2577" t="s">
        <v>476</v>
      </c>
      <c r="K122" s="2901"/>
    </row>
    <row r="123" spans="1:11" s="120" customFormat="1" ht="22.5">
      <c r="A123" s="2578"/>
      <c r="B123" s="2585"/>
      <c r="C123" s="1268" t="s">
        <v>319</v>
      </c>
      <c r="D123" s="2556" t="s">
        <v>1545</v>
      </c>
      <c r="E123" s="2753"/>
      <c r="F123" s="2753"/>
      <c r="G123" s="2754"/>
      <c r="H123" s="366" t="s">
        <v>19</v>
      </c>
      <c r="I123" s="2520"/>
      <c r="J123" s="2578"/>
      <c r="K123" s="2901"/>
    </row>
    <row r="124" spans="1:11" s="120" customFormat="1" ht="11.25" customHeight="1">
      <c r="A124" s="2907" t="s">
        <v>2116</v>
      </c>
      <c r="B124" s="1348"/>
      <c r="C124" s="1283" t="s">
        <v>2117</v>
      </c>
      <c r="D124" s="2535" t="s">
        <v>2118</v>
      </c>
      <c r="E124" s="2535"/>
      <c r="F124" s="2535"/>
      <c r="G124" s="2902"/>
      <c r="H124" s="2762">
        <v>0.05</v>
      </c>
      <c r="I124" s="2762">
        <v>55</v>
      </c>
      <c r="J124" s="2928">
        <v>55</v>
      </c>
    </row>
    <row r="125" spans="1:11" s="120" customFormat="1" ht="33.75" customHeight="1">
      <c r="A125" s="2907"/>
      <c r="B125" s="1349"/>
      <c r="C125" s="1275" t="s">
        <v>2119</v>
      </c>
      <c r="D125" s="2560" t="s">
        <v>2120</v>
      </c>
      <c r="E125" s="2560"/>
      <c r="F125" s="2560"/>
      <c r="G125" s="2561"/>
      <c r="H125" s="2762"/>
      <c r="I125" s="2762"/>
      <c r="J125" s="2928"/>
    </row>
    <row r="126" spans="1:11" s="120" customFormat="1" ht="15" customHeight="1">
      <c r="A126" s="2806"/>
      <c r="B126" s="1349"/>
      <c r="C126" s="1272" t="s">
        <v>337</v>
      </c>
      <c r="D126" s="2903" t="s">
        <v>2121</v>
      </c>
      <c r="E126" s="2903"/>
      <c r="F126" s="2903"/>
      <c r="G126" s="2757"/>
      <c r="H126" s="2759"/>
      <c r="I126" s="2759"/>
      <c r="J126" s="2929"/>
    </row>
    <row r="127" spans="1:11" s="120" customFormat="1" ht="22.5">
      <c r="A127" s="649" t="s">
        <v>2122</v>
      </c>
      <c r="B127" s="1354"/>
      <c r="C127" s="649">
        <v>6005</v>
      </c>
      <c r="D127" s="2922" t="s">
        <v>2123</v>
      </c>
      <c r="E127" s="2922"/>
      <c r="F127" s="2922"/>
      <c r="G127" s="2923"/>
      <c r="H127" s="637">
        <v>0.08</v>
      </c>
      <c r="I127" s="637">
        <v>90</v>
      </c>
      <c r="J127" s="1346">
        <v>95</v>
      </c>
    </row>
    <row r="128" spans="1:11" s="120" customFormat="1" ht="22.5">
      <c r="A128" s="639" t="s">
        <v>3498</v>
      </c>
      <c r="B128" s="690"/>
      <c r="C128" s="1276" t="s">
        <v>3390</v>
      </c>
      <c r="D128" s="2922" t="s">
        <v>3499</v>
      </c>
      <c r="E128" s="2922"/>
      <c r="F128" s="2922"/>
      <c r="G128" s="2923"/>
      <c r="H128" s="1285"/>
      <c r="I128" s="1632">
        <v>30</v>
      </c>
      <c r="J128" s="1347">
        <v>35</v>
      </c>
    </row>
    <row r="129" spans="1:10" s="106" customFormat="1" ht="22.5" customHeight="1">
      <c r="A129" s="1287" t="s">
        <v>2126</v>
      </c>
      <c r="B129" s="2769"/>
      <c r="C129" s="777" t="s">
        <v>2124</v>
      </c>
      <c r="D129" s="2560" t="s">
        <v>2125</v>
      </c>
      <c r="E129" s="2560"/>
      <c r="F129" s="2560"/>
      <c r="G129" s="2561"/>
      <c r="H129" s="1285">
        <v>0.1</v>
      </c>
      <c r="I129" s="1285">
        <v>90</v>
      </c>
      <c r="J129" s="1347">
        <v>95</v>
      </c>
    </row>
    <row r="130" spans="1:10" ht="22.5">
      <c r="A130" s="1287" t="s">
        <v>2127</v>
      </c>
      <c r="B130" s="2581"/>
      <c r="C130" s="1353" t="s">
        <v>2128</v>
      </c>
      <c r="D130" s="2563"/>
      <c r="E130" s="2563"/>
      <c r="F130" s="2563"/>
      <c r="G130" s="2564"/>
      <c r="H130" s="1285">
        <v>0.1</v>
      </c>
      <c r="I130" s="1285">
        <v>115</v>
      </c>
      <c r="J130" s="1347">
        <v>125</v>
      </c>
    </row>
    <row r="131" spans="1:10" ht="22.5" customHeight="1">
      <c r="A131" s="1350" t="s">
        <v>2129</v>
      </c>
      <c r="B131" s="1351"/>
      <c r="C131" s="1273" t="s">
        <v>2117</v>
      </c>
      <c r="D131" s="2537" t="s">
        <v>2125</v>
      </c>
      <c r="E131" s="2537"/>
      <c r="F131" s="2537"/>
      <c r="G131" s="2924"/>
      <c r="H131" s="1029">
        <v>0.1</v>
      </c>
      <c r="I131" s="1029">
        <v>50</v>
      </c>
      <c r="J131" s="1352">
        <v>55</v>
      </c>
    </row>
    <row r="132" spans="1:10">
      <c r="A132" s="2917" t="s">
        <v>3396</v>
      </c>
      <c r="B132" s="2917"/>
      <c r="C132" s="2917"/>
      <c r="D132" s="2917"/>
      <c r="E132" s="2917"/>
      <c r="F132" s="2917"/>
      <c r="G132" s="2917"/>
      <c r="H132" s="2917"/>
      <c r="I132" s="2917"/>
      <c r="J132" s="2917"/>
    </row>
    <row r="133" spans="1:10">
      <c r="A133" s="2577" t="s">
        <v>322</v>
      </c>
      <c r="B133" s="2677" t="s">
        <v>16</v>
      </c>
      <c r="C133" s="2571" t="s">
        <v>17</v>
      </c>
      <c r="D133" s="2572"/>
      <c r="E133" s="2572"/>
      <c r="F133" s="2572"/>
      <c r="G133" s="2573"/>
      <c r="H133" s="2577" t="s">
        <v>120</v>
      </c>
      <c r="I133" s="2520" t="s">
        <v>476</v>
      </c>
      <c r="J133" s="2901"/>
    </row>
    <row r="134" spans="1:10">
      <c r="A134" s="2578"/>
      <c r="B134" s="2781"/>
      <c r="C134" s="365" t="s">
        <v>319</v>
      </c>
      <c r="D134" s="2556" t="s">
        <v>1545</v>
      </c>
      <c r="E134" s="2753"/>
      <c r="F134" s="2754"/>
      <c r="G134" s="366" t="s">
        <v>19</v>
      </c>
      <c r="H134" s="2578"/>
      <c r="I134" s="2520"/>
      <c r="J134" s="2901"/>
    </row>
    <row r="135" spans="1:10" ht="33.75">
      <c r="A135" s="1295" t="s">
        <v>2199</v>
      </c>
      <c r="B135" s="1355"/>
      <c r="C135" s="1295" t="s">
        <v>2128</v>
      </c>
      <c r="D135" s="2911"/>
      <c r="E135" s="2912"/>
      <c r="F135" s="2912"/>
      <c r="G135" s="1295">
        <v>0.9</v>
      </c>
      <c r="H135" s="1295">
        <v>795</v>
      </c>
      <c r="I135" s="1344">
        <v>845</v>
      </c>
      <c r="J135" s="363"/>
    </row>
    <row r="136" spans="1:10" ht="22.5">
      <c r="A136" s="1295" t="s">
        <v>2200</v>
      </c>
      <c r="B136" s="1355"/>
      <c r="C136" s="1295" t="s">
        <v>2128</v>
      </c>
      <c r="D136" s="2911"/>
      <c r="E136" s="2912"/>
      <c r="F136" s="2912"/>
      <c r="G136" s="1295">
        <v>0.9</v>
      </c>
      <c r="H136" s="1295">
        <v>640</v>
      </c>
      <c r="I136" s="1344">
        <v>680</v>
      </c>
      <c r="J136" s="363"/>
    </row>
    <row r="137" spans="1:10" ht="45">
      <c r="A137" s="1295" t="s">
        <v>2201</v>
      </c>
      <c r="B137" s="1355"/>
      <c r="C137" s="1295" t="s">
        <v>2128</v>
      </c>
      <c r="D137" s="2911"/>
      <c r="E137" s="2912"/>
      <c r="F137" s="2912"/>
      <c r="G137" s="1344">
        <v>1.1100000000000001</v>
      </c>
      <c r="H137" s="1295">
        <v>375</v>
      </c>
      <c r="I137" s="1344">
        <v>395</v>
      </c>
      <c r="J137" s="363"/>
    </row>
    <row r="138" spans="1:10" ht="45">
      <c r="A138" s="1295" t="s">
        <v>2202</v>
      </c>
      <c r="B138" s="2918"/>
      <c r="C138" s="1295">
        <v>6005</v>
      </c>
      <c r="D138" s="2911"/>
      <c r="E138" s="2912"/>
      <c r="F138" s="2912"/>
      <c r="G138" s="1344">
        <v>1.1000000000000001</v>
      </c>
      <c r="H138" s="1295">
        <v>310</v>
      </c>
      <c r="I138" s="1344">
        <v>325</v>
      </c>
      <c r="J138" s="364"/>
    </row>
    <row r="139" spans="1:10" ht="45">
      <c r="A139" s="538" t="s">
        <v>2203</v>
      </c>
      <c r="B139" s="2919"/>
      <c r="C139" s="538">
        <v>6005</v>
      </c>
      <c r="D139" s="2920"/>
      <c r="E139" s="2921"/>
      <c r="F139" s="2921"/>
      <c r="G139" s="537">
        <v>1.86</v>
      </c>
      <c r="H139" s="538">
        <v>1276</v>
      </c>
      <c r="I139" s="537">
        <f>FLOOR(H139*1.045, 1)</f>
        <v>1333</v>
      </c>
      <c r="J139" s="364"/>
    </row>
    <row r="140" spans="1:10" ht="52.5" customHeight="1">
      <c r="A140" s="1295" t="s">
        <v>2204</v>
      </c>
      <c r="B140" s="1355"/>
      <c r="C140" s="1295" t="s">
        <v>240</v>
      </c>
      <c r="D140" s="1356"/>
      <c r="E140" s="1357"/>
      <c r="F140" s="1357"/>
      <c r="G140" s="1295">
        <v>4</v>
      </c>
      <c r="H140" s="1295">
        <v>2685</v>
      </c>
      <c r="I140" s="1344">
        <v>2845</v>
      </c>
      <c r="J140" s="364"/>
    </row>
    <row r="141" spans="1:10" ht="33.75">
      <c r="A141" s="538" t="s">
        <v>2205</v>
      </c>
      <c r="B141" s="1358"/>
      <c r="C141" s="538"/>
      <c r="D141" s="2913"/>
      <c r="E141" s="2914"/>
      <c r="F141" s="2914"/>
      <c r="G141" s="538"/>
      <c r="H141" s="538">
        <v>18</v>
      </c>
      <c r="I141" s="537">
        <v>19</v>
      </c>
      <c r="J141" s="364"/>
    </row>
    <row r="142" spans="1:10" ht="56.25">
      <c r="A142" s="1359" t="s">
        <v>2206</v>
      </c>
      <c r="B142" s="990"/>
      <c r="C142" s="1359"/>
      <c r="D142" s="2911" t="s">
        <v>2207</v>
      </c>
      <c r="E142" s="2912"/>
      <c r="F142" s="2912"/>
      <c r="G142" s="1344">
        <v>2E-3</v>
      </c>
      <c r="H142" s="1344">
        <v>15</v>
      </c>
      <c r="I142" s="1344">
        <v>15</v>
      </c>
      <c r="J142" s="367"/>
    </row>
    <row r="143" spans="1:10" ht="56.25">
      <c r="A143" s="1359" t="s">
        <v>3394</v>
      </c>
      <c r="B143" s="990"/>
      <c r="C143" s="1295" t="s">
        <v>240</v>
      </c>
      <c r="D143" s="2915"/>
      <c r="E143" s="2916"/>
      <c r="F143" s="2916"/>
      <c r="G143" s="1344"/>
      <c r="H143" s="1344">
        <v>2445</v>
      </c>
      <c r="I143" s="1344">
        <v>2590</v>
      </c>
      <c r="J143" s="367"/>
    </row>
    <row r="144" spans="1:10" ht="90">
      <c r="A144" s="1359" t="s">
        <v>3395</v>
      </c>
      <c r="B144" s="990"/>
      <c r="C144" s="1295" t="s">
        <v>240</v>
      </c>
      <c r="D144" s="2915"/>
      <c r="E144" s="2916"/>
      <c r="F144" s="2916"/>
      <c r="G144" s="1344"/>
      <c r="H144" s="1344">
        <v>785</v>
      </c>
      <c r="I144" s="1344">
        <v>830</v>
      </c>
      <c r="J144" s="367"/>
    </row>
    <row r="145" spans="1:10" ht="78.75">
      <c r="A145" s="1359" t="s">
        <v>2208</v>
      </c>
      <c r="B145" s="990"/>
      <c r="C145" s="1295" t="s">
        <v>240</v>
      </c>
      <c r="D145" s="2915"/>
      <c r="E145" s="2916"/>
      <c r="F145" s="2916"/>
      <c r="G145" s="1344"/>
      <c r="H145" s="1344">
        <v>1545</v>
      </c>
      <c r="I145" s="1344">
        <v>1640</v>
      </c>
      <c r="J145" s="367"/>
    </row>
  </sheetData>
  <mergeCells count="144">
    <mergeCell ref="D127:G127"/>
    <mergeCell ref="D110:F110"/>
    <mergeCell ref="D109:F109"/>
    <mergeCell ref="D108:F108"/>
    <mergeCell ref="D107:F107"/>
    <mergeCell ref="D106:F106"/>
    <mergeCell ref="D105:F105"/>
    <mergeCell ref="D104:F104"/>
    <mergeCell ref="J124:J126"/>
    <mergeCell ref="I124:I126"/>
    <mergeCell ref="I122:I123"/>
    <mergeCell ref="H124:H126"/>
    <mergeCell ref="A121:J121"/>
    <mergeCell ref="A122:A123"/>
    <mergeCell ref="J122:J123"/>
    <mergeCell ref="B104:B105"/>
    <mergeCell ref="B106:B107"/>
    <mergeCell ref="B113:B114"/>
    <mergeCell ref="B110:B111"/>
    <mergeCell ref="D128:G128"/>
    <mergeCell ref="D129:G130"/>
    <mergeCell ref="D131:G131"/>
    <mergeCell ref="B129:B130"/>
    <mergeCell ref="A9:J9"/>
    <mergeCell ref="A10:J10"/>
    <mergeCell ref="B41:B46"/>
    <mergeCell ref="A115:A118"/>
    <mergeCell ref="D94:F94"/>
    <mergeCell ref="D95:F95"/>
    <mergeCell ref="D96:F96"/>
    <mergeCell ref="D97:F97"/>
    <mergeCell ref="D98:F98"/>
    <mergeCell ref="D99:F99"/>
    <mergeCell ref="D100:F100"/>
    <mergeCell ref="D101:F101"/>
    <mergeCell ref="D102:F102"/>
    <mergeCell ref="D103:F103"/>
    <mergeCell ref="D118:F118"/>
    <mergeCell ref="B11:B12"/>
    <mergeCell ref="B13:B40"/>
    <mergeCell ref="A47:J49"/>
    <mergeCell ref="D112:F112"/>
    <mergeCell ref="D111:F111"/>
    <mergeCell ref="D142:F142"/>
    <mergeCell ref="D141:F141"/>
    <mergeCell ref="D143:F143"/>
    <mergeCell ref="D144:F144"/>
    <mergeCell ref="D145:F145"/>
    <mergeCell ref="A132:J132"/>
    <mergeCell ref="A133:A134"/>
    <mergeCell ref="I133:I134"/>
    <mergeCell ref="J133:J134"/>
    <mergeCell ref="B138:B139"/>
    <mergeCell ref="B133:B134"/>
    <mergeCell ref="H133:H134"/>
    <mergeCell ref="C133:G133"/>
    <mergeCell ref="D134:F134"/>
    <mergeCell ref="D135:F135"/>
    <mergeCell ref="D136:F136"/>
    <mergeCell ref="D137:F137"/>
    <mergeCell ref="D138:F138"/>
    <mergeCell ref="D139:F139"/>
    <mergeCell ref="K122:K123"/>
    <mergeCell ref="C122:H122"/>
    <mergeCell ref="D123:G123"/>
    <mergeCell ref="D124:G124"/>
    <mergeCell ref="D125:G125"/>
    <mergeCell ref="D126:G126"/>
    <mergeCell ref="F88:F90"/>
    <mergeCell ref="B88:B90"/>
    <mergeCell ref="B115:B116"/>
    <mergeCell ref="B117:B118"/>
    <mergeCell ref="J93:J94"/>
    <mergeCell ref="B93:H93"/>
    <mergeCell ref="I93:I94"/>
    <mergeCell ref="A119:J120"/>
    <mergeCell ref="D117:F117"/>
    <mergeCell ref="D116:F116"/>
    <mergeCell ref="D115:F115"/>
    <mergeCell ref="D114:F114"/>
    <mergeCell ref="D113:F113"/>
    <mergeCell ref="B122:B123"/>
    <mergeCell ref="A124:A126"/>
    <mergeCell ref="A95:A99"/>
    <mergeCell ref="B95:B99"/>
    <mergeCell ref="C95:C118"/>
    <mergeCell ref="C88:C90"/>
    <mergeCell ref="D88:D90"/>
    <mergeCell ref="D65:I65"/>
    <mergeCell ref="J65:J66"/>
    <mergeCell ref="A67:K67"/>
    <mergeCell ref="A87:K87"/>
    <mergeCell ref="A91:K91"/>
    <mergeCell ref="A84:K84"/>
    <mergeCell ref="A85:A86"/>
    <mergeCell ref="B85:B86"/>
    <mergeCell ref="C85:C86"/>
    <mergeCell ref="D85:I85"/>
    <mergeCell ref="J85:J86"/>
    <mergeCell ref="K85:K86"/>
    <mergeCell ref="A88:A90"/>
    <mergeCell ref="B100:B103"/>
    <mergeCell ref="A102:A114"/>
    <mergeCell ref="A100:A101"/>
    <mergeCell ref="A41:A46"/>
    <mergeCell ref="A58:A62"/>
    <mergeCell ref="B54:B63"/>
    <mergeCell ref="A64:K64"/>
    <mergeCell ref="A51:A52"/>
    <mergeCell ref="D51:I51"/>
    <mergeCell ref="J51:J52"/>
    <mergeCell ref="K51:K52"/>
    <mergeCell ref="B51:B52"/>
    <mergeCell ref="C51:C52"/>
    <mergeCell ref="A54:A57"/>
    <mergeCell ref="A53:K53"/>
    <mergeCell ref="K65:K66"/>
    <mergeCell ref="A68:A76"/>
    <mergeCell ref="B68:B83"/>
    <mergeCell ref="A77:A83"/>
    <mergeCell ref="A92:K92"/>
    <mergeCell ref="A65:A66"/>
    <mergeCell ref="B65:B66"/>
    <mergeCell ref="C65:C66"/>
    <mergeCell ref="A93:A94"/>
    <mergeCell ref="A1:I1"/>
    <mergeCell ref="D41:D46"/>
    <mergeCell ref="C41:C43"/>
    <mergeCell ref="C44:C46"/>
    <mergeCell ref="A11:A12"/>
    <mergeCell ref="I11:I12"/>
    <mergeCell ref="J11:J12"/>
    <mergeCell ref="A50:K50"/>
    <mergeCell ref="D13:D15"/>
    <mergeCell ref="C13:C15"/>
    <mergeCell ref="A13:A15"/>
    <mergeCell ref="D16:D20"/>
    <mergeCell ref="C16:C20"/>
    <mergeCell ref="D21:D28"/>
    <mergeCell ref="A16:A28"/>
    <mergeCell ref="C29:C34"/>
    <mergeCell ref="D29:D34"/>
    <mergeCell ref="A29:A40"/>
    <mergeCell ref="D35:D40"/>
  </mergeCells>
  <hyperlinks>
    <hyperlink ref="G3" r:id="rId1"/>
    <hyperlink ref="G2" r:id="rId2"/>
  </hyperlinks>
  <pageMargins left="0.7" right="0.39" top="0.3" bottom="0.3" header="0.3" footer="0.3"/>
  <pageSetup paperSize="9" orientation="portrait" horizontalDpi="300" verticalDpi="300" r:id="rId3"/>
  <drawing r:id="rId4"/>
</worksheet>
</file>

<file path=xl/worksheets/sheet60.xml><?xml version="1.0" encoding="utf-8"?>
<worksheet xmlns="http://schemas.openxmlformats.org/spreadsheetml/2006/main" xmlns:r="http://schemas.openxmlformats.org/officeDocument/2006/relationships">
  <dimension ref="A1:J317"/>
  <sheetViews>
    <sheetView topLeftCell="A16" zoomScaleNormal="100" workbookViewId="0">
      <selection activeCell="A21" sqref="A21"/>
    </sheetView>
  </sheetViews>
  <sheetFormatPr defaultRowHeight="15"/>
  <cols>
    <col min="1" max="1" width="12.42578125" customWidth="1"/>
    <col min="2" max="2" width="26.5703125" customWidth="1"/>
    <col min="3" max="3" width="6.85546875" customWidth="1"/>
    <col min="4" max="4" width="12" customWidth="1"/>
    <col min="6" max="7" width="8" customWidth="1"/>
    <col min="8" max="8" width="9.28515625" customWidth="1"/>
  </cols>
  <sheetData>
    <row r="1" spans="1:10" s="200" customFormat="1" ht="31.5" customHeight="1">
      <c r="A1" s="2526"/>
      <c r="B1" s="2526"/>
      <c r="C1" s="2526"/>
      <c r="D1" s="2526"/>
      <c r="E1" s="2526"/>
      <c r="F1" s="2526"/>
      <c r="G1" s="2526"/>
      <c r="H1" s="2526"/>
    </row>
    <row r="2" spans="1:10" s="203" customFormat="1" ht="12.75">
      <c r="A2" s="204" t="s">
        <v>0</v>
      </c>
      <c r="B2" s="116"/>
      <c r="E2" s="205" t="s">
        <v>474</v>
      </c>
      <c r="F2" s="206" t="s">
        <v>1</v>
      </c>
      <c r="J2" s="202"/>
    </row>
    <row r="3" spans="1:10" s="203" customFormat="1" ht="15.75" customHeight="1">
      <c r="A3" s="207" t="s">
        <v>467</v>
      </c>
      <c r="B3" s="117"/>
      <c r="E3" s="205" t="s">
        <v>475</v>
      </c>
      <c r="F3" s="208" t="s">
        <v>2</v>
      </c>
      <c r="J3" s="114"/>
    </row>
    <row r="4" spans="1:10" s="203" customFormat="1" ht="15.75" customHeight="1">
      <c r="A4" s="204" t="s">
        <v>2241</v>
      </c>
      <c r="B4" s="116"/>
      <c r="E4" s="375"/>
      <c r="J4" s="202"/>
    </row>
    <row r="5" spans="1:10" s="203" customFormat="1" ht="15.75" customHeight="1">
      <c r="A5" s="207" t="s">
        <v>467</v>
      </c>
      <c r="B5" s="117"/>
      <c r="E5" s="204" t="s">
        <v>2238</v>
      </c>
      <c r="J5" s="202"/>
    </row>
    <row r="6" spans="1:10" s="203" customFormat="1" ht="15.75" customHeight="1">
      <c r="A6" s="207" t="s">
        <v>468</v>
      </c>
      <c r="B6" s="117"/>
      <c r="E6" s="204" t="s">
        <v>2240</v>
      </c>
      <c r="J6" s="202"/>
    </row>
    <row r="7" spans="1:10" s="203" customFormat="1" ht="15" customHeight="1">
      <c r="A7" s="210" t="s">
        <v>2536</v>
      </c>
      <c r="B7" s="213"/>
      <c r="E7" s="379" t="s">
        <v>2239</v>
      </c>
    </row>
    <row r="8" spans="1:10" s="203" customFormat="1" ht="12.75">
      <c r="A8" s="210"/>
      <c r="B8" s="213"/>
      <c r="E8" s="379"/>
    </row>
    <row r="9" spans="1:10" s="112" customFormat="1" ht="12.75">
      <c r="A9" s="2525" t="s">
        <v>1226</v>
      </c>
      <c r="B9" s="2525"/>
      <c r="C9" s="2525"/>
      <c r="D9" s="2525"/>
      <c r="E9" s="2525"/>
      <c r="F9" s="2525"/>
      <c r="G9" s="2525"/>
      <c r="H9" s="2525"/>
      <c r="I9" s="2525"/>
    </row>
    <row r="10" spans="1:10" s="112" customFormat="1" ht="12.75">
      <c r="C10" s="115"/>
    </row>
    <row r="11" spans="1:10" s="158" customFormat="1" ht="15" customHeight="1">
      <c r="A11" s="2520" t="s">
        <v>20</v>
      </c>
      <c r="B11" s="2521" t="s">
        <v>16</v>
      </c>
      <c r="C11" s="2521" t="s">
        <v>17</v>
      </c>
      <c r="D11" s="2521"/>
      <c r="E11" s="2521"/>
      <c r="F11" s="2521"/>
      <c r="G11" s="2521"/>
      <c r="H11" s="2520" t="s">
        <v>120</v>
      </c>
      <c r="I11" s="2520" t="s">
        <v>3502</v>
      </c>
    </row>
    <row r="12" spans="1:10" s="158" customFormat="1" ht="46.5" customHeight="1">
      <c r="A12" s="2520"/>
      <c r="B12" s="2521"/>
      <c r="C12" s="146" t="s">
        <v>319</v>
      </c>
      <c r="D12" s="146" t="s">
        <v>55</v>
      </c>
      <c r="E12" s="146" t="s">
        <v>56</v>
      </c>
      <c r="F12" s="350" t="s">
        <v>19</v>
      </c>
      <c r="G12" s="351" t="s">
        <v>40</v>
      </c>
      <c r="H12" s="2520"/>
      <c r="I12" s="2520"/>
    </row>
    <row r="13" spans="1:10" s="108" customFormat="1" ht="54" customHeight="1">
      <c r="A13" s="1644" t="s">
        <v>2750</v>
      </c>
      <c r="B13" s="1655"/>
      <c r="C13" s="2902" t="s">
        <v>3422</v>
      </c>
      <c r="D13" s="2691" t="s">
        <v>2130</v>
      </c>
      <c r="E13" s="1645" t="s">
        <v>1378</v>
      </c>
      <c r="F13" s="1642">
        <v>23</v>
      </c>
      <c r="G13" s="1639">
        <v>0.06</v>
      </c>
      <c r="H13" s="1636">
        <v>2375</v>
      </c>
      <c r="I13" s="1441">
        <v>2520</v>
      </c>
    </row>
    <row r="14" spans="1:10" s="108" customFormat="1" ht="59.25" customHeight="1">
      <c r="A14" s="1637" t="s">
        <v>2749</v>
      </c>
      <c r="B14" s="1635"/>
      <c r="C14" s="2561"/>
      <c r="D14" s="2539"/>
      <c r="E14" s="1637" t="s">
        <v>1378</v>
      </c>
      <c r="F14" s="1638">
        <v>22.5</v>
      </c>
      <c r="G14" s="1637">
        <v>0.06</v>
      </c>
      <c r="H14" s="1637">
        <v>2320</v>
      </c>
      <c r="I14" s="1654">
        <v>2455</v>
      </c>
    </row>
    <row r="15" spans="1:10" s="754" customFormat="1" ht="38.25" customHeight="1">
      <c r="A15" s="1637" t="s">
        <v>3419</v>
      </c>
      <c r="B15" s="1635"/>
      <c r="C15" s="2564"/>
      <c r="D15" s="1636" t="s">
        <v>3420</v>
      </c>
      <c r="E15" s="1637" t="s">
        <v>3421</v>
      </c>
      <c r="F15" s="1638">
        <v>3.78</v>
      </c>
      <c r="G15" s="1637">
        <v>2.5000000000000001E-3</v>
      </c>
      <c r="H15" s="1637">
        <v>475</v>
      </c>
      <c r="I15" s="1654">
        <v>570</v>
      </c>
    </row>
    <row r="16" spans="1:10" s="632" customFormat="1" ht="73.5" customHeight="1">
      <c r="A16" s="1637" t="s">
        <v>2744</v>
      </c>
      <c r="B16" s="1635"/>
      <c r="C16" s="1637">
        <v>9006</v>
      </c>
      <c r="D16" s="1637" t="s">
        <v>2748</v>
      </c>
      <c r="E16" s="1637" t="s">
        <v>2747</v>
      </c>
      <c r="F16" s="1635">
        <v>16</v>
      </c>
      <c r="G16" s="1637">
        <v>6.8000000000000005E-2</v>
      </c>
      <c r="H16" s="1637">
        <v>2050</v>
      </c>
      <c r="I16" s="1654">
        <v>2170</v>
      </c>
    </row>
    <row r="17" spans="1:9" s="632" customFormat="1" ht="73.5" customHeight="1">
      <c r="A17" s="1637" t="s">
        <v>2745</v>
      </c>
      <c r="B17" s="1635"/>
      <c r="C17" s="1637">
        <v>9006</v>
      </c>
      <c r="D17" s="1637" t="s">
        <v>2748</v>
      </c>
      <c r="E17" s="1637" t="s">
        <v>2747</v>
      </c>
      <c r="F17" s="1635">
        <v>13</v>
      </c>
      <c r="G17" s="1637">
        <v>6.8000000000000005E-2</v>
      </c>
      <c r="H17" s="1637">
        <v>1935</v>
      </c>
      <c r="I17" s="1439">
        <v>2050</v>
      </c>
    </row>
    <row r="18" spans="1:9" s="632" customFormat="1" ht="73.5" customHeight="1">
      <c r="A18" s="1637" t="s">
        <v>2746</v>
      </c>
      <c r="B18" s="1635"/>
      <c r="C18" s="1637">
        <v>9006</v>
      </c>
      <c r="D18" s="1637" t="s">
        <v>2748</v>
      </c>
      <c r="E18" s="1637" t="s">
        <v>2747</v>
      </c>
      <c r="F18" s="1635">
        <v>18.399999999999999</v>
      </c>
      <c r="G18" s="1637">
        <v>6.8000000000000005E-2</v>
      </c>
      <c r="H18" s="1637">
        <v>2460</v>
      </c>
      <c r="I18" s="1439">
        <v>2605</v>
      </c>
    </row>
    <row r="19" spans="1:9" s="632" customFormat="1" ht="110.25" customHeight="1">
      <c r="A19" s="1637" t="s">
        <v>2752</v>
      </c>
      <c r="B19" s="1635"/>
      <c r="C19" s="1637">
        <v>9006</v>
      </c>
      <c r="D19" s="1637" t="s">
        <v>2751</v>
      </c>
      <c r="E19" s="1637">
        <v>1500</v>
      </c>
      <c r="F19" s="1635">
        <v>3.7</v>
      </c>
      <c r="G19" s="1637"/>
      <c r="H19" s="1637">
        <v>540</v>
      </c>
      <c r="I19" s="1439">
        <v>570</v>
      </c>
    </row>
    <row r="20" spans="1:9" s="632" customFormat="1" ht="114" customHeight="1">
      <c r="A20" s="1637" t="s">
        <v>2753</v>
      </c>
      <c r="B20" s="1635"/>
      <c r="C20" s="1637">
        <v>9006</v>
      </c>
      <c r="D20" s="1637" t="s">
        <v>2751</v>
      </c>
      <c r="E20" s="1637">
        <v>1500</v>
      </c>
      <c r="F20" s="1635">
        <v>3.85</v>
      </c>
      <c r="G20" s="1637"/>
      <c r="H20" s="1637">
        <v>730</v>
      </c>
      <c r="I20" s="1439">
        <v>770</v>
      </c>
    </row>
    <row r="21" spans="1:9" s="632" customFormat="1" ht="21.75" customHeight="1">
      <c r="A21" s="784" t="s">
        <v>2758</v>
      </c>
      <c r="B21" s="2582"/>
      <c r="C21" s="2538" t="s">
        <v>240</v>
      </c>
      <c r="D21" s="1637" t="s">
        <v>2756</v>
      </c>
      <c r="E21" s="1637">
        <v>2000</v>
      </c>
      <c r="F21" s="1635"/>
      <c r="G21" s="1637"/>
      <c r="H21" s="1637">
        <v>1440</v>
      </c>
      <c r="I21" s="1439">
        <v>1530</v>
      </c>
    </row>
    <row r="22" spans="1:9" s="632" customFormat="1" ht="21.75" customHeight="1">
      <c r="A22" s="784" t="s">
        <v>2754</v>
      </c>
      <c r="B22" s="2769"/>
      <c r="C22" s="2539"/>
      <c r="D22" s="1637" t="s">
        <v>2757</v>
      </c>
      <c r="E22" s="1637">
        <v>1350</v>
      </c>
      <c r="F22" s="1635"/>
      <c r="G22" s="1637"/>
      <c r="H22" s="1637">
        <v>1300</v>
      </c>
      <c r="I22" s="1439">
        <v>1380</v>
      </c>
    </row>
    <row r="23" spans="1:9" s="632" customFormat="1" ht="21.75" customHeight="1">
      <c r="A23" s="780" t="s">
        <v>2759</v>
      </c>
      <c r="B23" s="2769"/>
      <c r="C23" s="2539"/>
      <c r="D23" s="1637" t="s">
        <v>2760</v>
      </c>
      <c r="E23" s="1637">
        <v>2000</v>
      </c>
      <c r="F23" s="1635"/>
      <c r="G23" s="1637"/>
      <c r="H23" s="1637">
        <v>1630</v>
      </c>
      <c r="I23" s="1656">
        <v>1725</v>
      </c>
    </row>
    <row r="24" spans="1:9" s="632" customFormat="1" ht="21.75" customHeight="1">
      <c r="A24" s="823" t="s">
        <v>2755</v>
      </c>
      <c r="B24" s="2809"/>
      <c r="C24" s="2540"/>
      <c r="D24" s="1637" t="s">
        <v>2761</v>
      </c>
      <c r="E24" s="808">
        <v>1350</v>
      </c>
      <c r="F24" s="946"/>
      <c r="G24" s="808"/>
      <c r="H24" s="808">
        <v>1455</v>
      </c>
      <c r="I24" s="1657">
        <v>1540</v>
      </c>
    </row>
    <row r="25" spans="1:9" s="78" customFormat="1" ht="30" customHeight="1">
      <c r="A25" s="2576" t="s">
        <v>350</v>
      </c>
      <c r="B25" s="2576"/>
      <c r="C25" s="2576"/>
      <c r="D25" s="2576"/>
      <c r="E25" s="2576"/>
      <c r="F25" s="2576"/>
      <c r="G25" s="2576"/>
      <c r="H25" s="2576"/>
      <c r="I25" s="2576"/>
    </row>
    <row r="26" spans="1:9" s="78" customFormat="1"/>
    <row r="27" spans="1:9" s="78" customFormat="1"/>
    <row r="28" spans="1:9" s="78" customFormat="1"/>
    <row r="29" spans="1:9" s="78" customFormat="1"/>
    <row r="30" spans="1:9" s="78" customFormat="1"/>
    <row r="31" spans="1:9" s="78" customFormat="1"/>
    <row r="32" spans="1:9" s="78" customFormat="1"/>
    <row r="33" s="78" customFormat="1"/>
    <row r="34" s="78" customFormat="1"/>
    <row r="35" s="78" customFormat="1"/>
    <row r="36" s="78" customFormat="1"/>
    <row r="37" s="78" customFormat="1"/>
    <row r="38" s="78" customFormat="1"/>
    <row r="39" s="78" customFormat="1"/>
    <row r="40" s="78" customFormat="1"/>
    <row r="41" s="78" customFormat="1"/>
    <row r="42" s="78" customFormat="1"/>
    <row r="43" s="78" customFormat="1"/>
    <row r="44" s="78" customFormat="1"/>
    <row r="45" s="78" customFormat="1"/>
    <row r="46" s="78" customFormat="1"/>
    <row r="47" s="78" customFormat="1"/>
    <row r="48" s="78" customFormat="1"/>
    <row r="49" s="78" customFormat="1"/>
    <row r="50" s="78" customFormat="1"/>
    <row r="51" s="78" customFormat="1"/>
    <row r="52" s="78" customFormat="1"/>
    <row r="53" s="78" customFormat="1"/>
    <row r="54" s="78" customFormat="1"/>
    <row r="55" s="78" customFormat="1"/>
    <row r="56" s="78" customFormat="1"/>
    <row r="57" s="78" customFormat="1"/>
    <row r="58" s="78" customFormat="1"/>
    <row r="59" s="78" customFormat="1"/>
    <row r="60" s="78" customFormat="1"/>
    <row r="61" s="78" customFormat="1"/>
    <row r="62" s="78" customFormat="1"/>
    <row r="63" s="78" customFormat="1"/>
    <row r="64" s="78" customFormat="1"/>
    <row r="65" s="78" customFormat="1"/>
    <row r="66" s="78" customFormat="1"/>
    <row r="67" s="78" customFormat="1"/>
    <row r="68" s="78" customFormat="1"/>
    <row r="69" s="78" customFormat="1"/>
    <row r="70" s="78" customFormat="1"/>
    <row r="71" s="78" customFormat="1"/>
    <row r="72" s="78" customFormat="1"/>
    <row r="73" s="78" customFormat="1"/>
    <row r="74" s="78" customFormat="1"/>
    <row r="75" s="78" customFormat="1"/>
    <row r="76" s="78" customFormat="1"/>
    <row r="77" s="78" customFormat="1"/>
    <row r="78" s="78" customFormat="1"/>
    <row r="79" s="78" customFormat="1"/>
    <row r="80" s="78" customFormat="1"/>
    <row r="81" s="78" customFormat="1"/>
    <row r="82" s="78" customFormat="1"/>
    <row r="83" s="78" customFormat="1"/>
    <row r="84" s="78" customFormat="1"/>
    <row r="85" s="78" customFormat="1"/>
    <row r="86" s="78" customFormat="1"/>
    <row r="87" s="78" customFormat="1"/>
    <row r="88" s="78" customFormat="1"/>
    <row r="89" s="78" customFormat="1"/>
    <row r="90" s="78" customFormat="1"/>
    <row r="91" s="78" customFormat="1"/>
    <row r="92" s="78" customFormat="1"/>
    <row r="93" s="78" customFormat="1"/>
    <row r="94" s="78" customFormat="1"/>
    <row r="95" s="78" customFormat="1"/>
    <row r="96" s="78" customFormat="1"/>
    <row r="97" s="78" customFormat="1"/>
    <row r="98" s="78" customFormat="1"/>
    <row r="99" s="78" customFormat="1"/>
    <row r="100" s="78" customFormat="1"/>
    <row r="101" s="78" customFormat="1"/>
    <row r="102" s="78" customFormat="1"/>
    <row r="103" s="78" customFormat="1"/>
    <row r="104" s="78" customFormat="1"/>
    <row r="105" s="78" customFormat="1"/>
    <row r="106" s="78" customFormat="1"/>
    <row r="107" s="78" customFormat="1"/>
    <row r="108" s="78" customFormat="1"/>
    <row r="109" s="78" customFormat="1"/>
    <row r="110" s="78" customFormat="1"/>
    <row r="111" s="78" customFormat="1"/>
    <row r="112" s="78" customFormat="1"/>
    <row r="113" s="78" customFormat="1"/>
    <row r="114" s="78" customFormat="1"/>
    <row r="115" s="78" customFormat="1"/>
    <row r="116" s="78" customFormat="1"/>
    <row r="117" s="78" customFormat="1"/>
    <row r="118" s="78" customFormat="1"/>
    <row r="119" s="78" customFormat="1"/>
    <row r="120" s="78" customFormat="1"/>
    <row r="121" s="78" customFormat="1"/>
    <row r="122" s="78" customFormat="1"/>
    <row r="123" s="78" customFormat="1"/>
    <row r="124" s="78" customFormat="1"/>
    <row r="125" s="78" customFormat="1"/>
    <row r="126" s="78" customFormat="1"/>
    <row r="127" s="78" customFormat="1"/>
    <row r="128" s="78" customFormat="1"/>
    <row r="129" s="78" customFormat="1"/>
    <row r="130" s="78" customFormat="1"/>
    <row r="131" s="78" customFormat="1"/>
    <row r="132" s="78" customFormat="1"/>
    <row r="133" s="78" customFormat="1"/>
    <row r="134" s="78" customFormat="1"/>
    <row r="135" s="78" customFormat="1"/>
    <row r="136" s="78" customFormat="1"/>
    <row r="137" s="78" customFormat="1"/>
    <row r="138" s="78" customFormat="1"/>
    <row r="139" s="78" customFormat="1"/>
    <row r="140" s="78" customFormat="1"/>
    <row r="141" s="78" customFormat="1"/>
    <row r="142" s="78" customFormat="1"/>
    <row r="143" s="78" customFormat="1"/>
    <row r="144" s="78" customFormat="1"/>
    <row r="145" s="78" customFormat="1"/>
    <row r="146" s="78" customFormat="1"/>
    <row r="147" s="78" customFormat="1"/>
    <row r="148" s="78" customFormat="1"/>
    <row r="149" s="78" customFormat="1"/>
    <row r="150" s="78" customFormat="1"/>
    <row r="151" s="78" customFormat="1"/>
    <row r="152" s="78" customFormat="1"/>
    <row r="153" s="78" customFormat="1"/>
    <row r="154" s="78" customFormat="1"/>
    <row r="155" s="78" customFormat="1"/>
    <row r="156" s="78" customFormat="1"/>
    <row r="157" s="78" customFormat="1"/>
    <row r="158" s="78" customFormat="1"/>
    <row r="159" s="78" customFormat="1"/>
    <row r="160" s="78" customFormat="1"/>
    <row r="161" s="78" customFormat="1"/>
    <row r="162" s="78" customFormat="1"/>
    <row r="163" s="78" customFormat="1"/>
    <row r="164" s="78" customFormat="1"/>
    <row r="165" s="78" customFormat="1"/>
    <row r="166" s="78" customFormat="1"/>
    <row r="167" s="78" customFormat="1"/>
    <row r="168" s="78" customFormat="1"/>
    <row r="169" s="78" customFormat="1"/>
    <row r="170" s="78" customFormat="1"/>
    <row r="171" s="78" customFormat="1"/>
    <row r="172" s="78" customFormat="1"/>
    <row r="173" s="78" customFormat="1"/>
    <row r="174" s="78" customFormat="1"/>
    <row r="175" s="78" customFormat="1"/>
    <row r="176" s="78" customFormat="1"/>
    <row r="177" s="78" customFormat="1"/>
    <row r="178" s="78" customFormat="1"/>
    <row r="179" s="78" customFormat="1"/>
    <row r="180" s="78" customFormat="1"/>
    <row r="181" s="78" customFormat="1"/>
    <row r="182" s="78" customFormat="1"/>
    <row r="183" s="78" customFormat="1"/>
    <row r="184" s="78" customFormat="1"/>
    <row r="185" s="78" customFormat="1"/>
    <row r="186" s="78" customFormat="1"/>
    <row r="187" s="78" customFormat="1"/>
    <row r="188" s="78" customFormat="1"/>
    <row r="189" s="78" customFormat="1"/>
    <row r="190" s="78" customFormat="1"/>
    <row r="191" s="78" customFormat="1"/>
    <row r="192" s="78" customFormat="1"/>
    <row r="193" s="78" customFormat="1"/>
    <row r="194" s="78" customFormat="1"/>
    <row r="195" s="78" customFormat="1"/>
    <row r="196" s="78" customFormat="1"/>
    <row r="197" s="78" customFormat="1"/>
    <row r="198" s="78" customFormat="1"/>
    <row r="199" s="78" customFormat="1"/>
    <row r="200" s="78" customFormat="1"/>
    <row r="201" s="78" customFormat="1"/>
    <row r="202" s="78" customFormat="1"/>
    <row r="203" s="78" customFormat="1"/>
    <row r="204" s="78" customFormat="1"/>
    <row r="205" s="78" customFormat="1"/>
    <row r="206" s="78" customFormat="1"/>
    <row r="207" s="78" customFormat="1"/>
    <row r="208" s="78" customFormat="1"/>
    <row r="209" s="78" customFormat="1"/>
    <row r="210" s="78" customFormat="1"/>
    <row r="211" s="78" customFormat="1"/>
    <row r="212" s="78" customFormat="1"/>
    <row r="213" s="78" customFormat="1"/>
    <row r="214" s="78" customFormat="1"/>
    <row r="215" s="78" customFormat="1"/>
    <row r="216" s="78" customFormat="1"/>
    <row r="217" s="78" customFormat="1"/>
    <row r="218" s="78" customFormat="1"/>
    <row r="219" s="78" customFormat="1"/>
    <row r="220" s="78" customFormat="1"/>
    <row r="221" s="78" customFormat="1"/>
    <row r="222" s="78" customFormat="1"/>
    <row r="223" s="78" customFormat="1"/>
    <row r="224" s="78" customFormat="1"/>
    <row r="225" s="78" customFormat="1"/>
    <row r="226" s="78" customFormat="1"/>
    <row r="227" s="78" customFormat="1"/>
    <row r="228" s="78" customFormat="1"/>
    <row r="229" s="78" customFormat="1"/>
    <row r="230" s="78" customFormat="1"/>
    <row r="231" s="78" customFormat="1"/>
    <row r="232" s="78" customFormat="1"/>
    <row r="233" s="78" customFormat="1"/>
    <row r="234" s="78" customFormat="1"/>
    <row r="235" s="78" customFormat="1"/>
    <row r="236" s="78" customFormat="1"/>
    <row r="237" s="78" customFormat="1"/>
    <row r="238" s="78" customFormat="1"/>
    <row r="239" s="78" customFormat="1"/>
    <row r="240" s="78" customFormat="1"/>
    <row r="241" s="78" customFormat="1"/>
    <row r="242" s="78" customFormat="1"/>
    <row r="243" s="78" customFormat="1"/>
    <row r="244" s="78" customFormat="1"/>
    <row r="245" s="78" customFormat="1"/>
    <row r="246" s="78" customFormat="1"/>
    <row r="247" s="78" customFormat="1"/>
    <row r="248" s="78" customFormat="1"/>
    <row r="249" s="78" customFormat="1"/>
    <row r="250" s="78" customFormat="1"/>
    <row r="251" s="78" customFormat="1"/>
    <row r="252" s="78" customFormat="1"/>
    <row r="253" s="78" customFormat="1"/>
    <row r="254" s="78" customFormat="1"/>
    <row r="255" s="78" customFormat="1"/>
    <row r="256" s="78" customFormat="1"/>
    <row r="257" s="78" customFormat="1"/>
    <row r="258" s="78" customFormat="1"/>
    <row r="259" s="78" customFormat="1"/>
    <row r="260" s="78" customFormat="1"/>
    <row r="261" s="78" customFormat="1"/>
    <row r="262" s="78" customFormat="1"/>
    <row r="263" s="78" customFormat="1"/>
    <row r="264" s="78" customFormat="1"/>
    <row r="265" s="78" customFormat="1"/>
    <row r="266" s="78" customFormat="1"/>
    <row r="267" s="78" customFormat="1"/>
    <row r="268" s="78" customFormat="1"/>
    <row r="269" s="78" customFormat="1"/>
    <row r="270" s="78" customFormat="1"/>
    <row r="271" s="78" customFormat="1"/>
    <row r="272" s="78" customFormat="1"/>
    <row r="273" s="78" customFormat="1"/>
    <row r="274" s="78" customFormat="1"/>
    <row r="275" s="78" customFormat="1"/>
    <row r="276" s="78" customFormat="1"/>
    <row r="277" s="78" customFormat="1"/>
    <row r="278" s="78" customFormat="1"/>
    <row r="279" s="78" customFormat="1"/>
    <row r="280" s="78" customFormat="1"/>
    <row r="281" s="78" customFormat="1"/>
    <row r="282" s="78" customFormat="1"/>
    <row r="283" s="78" customFormat="1"/>
    <row r="284" s="78" customFormat="1"/>
    <row r="285" s="78" customFormat="1"/>
    <row r="286" s="78" customFormat="1"/>
    <row r="287" s="78" customFormat="1"/>
    <row r="288" s="78" customFormat="1"/>
    <row r="289" s="78" customFormat="1"/>
    <row r="290" s="78" customFormat="1"/>
    <row r="291" s="78" customFormat="1"/>
    <row r="292" s="78" customFormat="1"/>
    <row r="293" s="78" customFormat="1"/>
    <row r="294" s="78" customFormat="1"/>
    <row r="295" s="78" customFormat="1"/>
    <row r="296" s="78" customFormat="1"/>
    <row r="297" s="78" customFormat="1"/>
    <row r="298" s="78" customFormat="1"/>
    <row r="299" s="78" customFormat="1"/>
    <row r="300" s="78" customFormat="1"/>
    <row r="301" s="78" customFormat="1"/>
    <row r="302" s="78" customFormat="1"/>
    <row r="303" s="78" customFormat="1"/>
    <row r="304" s="78" customFormat="1"/>
    <row r="305" s="78" customFormat="1"/>
    <row r="306" s="78" customFormat="1"/>
    <row r="307" s="78" customFormat="1"/>
    <row r="308" s="78" customFormat="1"/>
    <row r="309" s="78" customFormat="1"/>
    <row r="310" s="78" customFormat="1"/>
    <row r="311" s="78" customFormat="1"/>
    <row r="312" s="78" customFormat="1"/>
    <row r="313" s="78" customFormat="1"/>
    <row r="314" s="78" customFormat="1"/>
    <row r="315" s="78" customFormat="1"/>
    <row r="316" s="78" customFormat="1"/>
    <row r="317" s="78" customFormat="1"/>
  </sheetData>
  <mergeCells count="12">
    <mergeCell ref="A25:I25"/>
    <mergeCell ref="D13:D14"/>
    <mergeCell ref="A1:H1"/>
    <mergeCell ref="A9:I9"/>
    <mergeCell ref="A11:A12"/>
    <mergeCell ref="B11:B12"/>
    <mergeCell ref="C11:G11"/>
    <mergeCell ref="H11:H12"/>
    <mergeCell ref="I11:I12"/>
    <mergeCell ref="B21:B24"/>
    <mergeCell ref="C21:C24"/>
    <mergeCell ref="C13:C15"/>
  </mergeCells>
  <hyperlinks>
    <hyperlink ref="F3" r:id="rId1"/>
    <hyperlink ref="F2" r:id="rId2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61.xml><?xml version="1.0" encoding="utf-8"?>
<worksheet xmlns="http://schemas.openxmlformats.org/spreadsheetml/2006/main" xmlns:r="http://schemas.openxmlformats.org/officeDocument/2006/relationships">
  <dimension ref="A1:M278"/>
  <sheetViews>
    <sheetView zoomScaleNormal="100" workbookViewId="0">
      <selection sqref="A1:H1"/>
    </sheetView>
  </sheetViews>
  <sheetFormatPr defaultRowHeight="12.75"/>
  <cols>
    <col min="1" max="1" width="7.85546875" style="12" customWidth="1"/>
    <col min="2" max="2" width="19.85546875" style="12" customWidth="1"/>
    <col min="3" max="3" width="5.42578125" style="15" customWidth="1"/>
    <col min="4" max="4" width="0.140625" style="12" hidden="1" customWidth="1"/>
    <col min="5" max="5" width="9.42578125" style="12" customWidth="1"/>
    <col min="6" max="6" width="8.28515625" style="12" customWidth="1"/>
    <col min="7" max="7" width="6.85546875" style="12" customWidth="1"/>
    <col min="8" max="8" width="8.5703125" style="12" customWidth="1"/>
    <col min="9" max="16384" width="9.140625" style="12"/>
  </cols>
  <sheetData>
    <row r="1" spans="1:13" s="200" customFormat="1" ht="31.5" customHeight="1">
      <c r="A1" s="2526"/>
      <c r="B1" s="2526"/>
      <c r="C1" s="2526"/>
      <c r="D1" s="2526"/>
      <c r="E1" s="2526"/>
      <c r="F1" s="2526"/>
      <c r="G1" s="2526"/>
      <c r="H1" s="2526"/>
    </row>
    <row r="2" spans="1:13" s="203" customFormat="1">
      <c r="A2" s="204" t="s">
        <v>0</v>
      </c>
      <c r="B2" s="116"/>
      <c r="H2" s="205" t="s">
        <v>474</v>
      </c>
      <c r="I2" s="206" t="s">
        <v>1</v>
      </c>
      <c r="J2" s="206"/>
      <c r="L2" s="202"/>
      <c r="M2" s="202"/>
    </row>
    <row r="3" spans="1:13" s="203" customFormat="1" ht="15.75" customHeight="1">
      <c r="A3" s="207" t="s">
        <v>467</v>
      </c>
      <c r="B3" s="117"/>
      <c r="H3" s="205" t="s">
        <v>475</v>
      </c>
      <c r="I3" s="208" t="s">
        <v>2</v>
      </c>
      <c r="J3" s="208"/>
      <c r="K3" s="208"/>
      <c r="L3" s="114"/>
      <c r="M3" s="114"/>
    </row>
    <row r="4" spans="1:13" s="203" customFormat="1" ht="15.75" customHeight="1">
      <c r="A4" s="204" t="s">
        <v>2241</v>
      </c>
      <c r="B4" s="116"/>
      <c r="H4" s="375"/>
      <c r="J4" s="212"/>
      <c r="K4" s="202"/>
      <c r="L4" s="202"/>
      <c r="M4" s="202"/>
    </row>
    <row r="5" spans="1:13" s="203" customFormat="1" ht="15.75" customHeight="1">
      <c r="A5" s="207" t="s">
        <v>467</v>
      </c>
      <c r="B5" s="117"/>
      <c r="H5" s="204" t="s">
        <v>2238</v>
      </c>
      <c r="J5" s="207"/>
      <c r="K5" s="202"/>
      <c r="L5" s="202"/>
      <c r="M5" s="202"/>
    </row>
    <row r="6" spans="1:13" s="203" customFormat="1" ht="15.75" customHeight="1">
      <c r="A6" s="207" t="s">
        <v>468</v>
      </c>
      <c r="B6" s="117"/>
      <c r="H6" s="204" t="s">
        <v>2240</v>
      </c>
      <c r="J6" s="207"/>
      <c r="K6" s="202"/>
      <c r="L6" s="202"/>
      <c r="M6" s="202"/>
    </row>
    <row r="7" spans="1:13" s="203" customFormat="1" ht="15" customHeight="1">
      <c r="A7" s="210" t="s">
        <v>2536</v>
      </c>
      <c r="B7" s="213"/>
      <c r="H7" s="379" t="s">
        <v>2239</v>
      </c>
      <c r="J7" s="211"/>
      <c r="K7" s="211"/>
    </row>
    <row r="8" spans="1:13" s="203" customFormat="1">
      <c r="A8" s="210"/>
      <c r="B8" s="213"/>
      <c r="E8" s="379"/>
      <c r="J8" s="211"/>
      <c r="K8" s="211"/>
    </row>
    <row r="9" spans="1:13">
      <c r="A9" s="2525" t="s">
        <v>320</v>
      </c>
      <c r="B9" s="2525"/>
      <c r="C9" s="2525"/>
      <c r="D9" s="2525"/>
      <c r="E9" s="2525"/>
      <c r="F9" s="2525"/>
      <c r="G9" s="2525"/>
      <c r="H9" s="2525"/>
      <c r="I9" s="2525"/>
      <c r="J9" s="2525"/>
      <c r="K9" s="14"/>
      <c r="L9" s="14"/>
    </row>
    <row r="10" spans="1:13" s="118" customFormat="1" ht="11.25">
      <c r="C10" s="110"/>
    </row>
    <row r="11" spans="1:13" s="158" customFormat="1" ht="15" customHeight="1">
      <c r="A11" s="2520" t="s">
        <v>20</v>
      </c>
      <c r="B11" s="2521" t="s">
        <v>16</v>
      </c>
      <c r="C11" s="2521" t="s">
        <v>17</v>
      </c>
      <c r="D11" s="2521"/>
      <c r="E11" s="2521"/>
      <c r="F11" s="2521"/>
      <c r="G11" s="2521"/>
      <c r="H11" s="2521"/>
      <c r="I11" s="2520" t="s">
        <v>457</v>
      </c>
      <c r="J11" s="2520" t="s">
        <v>492</v>
      </c>
    </row>
    <row r="12" spans="1:13" s="158" customFormat="1" ht="46.5" customHeight="1">
      <c r="A12" s="2520"/>
      <c r="B12" s="2521"/>
      <c r="C12" s="146" t="s">
        <v>319</v>
      </c>
      <c r="D12" s="181"/>
      <c r="E12" s="146" t="s">
        <v>55</v>
      </c>
      <c r="F12" s="146" t="s">
        <v>56</v>
      </c>
      <c r="G12" s="146" t="s">
        <v>19</v>
      </c>
      <c r="H12" s="146" t="s">
        <v>40</v>
      </c>
      <c r="I12" s="2520"/>
      <c r="J12" s="2520"/>
    </row>
    <row r="13" spans="1:13" s="108" customFormat="1" ht="35.25" customHeight="1">
      <c r="A13" s="1318" t="s">
        <v>301</v>
      </c>
      <c r="B13" s="1316"/>
      <c r="C13" s="2691" t="s">
        <v>3417</v>
      </c>
      <c r="D13" s="189"/>
      <c r="E13" s="1310" t="s">
        <v>316</v>
      </c>
      <c r="F13" s="2691" t="s">
        <v>317</v>
      </c>
      <c r="G13" s="1310"/>
      <c r="H13" s="1310"/>
      <c r="I13" s="1440">
        <v>790</v>
      </c>
      <c r="J13" s="1441">
        <v>840</v>
      </c>
      <c r="L13" s="754"/>
    </row>
    <row r="14" spans="1:13" s="108" customFormat="1" ht="39" customHeight="1">
      <c r="A14" s="2796" t="s">
        <v>302</v>
      </c>
      <c r="B14" s="2544"/>
      <c r="C14" s="2539"/>
      <c r="D14" s="190"/>
      <c r="E14" s="1308" t="s">
        <v>316</v>
      </c>
      <c r="F14" s="2539"/>
      <c r="G14" s="1308"/>
      <c r="H14" s="1308"/>
      <c r="I14" s="1438">
        <v>740</v>
      </c>
      <c r="J14" s="1439">
        <v>785</v>
      </c>
      <c r="L14" s="754"/>
      <c r="M14" s="754"/>
    </row>
    <row r="15" spans="1:13" s="108" customFormat="1" ht="45">
      <c r="A15" s="2796"/>
      <c r="B15" s="2544"/>
      <c r="C15" s="2539"/>
      <c r="D15" s="190"/>
      <c r="E15" s="1322" t="s">
        <v>318</v>
      </c>
      <c r="F15" s="2539"/>
      <c r="G15" s="1322"/>
      <c r="H15" s="1322"/>
      <c r="I15" s="1323"/>
      <c r="J15" s="1324"/>
      <c r="L15" s="754"/>
      <c r="M15" s="754"/>
    </row>
    <row r="16" spans="1:13" s="754" customFormat="1" ht="45">
      <c r="A16" s="2770" t="s">
        <v>303</v>
      </c>
      <c r="B16" s="2582"/>
      <c r="C16" s="2539"/>
      <c r="D16" s="190"/>
      <c r="E16" s="1322" t="s">
        <v>3418</v>
      </c>
      <c r="F16" s="2539"/>
      <c r="G16" s="1322"/>
      <c r="H16" s="1322"/>
      <c r="I16" s="1323"/>
      <c r="J16" s="1324"/>
    </row>
    <row r="17" spans="1:13" s="108" customFormat="1" ht="45">
      <c r="A17" s="2771"/>
      <c r="B17" s="2581"/>
      <c r="C17" s="2539"/>
      <c r="D17" s="190"/>
      <c r="E17" s="1308" t="s">
        <v>318</v>
      </c>
      <c r="F17" s="2539"/>
      <c r="G17" s="1308"/>
      <c r="H17" s="1308"/>
      <c r="I17" s="1438">
        <v>880</v>
      </c>
      <c r="J17" s="1439">
        <v>930</v>
      </c>
      <c r="L17" s="754"/>
      <c r="M17" s="754"/>
    </row>
    <row r="18" spans="1:13" s="108" customFormat="1" ht="38.25" customHeight="1">
      <c r="A18" s="1317" t="s">
        <v>304</v>
      </c>
      <c r="B18" s="1306"/>
      <c r="C18" s="2539"/>
      <c r="D18" s="190"/>
      <c r="E18" s="1308" t="s">
        <v>316</v>
      </c>
      <c r="F18" s="2539"/>
      <c r="G18" s="1308"/>
      <c r="H18" s="1308"/>
      <c r="I18" s="1438">
        <v>775</v>
      </c>
      <c r="J18" s="1439">
        <v>820</v>
      </c>
      <c r="L18" s="754"/>
      <c r="M18" s="754"/>
    </row>
    <row r="19" spans="1:13" s="108" customFormat="1" ht="38.25" customHeight="1">
      <c r="A19" s="1317" t="s">
        <v>305</v>
      </c>
      <c r="B19" s="1306"/>
      <c r="C19" s="2539"/>
      <c r="D19" s="190"/>
      <c r="E19" s="1308" t="s">
        <v>316</v>
      </c>
      <c r="F19" s="2539"/>
      <c r="G19" s="1308"/>
      <c r="H19" s="1308"/>
      <c r="I19" s="1438">
        <v>775</v>
      </c>
      <c r="J19" s="1439">
        <v>820</v>
      </c>
      <c r="L19" s="754"/>
      <c r="M19" s="754"/>
    </row>
    <row r="20" spans="1:13" s="108" customFormat="1" ht="34.5" customHeight="1">
      <c r="A20" s="1317" t="s">
        <v>306</v>
      </c>
      <c r="B20" s="1306"/>
      <c r="C20" s="2539"/>
      <c r="D20" s="190"/>
      <c r="E20" s="1308" t="s">
        <v>316</v>
      </c>
      <c r="F20" s="2539"/>
      <c r="G20" s="1308"/>
      <c r="H20" s="1308"/>
      <c r="I20" s="1438">
        <v>785</v>
      </c>
      <c r="J20" s="1439">
        <v>835</v>
      </c>
      <c r="L20" s="754"/>
      <c r="M20" s="754"/>
    </row>
    <row r="21" spans="1:13" s="108" customFormat="1" ht="33.75" customHeight="1">
      <c r="A21" s="1317" t="s">
        <v>307</v>
      </c>
      <c r="B21" s="1306"/>
      <c r="C21" s="2539"/>
      <c r="D21" s="190"/>
      <c r="E21" s="1308" t="s">
        <v>316</v>
      </c>
      <c r="F21" s="2539"/>
      <c r="G21" s="1308"/>
      <c r="H21" s="1308"/>
      <c r="I21" s="1438">
        <v>635</v>
      </c>
      <c r="J21" s="1439">
        <v>670</v>
      </c>
      <c r="L21" s="754"/>
      <c r="M21" s="754"/>
    </row>
    <row r="22" spans="1:13" s="108" customFormat="1" ht="36.75" customHeight="1">
      <c r="A22" s="1317" t="s">
        <v>308</v>
      </c>
      <c r="B22" s="1306"/>
      <c r="C22" s="2539"/>
      <c r="D22" s="190"/>
      <c r="E22" s="1308" t="s">
        <v>316</v>
      </c>
      <c r="F22" s="2539"/>
      <c r="G22" s="1308"/>
      <c r="H22" s="1308"/>
      <c r="I22" s="1438">
        <v>810</v>
      </c>
      <c r="J22" s="1439">
        <v>860</v>
      </c>
      <c r="L22" s="754"/>
      <c r="M22" s="754"/>
    </row>
    <row r="23" spans="1:13" s="108" customFormat="1" ht="39" customHeight="1">
      <c r="A23" s="1317" t="s">
        <v>309</v>
      </c>
      <c r="B23" s="1306"/>
      <c r="C23" s="2539"/>
      <c r="D23" s="190"/>
      <c r="E23" s="1308" t="s">
        <v>316</v>
      </c>
      <c r="F23" s="2539"/>
      <c r="G23" s="1308"/>
      <c r="H23" s="1308"/>
      <c r="I23" s="1438">
        <v>765</v>
      </c>
      <c r="J23" s="1439">
        <v>810</v>
      </c>
      <c r="L23" s="754"/>
      <c r="M23" s="754"/>
    </row>
    <row r="24" spans="1:13" s="108" customFormat="1" ht="38.25" customHeight="1">
      <c r="A24" s="1317" t="s">
        <v>310</v>
      </c>
      <c r="B24" s="1306"/>
      <c r="C24" s="2539"/>
      <c r="D24" s="190"/>
      <c r="E24" s="1308" t="s">
        <v>316</v>
      </c>
      <c r="F24" s="2539"/>
      <c r="G24" s="1308"/>
      <c r="H24" s="1308"/>
      <c r="I24" s="1438">
        <v>785</v>
      </c>
      <c r="J24" s="1439">
        <v>835</v>
      </c>
      <c r="L24" s="754"/>
      <c r="M24" s="754"/>
    </row>
    <row r="25" spans="1:13" s="108" customFormat="1" ht="36" customHeight="1">
      <c r="A25" s="1317" t="s">
        <v>311</v>
      </c>
      <c r="B25" s="1306"/>
      <c r="C25" s="2539"/>
      <c r="D25" s="190"/>
      <c r="E25" s="1308" t="s">
        <v>316</v>
      </c>
      <c r="F25" s="2539"/>
      <c r="G25" s="1308"/>
      <c r="H25" s="1308"/>
      <c r="I25" s="1438">
        <v>835</v>
      </c>
      <c r="J25" s="1439">
        <v>885</v>
      </c>
      <c r="L25" s="754"/>
      <c r="M25" s="754"/>
    </row>
    <row r="26" spans="1:13" s="108" customFormat="1" ht="37.5" customHeight="1">
      <c r="A26" s="1317" t="s">
        <v>312</v>
      </c>
      <c r="B26" s="1306"/>
      <c r="C26" s="2539"/>
      <c r="D26" s="190"/>
      <c r="E26" s="1308" t="s">
        <v>316</v>
      </c>
      <c r="F26" s="2539"/>
      <c r="G26" s="1308"/>
      <c r="H26" s="1308"/>
      <c r="I26" s="1438">
        <v>785</v>
      </c>
      <c r="J26" s="1439">
        <v>835</v>
      </c>
      <c r="L26" s="754"/>
      <c r="M26" s="754"/>
    </row>
    <row r="27" spans="1:13" s="108" customFormat="1" ht="36.75" customHeight="1">
      <c r="A27" s="1317" t="s">
        <v>313</v>
      </c>
      <c r="B27" s="1306"/>
      <c r="C27" s="2539"/>
      <c r="D27" s="190"/>
      <c r="E27" s="1308" t="s">
        <v>316</v>
      </c>
      <c r="F27" s="2539"/>
      <c r="G27" s="1308"/>
      <c r="H27" s="1308"/>
      <c r="I27" s="1438">
        <v>1030</v>
      </c>
      <c r="J27" s="1439">
        <v>1095</v>
      </c>
      <c r="L27" s="754"/>
      <c r="M27" s="754"/>
    </row>
    <row r="28" spans="1:13" s="108" customFormat="1" ht="34.5" customHeight="1">
      <c r="A28" s="1319" t="s">
        <v>314</v>
      </c>
      <c r="B28" s="1313"/>
      <c r="C28" s="2539"/>
      <c r="D28" s="190"/>
      <c r="E28" s="1322" t="s">
        <v>316</v>
      </c>
      <c r="F28" s="2539"/>
      <c r="G28" s="1322"/>
      <c r="H28" s="1322"/>
      <c r="I28" s="1323"/>
      <c r="J28" s="1324"/>
    </row>
    <row r="29" spans="1:13" s="108" customFormat="1" ht="33" customHeight="1">
      <c r="A29" s="1319" t="s">
        <v>315</v>
      </c>
      <c r="B29" s="1313"/>
      <c r="C29" s="2539"/>
      <c r="D29" s="190"/>
      <c r="E29" s="1322" t="s">
        <v>316</v>
      </c>
      <c r="F29" s="2539"/>
      <c r="G29" s="1322"/>
      <c r="H29" s="1322"/>
      <c r="I29" s="1323"/>
      <c r="J29" s="1324"/>
    </row>
    <row r="30" spans="1:13" s="754" customFormat="1" ht="33" customHeight="1">
      <c r="A30" s="1643" t="s">
        <v>3429</v>
      </c>
      <c r="B30" s="1635"/>
      <c r="C30" s="2539"/>
      <c r="D30" s="190"/>
      <c r="E30" s="1637" t="s">
        <v>3430</v>
      </c>
      <c r="F30" s="2539"/>
      <c r="G30" s="1637"/>
      <c r="H30" s="1637"/>
      <c r="I30" s="1438">
        <v>950</v>
      </c>
      <c r="J30" s="1439">
        <v>1005</v>
      </c>
    </row>
    <row r="31" spans="1:13" s="108" customFormat="1" ht="33.75" customHeight="1">
      <c r="A31" s="1319" t="s">
        <v>1224</v>
      </c>
      <c r="B31" s="1313"/>
      <c r="C31" s="2539"/>
      <c r="D31" s="190"/>
      <c r="E31" s="1322" t="s">
        <v>316</v>
      </c>
      <c r="F31" s="2539"/>
      <c r="G31" s="1322"/>
      <c r="H31" s="1322"/>
      <c r="I31" s="1323"/>
      <c r="J31" s="1324"/>
    </row>
    <row r="32" spans="1:13" s="108" customFormat="1" ht="37.5" customHeight="1">
      <c r="A32" s="1319" t="s">
        <v>1225</v>
      </c>
      <c r="B32" s="1313"/>
      <c r="C32" s="2540"/>
      <c r="D32" s="190"/>
      <c r="E32" s="1322" t="s">
        <v>316</v>
      </c>
      <c r="F32" s="2540"/>
      <c r="G32" s="1322"/>
      <c r="H32" s="1322"/>
      <c r="I32" s="1323"/>
      <c r="J32" s="1324"/>
    </row>
    <row r="33" spans="1:10" s="754" customFormat="1" ht="37.5" customHeight="1">
      <c r="A33" s="1500"/>
      <c r="B33" s="479"/>
      <c r="C33" s="1491"/>
      <c r="D33" s="158"/>
      <c r="E33" s="1502"/>
      <c r="F33" s="1491"/>
      <c r="G33" s="1502"/>
      <c r="H33" s="1502"/>
      <c r="I33" s="1526"/>
      <c r="J33" s="218"/>
    </row>
    <row r="34" spans="1:10" s="155" customFormat="1" ht="16.5" customHeight="1">
      <c r="A34" s="2933" t="s">
        <v>3416</v>
      </c>
      <c r="B34" s="2934"/>
      <c r="C34" s="2934"/>
      <c r="D34" s="2934"/>
      <c r="E34" s="2934"/>
      <c r="F34" s="2934"/>
      <c r="G34" s="2934"/>
      <c r="H34" s="2934"/>
      <c r="I34" s="2934"/>
      <c r="J34" s="2935"/>
    </row>
    <row r="35" spans="1:10" s="155" customFormat="1" ht="16.5" customHeight="1">
      <c r="A35" s="2936"/>
      <c r="B35" s="2937"/>
      <c r="C35" s="2937"/>
      <c r="D35" s="2937"/>
      <c r="E35" s="2937"/>
      <c r="F35" s="2937"/>
      <c r="G35" s="2937"/>
      <c r="H35" s="2937"/>
      <c r="I35" s="2937"/>
      <c r="J35" s="2938"/>
    </row>
    <row r="36" spans="1:10" s="155" customFormat="1" ht="19.5" customHeight="1">
      <c r="A36" s="2939"/>
      <c r="B36" s="2940"/>
      <c r="C36" s="2940"/>
      <c r="D36" s="2940"/>
      <c r="E36" s="2940"/>
      <c r="F36" s="2940"/>
      <c r="G36" s="2940"/>
      <c r="H36" s="2940"/>
      <c r="I36" s="2940"/>
      <c r="J36" s="2941"/>
    </row>
    <row r="37" spans="1:10" s="150" customFormat="1">
      <c r="C37" s="176"/>
    </row>
    <row r="38" spans="1:10" s="150" customFormat="1">
      <c r="C38" s="176"/>
    </row>
    <row r="39" spans="1:10" s="150" customFormat="1">
      <c r="C39" s="176"/>
    </row>
    <row r="40" spans="1:10" s="150" customFormat="1">
      <c r="C40" s="176"/>
    </row>
    <row r="41" spans="1:10" s="150" customFormat="1">
      <c r="C41" s="176"/>
    </row>
    <row r="42" spans="1:10" s="150" customFormat="1">
      <c r="C42" s="176"/>
    </row>
    <row r="43" spans="1:10" s="150" customFormat="1">
      <c r="C43" s="176"/>
    </row>
    <row r="44" spans="1:10" s="150" customFormat="1">
      <c r="C44" s="176"/>
    </row>
    <row r="45" spans="1:10" s="150" customFormat="1">
      <c r="C45" s="176"/>
    </row>
    <row r="46" spans="1:10" s="150" customFormat="1">
      <c r="C46" s="176"/>
    </row>
    <row r="47" spans="1:10" s="150" customFormat="1">
      <c r="C47" s="176"/>
    </row>
    <row r="48" spans="1:10" s="150" customFormat="1">
      <c r="C48" s="176"/>
    </row>
    <row r="49" spans="3:3" s="150" customFormat="1">
      <c r="C49" s="176"/>
    </row>
    <row r="50" spans="3:3" s="150" customFormat="1">
      <c r="C50" s="176"/>
    </row>
    <row r="51" spans="3:3" s="150" customFormat="1">
      <c r="C51" s="176"/>
    </row>
    <row r="52" spans="3:3" s="150" customFormat="1">
      <c r="C52" s="176"/>
    </row>
    <row r="53" spans="3:3" s="150" customFormat="1">
      <c r="C53" s="176"/>
    </row>
    <row r="54" spans="3:3" s="150" customFormat="1">
      <c r="C54" s="176"/>
    </row>
    <row r="55" spans="3:3" s="150" customFormat="1">
      <c r="C55" s="176"/>
    </row>
    <row r="56" spans="3:3" s="150" customFormat="1">
      <c r="C56" s="176"/>
    </row>
    <row r="57" spans="3:3" s="150" customFormat="1">
      <c r="C57" s="176"/>
    </row>
    <row r="58" spans="3:3" s="150" customFormat="1">
      <c r="C58" s="176"/>
    </row>
    <row r="59" spans="3:3" s="150" customFormat="1">
      <c r="C59" s="176"/>
    </row>
    <row r="60" spans="3:3" s="150" customFormat="1">
      <c r="C60" s="176"/>
    </row>
    <row r="61" spans="3:3" s="150" customFormat="1">
      <c r="C61" s="176"/>
    </row>
    <row r="62" spans="3:3" s="150" customFormat="1">
      <c r="C62" s="176"/>
    </row>
    <row r="63" spans="3:3" s="150" customFormat="1">
      <c r="C63" s="176"/>
    </row>
    <row r="64" spans="3:3" s="150" customFormat="1">
      <c r="C64" s="176"/>
    </row>
    <row r="65" spans="3:3" s="150" customFormat="1">
      <c r="C65" s="176"/>
    </row>
    <row r="66" spans="3:3" s="150" customFormat="1">
      <c r="C66" s="176"/>
    </row>
    <row r="67" spans="3:3" s="150" customFormat="1">
      <c r="C67" s="176"/>
    </row>
    <row r="68" spans="3:3" s="150" customFormat="1">
      <c r="C68" s="176"/>
    </row>
    <row r="69" spans="3:3" s="150" customFormat="1">
      <c r="C69" s="176"/>
    </row>
    <row r="70" spans="3:3" s="150" customFormat="1">
      <c r="C70" s="176"/>
    </row>
    <row r="71" spans="3:3" s="150" customFormat="1">
      <c r="C71" s="176"/>
    </row>
    <row r="72" spans="3:3" s="150" customFormat="1">
      <c r="C72" s="176"/>
    </row>
    <row r="73" spans="3:3" s="150" customFormat="1">
      <c r="C73" s="176"/>
    </row>
    <row r="74" spans="3:3" s="150" customFormat="1">
      <c r="C74" s="176"/>
    </row>
    <row r="75" spans="3:3" s="150" customFormat="1">
      <c r="C75" s="176"/>
    </row>
    <row r="76" spans="3:3" s="150" customFormat="1">
      <c r="C76" s="176"/>
    </row>
    <row r="77" spans="3:3" s="150" customFormat="1">
      <c r="C77" s="176"/>
    </row>
    <row r="78" spans="3:3" s="150" customFormat="1">
      <c r="C78" s="176"/>
    </row>
    <row r="79" spans="3:3" s="150" customFormat="1">
      <c r="C79" s="176"/>
    </row>
    <row r="80" spans="3:3" s="150" customFormat="1">
      <c r="C80" s="176"/>
    </row>
    <row r="81" spans="3:3" s="150" customFormat="1">
      <c r="C81" s="176"/>
    </row>
    <row r="82" spans="3:3" s="150" customFormat="1">
      <c r="C82" s="176"/>
    </row>
    <row r="83" spans="3:3" s="150" customFormat="1">
      <c r="C83" s="176"/>
    </row>
    <row r="84" spans="3:3" s="150" customFormat="1">
      <c r="C84" s="176"/>
    </row>
    <row r="85" spans="3:3" s="150" customFormat="1">
      <c r="C85" s="176"/>
    </row>
    <row r="86" spans="3:3" s="150" customFormat="1">
      <c r="C86" s="176"/>
    </row>
    <row r="87" spans="3:3" s="150" customFormat="1">
      <c r="C87" s="176"/>
    </row>
    <row r="88" spans="3:3" s="150" customFormat="1">
      <c r="C88" s="176"/>
    </row>
    <row r="89" spans="3:3" s="150" customFormat="1">
      <c r="C89" s="176"/>
    </row>
    <row r="90" spans="3:3" s="150" customFormat="1">
      <c r="C90" s="176"/>
    </row>
    <row r="91" spans="3:3" s="150" customFormat="1">
      <c r="C91" s="176"/>
    </row>
    <row r="92" spans="3:3" s="150" customFormat="1">
      <c r="C92" s="176"/>
    </row>
    <row r="93" spans="3:3" s="150" customFormat="1">
      <c r="C93" s="176"/>
    </row>
    <row r="94" spans="3:3" s="150" customFormat="1">
      <c r="C94" s="176"/>
    </row>
    <row r="95" spans="3:3" s="150" customFormat="1">
      <c r="C95" s="176"/>
    </row>
    <row r="96" spans="3:3" s="150" customFormat="1">
      <c r="C96" s="176"/>
    </row>
    <row r="97" spans="3:3" s="150" customFormat="1">
      <c r="C97" s="176"/>
    </row>
    <row r="98" spans="3:3" s="150" customFormat="1">
      <c r="C98" s="176"/>
    </row>
    <row r="99" spans="3:3" s="150" customFormat="1">
      <c r="C99" s="176"/>
    </row>
    <row r="100" spans="3:3" s="150" customFormat="1">
      <c r="C100" s="176"/>
    </row>
    <row r="101" spans="3:3" s="150" customFormat="1">
      <c r="C101" s="176"/>
    </row>
    <row r="102" spans="3:3" s="150" customFormat="1">
      <c r="C102" s="176"/>
    </row>
    <row r="103" spans="3:3" s="150" customFormat="1">
      <c r="C103" s="176"/>
    </row>
    <row r="104" spans="3:3" s="150" customFormat="1">
      <c r="C104" s="176"/>
    </row>
    <row r="105" spans="3:3" s="150" customFormat="1">
      <c r="C105" s="176"/>
    </row>
    <row r="106" spans="3:3" s="150" customFormat="1">
      <c r="C106" s="176"/>
    </row>
    <row r="107" spans="3:3" s="150" customFormat="1">
      <c r="C107" s="176"/>
    </row>
    <row r="108" spans="3:3" s="150" customFormat="1">
      <c r="C108" s="176"/>
    </row>
    <row r="109" spans="3:3" s="150" customFormat="1">
      <c r="C109" s="176"/>
    </row>
    <row r="110" spans="3:3" s="150" customFormat="1">
      <c r="C110" s="176"/>
    </row>
    <row r="111" spans="3:3" s="150" customFormat="1">
      <c r="C111" s="176"/>
    </row>
    <row r="112" spans="3:3" s="150" customFormat="1">
      <c r="C112" s="176"/>
    </row>
    <row r="113" spans="3:3" s="150" customFormat="1">
      <c r="C113" s="176"/>
    </row>
    <row r="114" spans="3:3" s="150" customFormat="1">
      <c r="C114" s="176"/>
    </row>
    <row r="115" spans="3:3" s="150" customFormat="1">
      <c r="C115" s="176"/>
    </row>
    <row r="116" spans="3:3" s="150" customFormat="1">
      <c r="C116" s="176"/>
    </row>
    <row r="117" spans="3:3" s="150" customFormat="1">
      <c r="C117" s="176"/>
    </row>
    <row r="118" spans="3:3" s="150" customFormat="1">
      <c r="C118" s="176"/>
    </row>
    <row r="119" spans="3:3" s="150" customFormat="1">
      <c r="C119" s="176"/>
    </row>
    <row r="120" spans="3:3" s="150" customFormat="1">
      <c r="C120" s="176"/>
    </row>
    <row r="121" spans="3:3" s="150" customFormat="1">
      <c r="C121" s="176"/>
    </row>
    <row r="122" spans="3:3" s="150" customFormat="1">
      <c r="C122" s="176"/>
    </row>
    <row r="123" spans="3:3" s="150" customFormat="1">
      <c r="C123" s="176"/>
    </row>
    <row r="124" spans="3:3" s="150" customFormat="1">
      <c r="C124" s="176"/>
    </row>
    <row r="125" spans="3:3" s="150" customFormat="1">
      <c r="C125" s="176"/>
    </row>
    <row r="126" spans="3:3" s="150" customFormat="1">
      <c r="C126" s="176"/>
    </row>
    <row r="127" spans="3:3" s="150" customFormat="1">
      <c r="C127" s="176"/>
    </row>
    <row r="128" spans="3:3" s="150" customFormat="1">
      <c r="C128" s="176"/>
    </row>
    <row r="129" spans="3:3" s="150" customFormat="1">
      <c r="C129" s="176"/>
    </row>
    <row r="130" spans="3:3" s="150" customFormat="1">
      <c r="C130" s="176"/>
    </row>
    <row r="131" spans="3:3" s="150" customFormat="1">
      <c r="C131" s="176"/>
    </row>
    <row r="132" spans="3:3" s="150" customFormat="1">
      <c r="C132" s="176"/>
    </row>
    <row r="133" spans="3:3" s="150" customFormat="1">
      <c r="C133" s="176"/>
    </row>
    <row r="134" spans="3:3" s="150" customFormat="1">
      <c r="C134" s="176"/>
    </row>
    <row r="135" spans="3:3" s="150" customFormat="1">
      <c r="C135" s="176"/>
    </row>
    <row r="136" spans="3:3" s="150" customFormat="1">
      <c r="C136" s="176"/>
    </row>
    <row r="137" spans="3:3" s="150" customFormat="1">
      <c r="C137" s="176"/>
    </row>
    <row r="138" spans="3:3" s="150" customFormat="1">
      <c r="C138" s="176"/>
    </row>
    <row r="139" spans="3:3" s="150" customFormat="1">
      <c r="C139" s="176"/>
    </row>
    <row r="140" spans="3:3" s="150" customFormat="1">
      <c r="C140" s="176"/>
    </row>
    <row r="141" spans="3:3" s="150" customFormat="1">
      <c r="C141" s="176"/>
    </row>
    <row r="142" spans="3:3" s="150" customFormat="1">
      <c r="C142" s="176"/>
    </row>
    <row r="143" spans="3:3" s="150" customFormat="1">
      <c r="C143" s="176"/>
    </row>
    <row r="144" spans="3:3" s="150" customFormat="1">
      <c r="C144" s="176"/>
    </row>
    <row r="145" spans="3:3" s="150" customFormat="1">
      <c r="C145" s="176"/>
    </row>
    <row r="146" spans="3:3" s="150" customFormat="1">
      <c r="C146" s="176"/>
    </row>
    <row r="147" spans="3:3" s="150" customFormat="1">
      <c r="C147" s="176"/>
    </row>
    <row r="148" spans="3:3" s="150" customFormat="1">
      <c r="C148" s="176"/>
    </row>
    <row r="149" spans="3:3" s="150" customFormat="1">
      <c r="C149" s="176"/>
    </row>
    <row r="150" spans="3:3" s="150" customFormat="1">
      <c r="C150" s="176"/>
    </row>
    <row r="151" spans="3:3" s="150" customFormat="1">
      <c r="C151" s="176"/>
    </row>
    <row r="152" spans="3:3" s="150" customFormat="1">
      <c r="C152" s="176"/>
    </row>
    <row r="153" spans="3:3" s="150" customFormat="1">
      <c r="C153" s="176"/>
    </row>
    <row r="154" spans="3:3" s="150" customFormat="1">
      <c r="C154" s="176"/>
    </row>
    <row r="155" spans="3:3" s="150" customFormat="1">
      <c r="C155" s="176"/>
    </row>
    <row r="156" spans="3:3" s="150" customFormat="1">
      <c r="C156" s="176"/>
    </row>
    <row r="157" spans="3:3" s="150" customFormat="1">
      <c r="C157" s="176"/>
    </row>
    <row r="158" spans="3:3" s="150" customFormat="1">
      <c r="C158" s="176"/>
    </row>
    <row r="159" spans="3:3" s="150" customFormat="1">
      <c r="C159" s="176"/>
    </row>
    <row r="160" spans="3:3" s="150" customFormat="1">
      <c r="C160" s="176"/>
    </row>
    <row r="161" spans="3:3" s="150" customFormat="1">
      <c r="C161" s="176"/>
    </row>
    <row r="162" spans="3:3" s="150" customFormat="1">
      <c r="C162" s="176"/>
    </row>
    <row r="163" spans="3:3" s="150" customFormat="1">
      <c r="C163" s="176"/>
    </row>
    <row r="164" spans="3:3" s="150" customFormat="1">
      <c r="C164" s="176"/>
    </row>
    <row r="165" spans="3:3" s="150" customFormat="1">
      <c r="C165" s="176"/>
    </row>
    <row r="166" spans="3:3" s="150" customFormat="1">
      <c r="C166" s="176"/>
    </row>
    <row r="167" spans="3:3" s="150" customFormat="1">
      <c r="C167" s="176"/>
    </row>
    <row r="168" spans="3:3" s="150" customFormat="1">
      <c r="C168" s="176"/>
    </row>
    <row r="169" spans="3:3" s="150" customFormat="1">
      <c r="C169" s="176"/>
    </row>
    <row r="170" spans="3:3" s="150" customFormat="1">
      <c r="C170" s="176"/>
    </row>
    <row r="171" spans="3:3" s="150" customFormat="1">
      <c r="C171" s="176"/>
    </row>
    <row r="172" spans="3:3" s="150" customFormat="1">
      <c r="C172" s="176"/>
    </row>
    <row r="173" spans="3:3" s="150" customFormat="1">
      <c r="C173" s="176"/>
    </row>
    <row r="174" spans="3:3" s="150" customFormat="1">
      <c r="C174" s="176"/>
    </row>
    <row r="175" spans="3:3" s="150" customFormat="1">
      <c r="C175" s="176"/>
    </row>
    <row r="176" spans="3:3" s="150" customFormat="1">
      <c r="C176" s="176"/>
    </row>
    <row r="177" spans="3:3" s="150" customFormat="1">
      <c r="C177" s="176"/>
    </row>
    <row r="178" spans="3:3" s="150" customFormat="1">
      <c r="C178" s="176"/>
    </row>
    <row r="179" spans="3:3" s="150" customFormat="1">
      <c r="C179" s="176"/>
    </row>
    <row r="180" spans="3:3" s="150" customFormat="1">
      <c r="C180" s="176"/>
    </row>
    <row r="181" spans="3:3" s="150" customFormat="1">
      <c r="C181" s="176"/>
    </row>
    <row r="182" spans="3:3" s="150" customFormat="1">
      <c r="C182" s="176"/>
    </row>
    <row r="183" spans="3:3" s="150" customFormat="1">
      <c r="C183" s="176"/>
    </row>
    <row r="184" spans="3:3" s="150" customFormat="1">
      <c r="C184" s="176"/>
    </row>
    <row r="185" spans="3:3" s="150" customFormat="1">
      <c r="C185" s="176"/>
    </row>
    <row r="186" spans="3:3" s="150" customFormat="1">
      <c r="C186" s="176"/>
    </row>
    <row r="187" spans="3:3" s="150" customFormat="1">
      <c r="C187" s="176"/>
    </row>
    <row r="188" spans="3:3" s="150" customFormat="1">
      <c r="C188" s="176"/>
    </row>
    <row r="189" spans="3:3" s="150" customFormat="1">
      <c r="C189" s="176"/>
    </row>
    <row r="190" spans="3:3" s="150" customFormat="1">
      <c r="C190" s="176"/>
    </row>
    <row r="191" spans="3:3" s="150" customFormat="1">
      <c r="C191" s="176"/>
    </row>
    <row r="192" spans="3:3" s="150" customFormat="1">
      <c r="C192" s="176"/>
    </row>
    <row r="193" spans="3:3" s="150" customFormat="1">
      <c r="C193" s="176"/>
    </row>
    <row r="194" spans="3:3" s="150" customFormat="1">
      <c r="C194" s="176"/>
    </row>
    <row r="195" spans="3:3" s="150" customFormat="1">
      <c r="C195" s="176"/>
    </row>
    <row r="196" spans="3:3" s="150" customFormat="1">
      <c r="C196" s="176"/>
    </row>
    <row r="197" spans="3:3" s="150" customFormat="1">
      <c r="C197" s="176"/>
    </row>
    <row r="198" spans="3:3" s="150" customFormat="1">
      <c r="C198" s="176"/>
    </row>
    <row r="199" spans="3:3" s="150" customFormat="1">
      <c r="C199" s="176"/>
    </row>
    <row r="200" spans="3:3" s="150" customFormat="1">
      <c r="C200" s="176"/>
    </row>
    <row r="201" spans="3:3" s="150" customFormat="1">
      <c r="C201" s="176"/>
    </row>
    <row r="202" spans="3:3" s="150" customFormat="1">
      <c r="C202" s="176"/>
    </row>
    <row r="203" spans="3:3" s="150" customFormat="1">
      <c r="C203" s="176"/>
    </row>
    <row r="204" spans="3:3" s="150" customFormat="1">
      <c r="C204" s="176"/>
    </row>
    <row r="205" spans="3:3" s="150" customFormat="1">
      <c r="C205" s="176"/>
    </row>
    <row r="206" spans="3:3" s="150" customFormat="1">
      <c r="C206" s="176"/>
    </row>
    <row r="207" spans="3:3" s="150" customFormat="1">
      <c r="C207" s="176"/>
    </row>
    <row r="208" spans="3:3" s="150" customFormat="1">
      <c r="C208" s="176"/>
    </row>
    <row r="209" spans="3:3" s="150" customFormat="1">
      <c r="C209" s="176"/>
    </row>
    <row r="210" spans="3:3" s="150" customFormat="1">
      <c r="C210" s="176"/>
    </row>
    <row r="211" spans="3:3" s="150" customFormat="1">
      <c r="C211" s="176"/>
    </row>
    <row r="212" spans="3:3" s="150" customFormat="1">
      <c r="C212" s="176"/>
    </row>
    <row r="213" spans="3:3" s="150" customFormat="1">
      <c r="C213" s="176"/>
    </row>
    <row r="214" spans="3:3" s="150" customFormat="1">
      <c r="C214" s="176"/>
    </row>
    <row r="215" spans="3:3" s="150" customFormat="1">
      <c r="C215" s="176"/>
    </row>
    <row r="216" spans="3:3" s="150" customFormat="1">
      <c r="C216" s="176"/>
    </row>
    <row r="217" spans="3:3" s="150" customFormat="1">
      <c r="C217" s="176"/>
    </row>
    <row r="218" spans="3:3" s="150" customFormat="1">
      <c r="C218" s="176"/>
    </row>
    <row r="219" spans="3:3" s="150" customFormat="1">
      <c r="C219" s="176"/>
    </row>
    <row r="220" spans="3:3" s="150" customFormat="1">
      <c r="C220" s="176"/>
    </row>
    <row r="221" spans="3:3" s="150" customFormat="1">
      <c r="C221" s="176"/>
    </row>
    <row r="222" spans="3:3" s="150" customFormat="1">
      <c r="C222" s="176"/>
    </row>
    <row r="223" spans="3:3" s="150" customFormat="1">
      <c r="C223" s="176"/>
    </row>
    <row r="224" spans="3:3" s="150" customFormat="1">
      <c r="C224" s="176"/>
    </row>
    <row r="225" spans="3:3" s="150" customFormat="1">
      <c r="C225" s="176"/>
    </row>
    <row r="226" spans="3:3" s="150" customFormat="1">
      <c r="C226" s="176"/>
    </row>
    <row r="227" spans="3:3" s="150" customFormat="1">
      <c r="C227" s="176"/>
    </row>
    <row r="228" spans="3:3" s="150" customFormat="1">
      <c r="C228" s="176"/>
    </row>
    <row r="229" spans="3:3" s="150" customFormat="1">
      <c r="C229" s="176"/>
    </row>
    <row r="230" spans="3:3" s="150" customFormat="1">
      <c r="C230" s="176"/>
    </row>
    <row r="231" spans="3:3" s="150" customFormat="1">
      <c r="C231" s="176"/>
    </row>
    <row r="232" spans="3:3" s="150" customFormat="1">
      <c r="C232" s="176"/>
    </row>
    <row r="233" spans="3:3" s="150" customFormat="1">
      <c r="C233" s="176"/>
    </row>
    <row r="234" spans="3:3" s="150" customFormat="1">
      <c r="C234" s="176"/>
    </row>
    <row r="235" spans="3:3" s="150" customFormat="1">
      <c r="C235" s="176"/>
    </row>
    <row r="236" spans="3:3" s="150" customFormat="1">
      <c r="C236" s="176"/>
    </row>
    <row r="237" spans="3:3" s="150" customFormat="1">
      <c r="C237" s="176"/>
    </row>
    <row r="238" spans="3:3" s="150" customFormat="1">
      <c r="C238" s="176"/>
    </row>
    <row r="239" spans="3:3" s="150" customFormat="1">
      <c r="C239" s="176"/>
    </row>
    <row r="240" spans="3:3" s="150" customFormat="1">
      <c r="C240" s="176"/>
    </row>
    <row r="241" spans="3:3" s="150" customFormat="1">
      <c r="C241" s="176"/>
    </row>
    <row r="242" spans="3:3" s="150" customFormat="1">
      <c r="C242" s="176"/>
    </row>
    <row r="243" spans="3:3" s="150" customFormat="1">
      <c r="C243" s="176"/>
    </row>
    <row r="244" spans="3:3" s="150" customFormat="1">
      <c r="C244" s="176"/>
    </row>
    <row r="245" spans="3:3" s="150" customFormat="1">
      <c r="C245" s="176"/>
    </row>
    <row r="246" spans="3:3" s="150" customFormat="1">
      <c r="C246" s="176"/>
    </row>
    <row r="247" spans="3:3" s="150" customFormat="1">
      <c r="C247" s="176"/>
    </row>
    <row r="248" spans="3:3" s="150" customFormat="1">
      <c r="C248" s="176"/>
    </row>
    <row r="249" spans="3:3" s="150" customFormat="1">
      <c r="C249" s="176"/>
    </row>
    <row r="250" spans="3:3" s="150" customFormat="1">
      <c r="C250" s="176"/>
    </row>
    <row r="251" spans="3:3" s="150" customFormat="1">
      <c r="C251" s="176"/>
    </row>
    <row r="252" spans="3:3" s="150" customFormat="1">
      <c r="C252" s="176"/>
    </row>
    <row r="253" spans="3:3" s="150" customFormat="1">
      <c r="C253" s="176"/>
    </row>
    <row r="254" spans="3:3" s="150" customFormat="1">
      <c r="C254" s="176"/>
    </row>
    <row r="255" spans="3:3" s="150" customFormat="1">
      <c r="C255" s="176"/>
    </row>
    <row r="256" spans="3:3" s="150" customFormat="1">
      <c r="C256" s="176"/>
    </row>
    <row r="257" spans="3:3" s="150" customFormat="1">
      <c r="C257" s="176"/>
    </row>
    <row r="258" spans="3:3" s="150" customFormat="1">
      <c r="C258" s="176"/>
    </row>
    <row r="259" spans="3:3" s="150" customFormat="1">
      <c r="C259" s="176"/>
    </row>
    <row r="260" spans="3:3" s="150" customFormat="1">
      <c r="C260" s="176"/>
    </row>
    <row r="261" spans="3:3" s="150" customFormat="1">
      <c r="C261" s="176"/>
    </row>
    <row r="262" spans="3:3" s="150" customFormat="1">
      <c r="C262" s="176"/>
    </row>
    <row r="263" spans="3:3" s="150" customFormat="1">
      <c r="C263" s="176"/>
    </row>
    <row r="264" spans="3:3" s="150" customFormat="1">
      <c r="C264" s="176"/>
    </row>
    <row r="265" spans="3:3" s="150" customFormat="1">
      <c r="C265" s="176"/>
    </row>
    <row r="266" spans="3:3" s="150" customFormat="1">
      <c r="C266" s="176"/>
    </row>
    <row r="267" spans="3:3" s="150" customFormat="1">
      <c r="C267" s="176"/>
    </row>
    <row r="268" spans="3:3" s="150" customFormat="1">
      <c r="C268" s="176"/>
    </row>
    <row r="269" spans="3:3" s="150" customFormat="1">
      <c r="C269" s="176"/>
    </row>
    <row r="270" spans="3:3" s="150" customFormat="1">
      <c r="C270" s="176"/>
    </row>
    <row r="271" spans="3:3" s="150" customFormat="1">
      <c r="C271" s="176"/>
    </row>
    <row r="272" spans="3:3" s="150" customFormat="1">
      <c r="C272" s="176"/>
    </row>
    <row r="273" spans="3:3" s="150" customFormat="1">
      <c r="C273" s="176"/>
    </row>
    <row r="274" spans="3:3" s="150" customFormat="1">
      <c r="C274" s="176"/>
    </row>
    <row r="275" spans="3:3" s="150" customFormat="1">
      <c r="C275" s="176"/>
    </row>
    <row r="276" spans="3:3" s="150" customFormat="1">
      <c r="C276" s="176"/>
    </row>
    <row r="277" spans="3:3" s="150" customFormat="1">
      <c r="C277" s="176"/>
    </row>
    <row r="278" spans="3:3" s="150" customFormat="1">
      <c r="C278" s="176"/>
    </row>
  </sheetData>
  <mergeCells count="14">
    <mergeCell ref="A34:J36"/>
    <mergeCell ref="C13:C32"/>
    <mergeCell ref="A16:A17"/>
    <mergeCell ref="B16:B17"/>
    <mergeCell ref="F13:F32"/>
    <mergeCell ref="A14:A15"/>
    <mergeCell ref="B14:B15"/>
    <mergeCell ref="A1:H1"/>
    <mergeCell ref="A9:J9"/>
    <mergeCell ref="A11:A12"/>
    <mergeCell ref="B11:B12"/>
    <mergeCell ref="C11:H11"/>
    <mergeCell ref="I11:I12"/>
    <mergeCell ref="J11:J12"/>
  </mergeCells>
  <hyperlinks>
    <hyperlink ref="I3" r:id="rId1"/>
    <hyperlink ref="I2" r:id="rId2"/>
  </hyperlinks>
  <pageMargins left="0.7" right="0.69" top="0.75" bottom="0.75" header="0.3" footer="0.3"/>
  <pageSetup paperSize="9" orientation="portrait" horizontalDpi="300" verticalDpi="300" r:id="rId3"/>
  <drawing r:id="rId4"/>
</worksheet>
</file>

<file path=xl/worksheets/sheet62.xml><?xml version="1.0" encoding="utf-8"?>
<worksheet xmlns="http://schemas.openxmlformats.org/spreadsheetml/2006/main" xmlns:r="http://schemas.openxmlformats.org/officeDocument/2006/relationships">
  <dimension ref="A1:N369"/>
  <sheetViews>
    <sheetView zoomScaleNormal="100" workbookViewId="0">
      <selection sqref="A1:I1"/>
    </sheetView>
  </sheetViews>
  <sheetFormatPr defaultRowHeight="12.75"/>
  <cols>
    <col min="1" max="1" width="12.42578125" style="12" customWidth="1"/>
    <col min="2" max="2" width="14.140625" style="12" customWidth="1"/>
    <col min="3" max="3" width="9.140625" style="12" customWidth="1"/>
    <col min="4" max="4" width="10.7109375" style="15" customWidth="1"/>
    <col min="5" max="5" width="1" style="12" hidden="1" customWidth="1"/>
    <col min="6" max="6" width="11.42578125" style="12" customWidth="1"/>
    <col min="7" max="7" width="10.85546875" style="12" customWidth="1"/>
    <col min="8" max="8" width="6.7109375" style="12" customWidth="1"/>
    <col min="9" max="9" width="10.85546875" style="12" customWidth="1"/>
    <col min="10" max="10" width="6.28515625" style="12" customWidth="1"/>
    <col min="11" max="11" width="6.140625" style="12" customWidth="1"/>
    <col min="12" max="16384" width="9.140625" style="12"/>
  </cols>
  <sheetData>
    <row r="1" spans="1:14" s="200" customFormat="1" ht="31.5" customHeight="1">
      <c r="A1" s="2526"/>
      <c r="B1" s="2526"/>
      <c r="C1" s="2526"/>
      <c r="D1" s="2526"/>
      <c r="E1" s="2526"/>
      <c r="F1" s="2526"/>
      <c r="G1" s="2526"/>
      <c r="H1" s="2526"/>
      <c r="I1" s="2526"/>
    </row>
    <row r="2" spans="1:14" s="203" customFormat="1">
      <c r="A2" s="204" t="s">
        <v>0</v>
      </c>
      <c r="B2" s="116"/>
      <c r="F2" s="205" t="s">
        <v>474</v>
      </c>
      <c r="G2" s="206" t="s">
        <v>1</v>
      </c>
      <c r="K2" s="206"/>
      <c r="M2" s="202"/>
      <c r="N2" s="202"/>
    </row>
    <row r="3" spans="1:14" s="203" customFormat="1" ht="15.75" customHeight="1">
      <c r="A3" s="207" t="s">
        <v>467</v>
      </c>
      <c r="B3" s="117"/>
      <c r="F3" s="205" t="s">
        <v>475</v>
      </c>
      <c r="G3" s="208" t="s">
        <v>2</v>
      </c>
      <c r="K3" s="208"/>
      <c r="L3" s="208"/>
      <c r="M3" s="114"/>
      <c r="N3" s="114"/>
    </row>
    <row r="4" spans="1:14" s="203" customFormat="1" ht="15.75" customHeight="1">
      <c r="A4" s="204" t="s">
        <v>2241</v>
      </c>
      <c r="B4" s="116"/>
      <c r="F4" s="375"/>
      <c r="K4" s="212"/>
      <c r="L4" s="202"/>
      <c r="M4" s="202"/>
      <c r="N4" s="202"/>
    </row>
    <row r="5" spans="1:14" s="203" customFormat="1" ht="15.75" customHeight="1">
      <c r="A5" s="207" t="s">
        <v>467</v>
      </c>
      <c r="B5" s="117"/>
      <c r="F5" s="204" t="s">
        <v>2238</v>
      </c>
      <c r="K5" s="207"/>
      <c r="L5" s="202"/>
      <c r="M5" s="202"/>
      <c r="N5" s="202"/>
    </row>
    <row r="6" spans="1:14" s="203" customFormat="1" ht="15.75" customHeight="1">
      <c r="A6" s="207" t="s">
        <v>468</v>
      </c>
      <c r="B6" s="117"/>
      <c r="F6" s="204" t="s">
        <v>2240</v>
      </c>
      <c r="K6" s="207"/>
      <c r="L6" s="202"/>
      <c r="M6" s="202"/>
      <c r="N6" s="202"/>
    </row>
    <row r="7" spans="1:14" s="203" customFormat="1" ht="15" customHeight="1">
      <c r="A7" s="210" t="s">
        <v>2536</v>
      </c>
      <c r="B7" s="213"/>
      <c r="F7" s="379" t="s">
        <v>2239</v>
      </c>
      <c r="K7" s="211"/>
      <c r="L7" s="211"/>
    </row>
    <row r="8" spans="1:14" s="203" customFormat="1" ht="8.25" customHeight="1">
      <c r="A8" s="210"/>
      <c r="B8" s="213"/>
      <c r="F8" s="379"/>
      <c r="K8" s="211"/>
      <c r="L8" s="211"/>
    </row>
    <row r="9" spans="1:14" ht="17.25" customHeight="1">
      <c r="A9" s="2525" t="s">
        <v>340</v>
      </c>
      <c r="B9" s="2525"/>
      <c r="C9" s="2525"/>
      <c r="D9" s="2525"/>
      <c r="E9" s="2525"/>
      <c r="F9" s="2525"/>
      <c r="G9" s="2525"/>
      <c r="H9" s="2525"/>
      <c r="I9" s="2525"/>
      <c r="J9" s="2525"/>
      <c r="K9" s="2525"/>
      <c r="L9" s="14"/>
      <c r="M9" s="14"/>
    </row>
    <row r="10" spans="1:14" ht="8.25" customHeight="1"/>
    <row r="11" spans="1:14" s="158" customFormat="1" ht="15" customHeight="1">
      <c r="A11" s="2521" t="s">
        <v>20</v>
      </c>
      <c r="B11" s="2521" t="s">
        <v>16</v>
      </c>
      <c r="C11" s="2521"/>
      <c r="D11" s="2521" t="s">
        <v>17</v>
      </c>
      <c r="E11" s="2521"/>
      <c r="F11" s="2521"/>
      <c r="G11" s="2521"/>
      <c r="H11" s="2521"/>
      <c r="I11" s="2521"/>
      <c r="J11" s="2520" t="s">
        <v>501</v>
      </c>
      <c r="K11" s="2520" t="s">
        <v>476</v>
      </c>
    </row>
    <row r="12" spans="1:14" s="158" customFormat="1" ht="63" customHeight="1">
      <c r="A12" s="2521"/>
      <c r="B12" s="2521"/>
      <c r="C12" s="2521"/>
      <c r="D12" s="146" t="s">
        <v>82</v>
      </c>
      <c r="E12" s="181"/>
      <c r="F12" s="146" t="s">
        <v>55</v>
      </c>
      <c r="G12" s="146" t="s">
        <v>56</v>
      </c>
      <c r="H12" s="146" t="s">
        <v>916</v>
      </c>
      <c r="I12" s="146" t="s">
        <v>917</v>
      </c>
      <c r="J12" s="2520"/>
      <c r="K12" s="2520"/>
    </row>
    <row r="13" spans="1:14" s="108" customFormat="1" ht="81.75" customHeight="1">
      <c r="A13" s="817" t="s">
        <v>1383</v>
      </c>
      <c r="B13" s="2945"/>
      <c r="C13" s="2946"/>
      <c r="D13" s="991" t="s">
        <v>1261</v>
      </c>
      <c r="E13" s="686"/>
      <c r="F13" s="991" t="s">
        <v>1977</v>
      </c>
      <c r="G13" s="991" t="s">
        <v>839</v>
      </c>
      <c r="H13" s="991">
        <v>0.6</v>
      </c>
      <c r="I13" s="991">
        <v>5.9999999999999995E-4</v>
      </c>
      <c r="J13" s="824">
        <f>K13-3</f>
        <v>96</v>
      </c>
      <c r="K13" s="681">
        <v>99</v>
      </c>
      <c r="L13" s="183"/>
    </row>
    <row r="14" spans="1:14" s="108" customFormat="1" ht="73.5" customHeight="1">
      <c r="A14" s="801" t="s">
        <v>1384</v>
      </c>
      <c r="B14" s="2942"/>
      <c r="C14" s="2943"/>
      <c r="D14" s="770" t="s">
        <v>2422</v>
      </c>
      <c r="E14" s="690"/>
      <c r="F14" s="780" t="s">
        <v>1977</v>
      </c>
      <c r="G14" s="770" t="s">
        <v>839</v>
      </c>
      <c r="H14" s="770">
        <v>0.6</v>
      </c>
      <c r="I14" s="770">
        <v>5.9999999999999995E-4</v>
      </c>
      <c r="J14" s="767" t="s">
        <v>2679</v>
      </c>
      <c r="K14" s="821" t="s">
        <v>2678</v>
      </c>
      <c r="L14" s="183"/>
    </row>
    <row r="15" spans="1:14" s="108" customFormat="1" ht="71.25" customHeight="1">
      <c r="A15" s="801" t="s">
        <v>1385</v>
      </c>
      <c r="B15" s="2544"/>
      <c r="C15" s="2544"/>
      <c r="D15" s="770" t="s">
        <v>1980</v>
      </c>
      <c r="E15" s="690"/>
      <c r="F15" s="780" t="s">
        <v>1977</v>
      </c>
      <c r="G15" s="770" t="s">
        <v>839</v>
      </c>
      <c r="H15" s="770">
        <v>0.6</v>
      </c>
      <c r="I15" s="770">
        <v>5.9999999999999995E-4</v>
      </c>
      <c r="J15" s="767" t="s">
        <v>2680</v>
      </c>
      <c r="K15" s="821" t="s">
        <v>2677</v>
      </c>
      <c r="L15" s="183"/>
    </row>
    <row r="16" spans="1:14" s="108" customFormat="1" ht="75.75" customHeight="1">
      <c r="A16" s="801" t="s">
        <v>1386</v>
      </c>
      <c r="B16" s="2544"/>
      <c r="C16" s="2544"/>
      <c r="D16" s="770" t="s">
        <v>840</v>
      </c>
      <c r="E16" s="690"/>
      <c r="F16" s="780" t="s">
        <v>1977</v>
      </c>
      <c r="G16" s="769" t="s">
        <v>839</v>
      </c>
      <c r="H16" s="770">
        <v>0.6</v>
      </c>
      <c r="I16" s="770">
        <v>5.9999999999999995E-4</v>
      </c>
      <c r="J16" s="767">
        <f>K16-5</f>
        <v>162</v>
      </c>
      <c r="K16" s="821">
        <v>167</v>
      </c>
      <c r="L16" s="183"/>
    </row>
    <row r="17" spans="1:12" s="108" customFormat="1" ht="75" customHeight="1">
      <c r="A17" s="801" t="s">
        <v>2424</v>
      </c>
      <c r="B17" s="2544"/>
      <c r="C17" s="2544"/>
      <c r="D17" s="770" t="s">
        <v>840</v>
      </c>
      <c r="E17" s="690"/>
      <c r="F17" s="780" t="s">
        <v>1977</v>
      </c>
      <c r="G17" s="770" t="s">
        <v>839</v>
      </c>
      <c r="H17" s="770">
        <v>0.6</v>
      </c>
      <c r="I17" s="770">
        <v>5.9999999999999995E-4</v>
      </c>
      <c r="J17" s="767">
        <f>K17-5</f>
        <v>157</v>
      </c>
      <c r="K17" s="821">
        <v>162</v>
      </c>
      <c r="L17" s="183"/>
    </row>
    <row r="18" spans="1:12" s="108" customFormat="1" ht="81.75" customHeight="1">
      <c r="A18" s="801" t="s">
        <v>1387</v>
      </c>
      <c r="B18" s="2544"/>
      <c r="C18" s="2544"/>
      <c r="D18" s="769" t="s">
        <v>1978</v>
      </c>
      <c r="E18" s="992"/>
      <c r="F18" s="777" t="s">
        <v>1977</v>
      </c>
      <c r="G18" s="769" t="s">
        <v>842</v>
      </c>
      <c r="H18" s="770">
        <v>0.6</v>
      </c>
      <c r="I18" s="770">
        <v>5.9999999999999995E-4</v>
      </c>
      <c r="J18" s="824">
        <f>K18-3</f>
        <v>95</v>
      </c>
      <c r="K18" s="681">
        <v>98</v>
      </c>
      <c r="L18" s="183"/>
    </row>
    <row r="19" spans="1:12" s="330" customFormat="1" ht="75.75" customHeight="1">
      <c r="A19" s="801" t="s">
        <v>843</v>
      </c>
      <c r="B19" s="2544"/>
      <c r="C19" s="2544"/>
      <c r="D19" s="769" t="s">
        <v>2425</v>
      </c>
      <c r="E19" s="992"/>
      <c r="F19" s="777" t="s">
        <v>1977</v>
      </c>
      <c r="G19" s="769" t="s">
        <v>842</v>
      </c>
      <c r="H19" s="770">
        <v>0.6</v>
      </c>
      <c r="I19" s="770">
        <v>5.9999999999999995E-4</v>
      </c>
      <c r="J19" s="767" t="s">
        <v>2423</v>
      </c>
      <c r="K19" s="821" t="s">
        <v>2681</v>
      </c>
      <c r="L19" s="183"/>
    </row>
    <row r="20" spans="1:12" s="330" customFormat="1" ht="77.25" customHeight="1">
      <c r="A20" s="801" t="s">
        <v>844</v>
      </c>
      <c r="B20" s="2544"/>
      <c r="C20" s="2544"/>
      <c r="D20" s="770" t="s">
        <v>1980</v>
      </c>
      <c r="E20" s="690"/>
      <c r="F20" s="780" t="s">
        <v>1977</v>
      </c>
      <c r="G20" s="770" t="s">
        <v>842</v>
      </c>
      <c r="H20" s="770">
        <v>0.6</v>
      </c>
      <c r="I20" s="770">
        <v>5.9999999999999995E-4</v>
      </c>
      <c r="J20" s="767" t="s">
        <v>2683</v>
      </c>
      <c r="K20" s="821" t="s">
        <v>2682</v>
      </c>
      <c r="L20" s="183"/>
    </row>
    <row r="21" spans="1:12" s="108" customFormat="1" ht="69" customHeight="1">
      <c r="A21" s="801" t="s">
        <v>845</v>
      </c>
      <c r="B21" s="2544"/>
      <c r="C21" s="2544"/>
      <c r="D21" s="770" t="s">
        <v>840</v>
      </c>
      <c r="E21" s="690"/>
      <c r="F21" s="780" t="s">
        <v>1977</v>
      </c>
      <c r="G21" s="770" t="s">
        <v>842</v>
      </c>
      <c r="H21" s="770">
        <v>0.6</v>
      </c>
      <c r="I21" s="770">
        <v>5.9999999999999995E-4</v>
      </c>
      <c r="J21" s="767">
        <f>K21-5</f>
        <v>155</v>
      </c>
      <c r="K21" s="821">
        <v>160</v>
      </c>
      <c r="L21" s="183"/>
    </row>
    <row r="22" spans="1:12" s="108" customFormat="1" ht="69.75" customHeight="1">
      <c r="A22" s="801" t="s">
        <v>846</v>
      </c>
      <c r="B22" s="2544"/>
      <c r="C22" s="2544"/>
      <c r="D22" s="769" t="s">
        <v>841</v>
      </c>
      <c r="E22" s="992"/>
      <c r="F22" s="777" t="s">
        <v>1977</v>
      </c>
      <c r="G22" s="770" t="s">
        <v>842</v>
      </c>
      <c r="H22" s="770">
        <v>0.6</v>
      </c>
      <c r="I22" s="770">
        <v>5.9999999999999995E-4</v>
      </c>
      <c r="J22" s="767">
        <f>K22-5</f>
        <v>149</v>
      </c>
      <c r="K22" s="821">
        <v>154</v>
      </c>
      <c r="L22" s="183"/>
    </row>
    <row r="23" spans="1:12" s="150" customFormat="1" ht="28.5" customHeight="1">
      <c r="A23" s="2944" t="s">
        <v>1979</v>
      </c>
      <c r="B23" s="2944"/>
      <c r="C23" s="2944"/>
      <c r="D23" s="2944"/>
      <c r="E23" s="2944"/>
      <c r="F23" s="2944"/>
      <c r="G23" s="2944"/>
      <c r="H23" s="2944"/>
      <c r="I23" s="2944"/>
      <c r="J23" s="2944"/>
      <c r="K23" s="2944"/>
    </row>
    <row r="24" spans="1:12" s="150" customFormat="1" ht="14.25" customHeight="1">
      <c r="A24" s="152"/>
      <c r="B24" s="35"/>
      <c r="C24" s="35"/>
      <c r="D24" s="152"/>
      <c r="E24" s="35"/>
      <c r="F24" s="41"/>
      <c r="G24" s="41"/>
      <c r="H24" s="41"/>
      <c r="I24" s="41"/>
      <c r="J24" s="41"/>
      <c r="K24" s="41"/>
    </row>
    <row r="25" spans="1:12" s="150" customFormat="1" ht="14.25" customHeight="1">
      <c r="A25" s="152"/>
      <c r="B25" s="35"/>
      <c r="C25" s="35"/>
      <c r="D25" s="152"/>
      <c r="E25" s="35"/>
      <c r="F25" s="41"/>
      <c r="G25" s="41"/>
      <c r="H25" s="41"/>
      <c r="I25" s="41"/>
      <c r="J25" s="41"/>
      <c r="K25" s="41"/>
    </row>
    <row r="26" spans="1:12" s="150" customFormat="1" ht="14.25" customHeight="1">
      <c r="A26" s="152"/>
      <c r="B26" s="35"/>
      <c r="C26" s="35"/>
      <c r="D26" s="152"/>
      <c r="E26" s="35"/>
      <c r="F26" s="41"/>
      <c r="G26" s="41"/>
      <c r="H26" s="41"/>
      <c r="I26" s="41"/>
      <c r="J26" s="41"/>
      <c r="K26" s="41"/>
    </row>
    <row r="27" spans="1:12" s="150" customFormat="1" ht="14.25" customHeight="1">
      <c r="A27" s="152"/>
      <c r="B27" s="35"/>
      <c r="C27" s="35"/>
      <c r="D27" s="152"/>
      <c r="E27" s="35"/>
      <c r="F27" s="41"/>
      <c r="G27" s="41"/>
      <c r="H27" s="41"/>
      <c r="I27" s="41"/>
      <c r="J27" s="41"/>
      <c r="K27" s="41"/>
    </row>
    <row r="28" spans="1:12" s="150" customFormat="1" ht="14.25" customHeight="1">
      <c r="A28" s="152"/>
      <c r="B28" s="35"/>
      <c r="C28" s="35"/>
      <c r="D28" s="152"/>
      <c r="E28" s="35"/>
      <c r="F28" s="41"/>
      <c r="G28" s="41"/>
      <c r="H28" s="41"/>
      <c r="I28" s="41"/>
      <c r="J28" s="41"/>
      <c r="K28" s="41"/>
    </row>
    <row r="29" spans="1:12" s="150" customFormat="1" ht="14.25" customHeight="1">
      <c r="A29" s="152"/>
      <c r="B29" s="35"/>
      <c r="C29" s="35"/>
      <c r="D29" s="152"/>
      <c r="E29" s="35"/>
      <c r="F29" s="41"/>
      <c r="G29" s="41"/>
      <c r="H29" s="41"/>
      <c r="I29" s="41"/>
      <c r="J29" s="41"/>
      <c r="K29" s="41"/>
    </row>
    <row r="30" spans="1:12" s="150" customFormat="1" ht="14.25" customHeight="1">
      <c r="A30" s="152"/>
      <c r="B30" s="35"/>
      <c r="C30" s="35"/>
      <c r="D30" s="152"/>
      <c r="E30" s="35"/>
      <c r="F30" s="41"/>
      <c r="G30" s="41"/>
      <c r="H30" s="41"/>
      <c r="I30" s="41"/>
      <c r="J30" s="41"/>
      <c r="K30" s="41"/>
    </row>
    <row r="31" spans="1:12" s="150" customFormat="1" ht="14.25" customHeight="1">
      <c r="A31" s="152"/>
      <c r="B31" s="35"/>
      <c r="C31" s="35"/>
      <c r="D31" s="152"/>
      <c r="E31" s="35"/>
      <c r="F31" s="41"/>
      <c r="G31" s="41"/>
      <c r="H31" s="41"/>
      <c r="I31" s="41"/>
      <c r="J31" s="41"/>
      <c r="K31" s="41"/>
    </row>
    <row r="32" spans="1:12" s="150" customFormat="1" ht="14.25" customHeight="1">
      <c r="A32" s="152"/>
      <c r="B32" s="35"/>
      <c r="C32" s="35"/>
      <c r="D32" s="152"/>
      <c r="E32" s="35"/>
      <c r="F32" s="41"/>
      <c r="G32" s="41"/>
      <c r="H32" s="41"/>
      <c r="I32" s="41"/>
      <c r="J32" s="41"/>
      <c r="K32" s="41"/>
    </row>
    <row r="33" spans="1:11" s="150" customFormat="1" ht="14.25" customHeight="1">
      <c r="A33" s="152"/>
      <c r="B33" s="35"/>
      <c r="C33" s="35"/>
      <c r="D33" s="152"/>
      <c r="E33" s="35"/>
      <c r="F33" s="41"/>
      <c r="G33" s="41"/>
      <c r="H33" s="41"/>
      <c r="I33" s="41"/>
      <c r="J33" s="41"/>
      <c r="K33" s="41"/>
    </row>
    <row r="34" spans="1:11" s="150" customFormat="1" ht="14.25" customHeight="1">
      <c r="A34" s="152"/>
      <c r="B34" s="35"/>
      <c r="C34" s="35"/>
      <c r="D34" s="152"/>
      <c r="E34" s="35"/>
      <c r="F34" s="41"/>
      <c r="G34" s="41"/>
      <c r="H34" s="41"/>
      <c r="I34" s="41"/>
      <c r="J34" s="41"/>
      <c r="K34" s="41"/>
    </row>
    <row r="35" spans="1:11" s="150" customFormat="1" ht="14.25" customHeight="1">
      <c r="A35" s="152"/>
      <c r="B35" s="35"/>
      <c r="C35" s="35"/>
      <c r="D35" s="152"/>
      <c r="E35" s="35"/>
      <c r="F35" s="41"/>
      <c r="G35" s="41"/>
      <c r="H35" s="41"/>
      <c r="I35" s="41"/>
      <c r="J35" s="41"/>
      <c r="K35" s="41"/>
    </row>
    <row r="36" spans="1:11" s="150" customFormat="1" ht="14.25" customHeight="1">
      <c r="A36" s="152"/>
      <c r="B36" s="35"/>
      <c r="C36" s="35"/>
      <c r="D36" s="152"/>
      <c r="E36" s="35"/>
      <c r="F36" s="41"/>
      <c r="G36" s="41"/>
      <c r="H36" s="41"/>
      <c r="I36" s="41"/>
      <c r="J36" s="41"/>
      <c r="K36" s="41"/>
    </row>
    <row r="37" spans="1:11" s="150" customFormat="1" ht="14.25" customHeight="1">
      <c r="A37" s="152"/>
      <c r="B37" s="35"/>
      <c r="C37" s="35"/>
      <c r="D37" s="152"/>
      <c r="E37" s="35"/>
      <c r="F37" s="41"/>
      <c r="G37" s="41"/>
      <c r="H37" s="41"/>
      <c r="I37" s="41"/>
      <c r="J37" s="41"/>
      <c r="K37" s="41"/>
    </row>
    <row r="38" spans="1:11" s="150" customFormat="1" ht="14.25" customHeight="1">
      <c r="A38" s="152"/>
      <c r="B38" s="35"/>
      <c r="C38" s="35"/>
      <c r="D38" s="152"/>
      <c r="E38" s="35"/>
      <c r="F38" s="41"/>
      <c r="G38" s="41"/>
      <c r="H38" s="41"/>
      <c r="I38" s="41"/>
      <c r="J38" s="41"/>
      <c r="K38" s="41"/>
    </row>
    <row r="39" spans="1:11" s="150" customFormat="1" ht="14.25" customHeight="1">
      <c r="A39" s="152"/>
      <c r="B39" s="35"/>
      <c r="C39" s="35"/>
      <c r="D39" s="152"/>
      <c r="E39" s="35"/>
      <c r="F39" s="41"/>
      <c r="G39" s="41"/>
      <c r="H39" s="41"/>
      <c r="I39" s="41"/>
      <c r="J39" s="41"/>
      <c r="K39" s="41"/>
    </row>
    <row r="40" spans="1:11" s="150" customFormat="1" ht="14.25" customHeight="1">
      <c r="A40" s="152"/>
      <c r="B40" s="35"/>
      <c r="C40" s="35"/>
      <c r="D40" s="152"/>
      <c r="E40" s="35"/>
      <c r="F40" s="41"/>
      <c r="G40" s="41"/>
      <c r="H40" s="41"/>
      <c r="I40" s="41"/>
      <c r="J40" s="41"/>
      <c r="K40" s="41"/>
    </row>
    <row r="41" spans="1:11" s="150" customFormat="1" ht="14.25" customHeight="1">
      <c r="A41" s="152"/>
      <c r="B41" s="35"/>
      <c r="C41" s="35"/>
      <c r="D41" s="152"/>
      <c r="E41" s="35"/>
      <c r="F41" s="41"/>
      <c r="G41" s="41"/>
      <c r="H41" s="41"/>
      <c r="I41" s="41"/>
      <c r="J41" s="41"/>
      <c r="K41" s="41"/>
    </row>
    <row r="42" spans="1:11" s="150" customFormat="1" ht="14.25" customHeight="1">
      <c r="A42" s="152"/>
      <c r="B42" s="35"/>
      <c r="C42" s="35"/>
      <c r="D42" s="152"/>
      <c r="E42" s="35"/>
      <c r="F42" s="41"/>
      <c r="G42" s="41"/>
      <c r="H42" s="41"/>
      <c r="I42" s="41"/>
      <c r="J42" s="41"/>
      <c r="K42" s="41"/>
    </row>
    <row r="43" spans="1:11" s="150" customFormat="1" ht="14.25" customHeight="1">
      <c r="A43" s="152"/>
      <c r="B43" s="35"/>
      <c r="C43" s="35"/>
      <c r="D43" s="152"/>
      <c r="E43" s="35"/>
      <c r="F43" s="41"/>
      <c r="G43" s="41"/>
      <c r="H43" s="41"/>
      <c r="I43" s="41"/>
      <c r="J43" s="41"/>
      <c r="K43" s="41"/>
    </row>
    <row r="44" spans="1:11" s="150" customFormat="1" ht="14.25" customHeight="1">
      <c r="A44" s="152"/>
      <c r="B44" s="35"/>
      <c r="C44" s="35"/>
      <c r="D44" s="152"/>
      <c r="E44" s="35"/>
      <c r="F44" s="41"/>
      <c r="G44" s="41"/>
      <c r="H44" s="41"/>
      <c r="I44" s="41"/>
      <c r="J44" s="41"/>
      <c r="K44" s="41"/>
    </row>
    <row r="45" spans="1:11" s="150" customFormat="1" ht="14.25" customHeight="1">
      <c r="A45" s="152"/>
      <c r="B45" s="35"/>
      <c r="C45" s="35"/>
      <c r="D45" s="152"/>
      <c r="E45" s="35"/>
      <c r="F45" s="41"/>
      <c r="G45" s="41"/>
      <c r="H45" s="41"/>
      <c r="I45" s="41"/>
      <c r="J45" s="41"/>
      <c r="K45" s="41"/>
    </row>
    <row r="46" spans="1:11" s="150" customFormat="1" ht="14.25" customHeight="1">
      <c r="A46" s="152"/>
      <c r="B46" s="35"/>
      <c r="C46" s="35"/>
      <c r="D46" s="152"/>
      <c r="E46" s="35"/>
      <c r="F46" s="41"/>
      <c r="G46" s="41"/>
      <c r="H46" s="41"/>
      <c r="I46" s="41"/>
      <c r="J46" s="41"/>
      <c r="K46" s="41"/>
    </row>
    <row r="47" spans="1:11" s="150" customFormat="1" ht="14.25" customHeight="1">
      <c r="A47" s="152"/>
      <c r="B47" s="35"/>
      <c r="C47" s="35"/>
      <c r="D47" s="152"/>
      <c r="E47" s="35"/>
      <c r="F47" s="41"/>
      <c r="G47" s="41"/>
      <c r="H47" s="41"/>
      <c r="I47" s="41"/>
      <c r="J47" s="41"/>
      <c r="K47" s="41"/>
    </row>
    <row r="48" spans="1:11" s="150" customFormat="1" ht="14.25" customHeight="1">
      <c r="A48" s="152"/>
      <c r="B48" s="35"/>
      <c r="C48" s="35"/>
      <c r="D48" s="152"/>
      <c r="E48" s="35"/>
      <c r="F48" s="41"/>
      <c r="G48" s="41"/>
      <c r="H48" s="41"/>
      <c r="I48" s="41"/>
      <c r="J48" s="41"/>
      <c r="K48" s="41"/>
    </row>
    <row r="49" spans="1:11" s="150" customFormat="1" ht="14.25" customHeight="1">
      <c r="A49" s="152"/>
      <c r="B49" s="35"/>
      <c r="C49" s="35"/>
      <c r="D49" s="152"/>
      <c r="E49" s="35"/>
      <c r="F49" s="41"/>
      <c r="G49" s="41"/>
      <c r="H49" s="41"/>
      <c r="I49" s="41"/>
      <c r="J49" s="41"/>
      <c r="K49" s="41"/>
    </row>
    <row r="50" spans="1:11" s="150" customFormat="1" ht="14.25" customHeight="1">
      <c r="A50" s="152"/>
      <c r="B50" s="35"/>
      <c r="C50" s="35"/>
      <c r="D50" s="152"/>
      <c r="E50" s="35"/>
      <c r="F50" s="41"/>
      <c r="G50" s="41"/>
      <c r="H50" s="41"/>
      <c r="I50" s="41"/>
      <c r="J50" s="41"/>
      <c r="K50" s="41"/>
    </row>
    <row r="51" spans="1:11" s="150" customFormat="1" ht="14.25" customHeight="1">
      <c r="A51" s="152"/>
      <c r="B51" s="35"/>
      <c r="C51" s="35"/>
      <c r="D51" s="152"/>
      <c r="E51" s="35"/>
      <c r="F51" s="41"/>
      <c r="G51" s="41"/>
      <c r="H51" s="41"/>
      <c r="I51" s="41"/>
      <c r="J51" s="41"/>
      <c r="K51" s="41"/>
    </row>
    <row r="52" spans="1:11" s="150" customFormat="1" ht="14.25" customHeight="1">
      <c r="A52" s="152"/>
      <c r="B52" s="35"/>
      <c r="C52" s="35"/>
      <c r="D52" s="152"/>
      <c r="E52" s="35"/>
      <c r="F52" s="41"/>
      <c r="G52" s="41"/>
      <c r="H52" s="41"/>
      <c r="I52" s="41"/>
      <c r="J52" s="41"/>
      <c r="K52" s="41"/>
    </row>
    <row r="53" spans="1:11" s="150" customFormat="1" ht="14.25" customHeight="1">
      <c r="A53" s="152"/>
      <c r="B53" s="35"/>
      <c r="C53" s="35"/>
      <c r="D53" s="152"/>
      <c r="E53" s="35"/>
      <c r="F53" s="41"/>
      <c r="G53" s="41"/>
      <c r="H53" s="41"/>
      <c r="I53" s="41"/>
      <c r="J53" s="41"/>
      <c r="K53" s="41"/>
    </row>
    <row r="54" spans="1:11" s="150" customFormat="1" ht="14.25" customHeight="1">
      <c r="A54" s="152"/>
      <c r="B54" s="35"/>
      <c r="C54" s="35"/>
      <c r="D54" s="152"/>
      <c r="E54" s="35"/>
      <c r="F54" s="41"/>
      <c r="G54" s="41"/>
      <c r="H54" s="41"/>
      <c r="I54" s="41"/>
      <c r="J54" s="41"/>
      <c r="K54" s="41"/>
    </row>
    <row r="55" spans="1:11" s="150" customFormat="1" ht="14.25" customHeight="1">
      <c r="A55" s="152"/>
      <c r="B55" s="35"/>
      <c r="C55" s="35"/>
      <c r="D55" s="152"/>
      <c r="E55" s="35"/>
      <c r="F55" s="41"/>
      <c r="G55" s="41"/>
      <c r="H55" s="41"/>
      <c r="I55" s="41"/>
      <c r="J55" s="41"/>
      <c r="K55" s="41"/>
    </row>
    <row r="56" spans="1:11" s="150" customFormat="1" ht="14.25" customHeight="1">
      <c r="A56" s="152"/>
      <c r="B56" s="35"/>
      <c r="C56" s="35"/>
      <c r="D56" s="152"/>
      <c r="E56" s="35"/>
      <c r="F56" s="41"/>
      <c r="G56" s="41"/>
      <c r="H56" s="41"/>
      <c r="I56" s="41"/>
      <c r="J56" s="41"/>
      <c r="K56" s="41"/>
    </row>
    <row r="57" spans="1:11" s="150" customFormat="1" ht="14.25" customHeight="1">
      <c r="A57" s="152"/>
      <c r="B57" s="35"/>
      <c r="C57" s="35"/>
      <c r="D57" s="152"/>
      <c r="E57" s="35"/>
      <c r="F57" s="41"/>
      <c r="G57" s="41"/>
      <c r="H57" s="41"/>
      <c r="I57" s="41"/>
      <c r="J57" s="41"/>
      <c r="K57" s="41"/>
    </row>
    <row r="58" spans="1:11" s="150" customFormat="1">
      <c r="D58" s="176"/>
    </row>
    <row r="59" spans="1:11" s="150" customFormat="1">
      <c r="D59" s="176"/>
    </row>
    <row r="60" spans="1:11" s="150" customFormat="1">
      <c r="D60" s="176"/>
    </row>
    <row r="61" spans="1:11" s="150" customFormat="1">
      <c r="D61" s="176"/>
    </row>
    <row r="62" spans="1:11" s="150" customFormat="1">
      <c r="D62" s="176"/>
    </row>
    <row r="63" spans="1:11" s="150" customFormat="1">
      <c r="D63" s="176"/>
    </row>
    <row r="64" spans="1:11" s="150" customFormat="1">
      <c r="D64" s="176"/>
    </row>
    <row r="65" spans="4:4" s="150" customFormat="1">
      <c r="D65" s="176"/>
    </row>
    <row r="66" spans="4:4" s="150" customFormat="1">
      <c r="D66" s="176"/>
    </row>
    <row r="67" spans="4:4" s="150" customFormat="1">
      <c r="D67" s="176"/>
    </row>
    <row r="68" spans="4:4" s="150" customFormat="1">
      <c r="D68" s="176"/>
    </row>
    <row r="69" spans="4:4" s="150" customFormat="1">
      <c r="D69" s="176"/>
    </row>
    <row r="70" spans="4:4" s="150" customFormat="1">
      <c r="D70" s="176"/>
    </row>
    <row r="71" spans="4:4" s="150" customFormat="1">
      <c r="D71" s="176"/>
    </row>
    <row r="72" spans="4:4" s="150" customFormat="1">
      <c r="D72" s="176"/>
    </row>
    <row r="73" spans="4:4" s="150" customFormat="1">
      <c r="D73" s="176"/>
    </row>
    <row r="74" spans="4:4" s="150" customFormat="1">
      <c r="D74" s="176"/>
    </row>
    <row r="75" spans="4:4" s="150" customFormat="1">
      <c r="D75" s="176"/>
    </row>
    <row r="76" spans="4:4" s="150" customFormat="1">
      <c r="D76" s="176"/>
    </row>
    <row r="77" spans="4:4" s="150" customFormat="1">
      <c r="D77" s="176"/>
    </row>
    <row r="78" spans="4:4" s="150" customFormat="1">
      <c r="D78" s="176"/>
    </row>
    <row r="79" spans="4:4" s="150" customFormat="1">
      <c r="D79" s="176"/>
    </row>
    <row r="80" spans="4:4" s="150" customFormat="1">
      <c r="D80" s="176"/>
    </row>
    <row r="81" spans="4:4" s="150" customFormat="1">
      <c r="D81" s="176"/>
    </row>
    <row r="82" spans="4:4" s="150" customFormat="1">
      <c r="D82" s="176"/>
    </row>
    <row r="83" spans="4:4" s="150" customFormat="1">
      <c r="D83" s="176"/>
    </row>
    <row r="84" spans="4:4" s="150" customFormat="1">
      <c r="D84" s="176"/>
    </row>
    <row r="85" spans="4:4" s="150" customFormat="1">
      <c r="D85" s="176"/>
    </row>
    <row r="86" spans="4:4" s="150" customFormat="1">
      <c r="D86" s="176"/>
    </row>
    <row r="87" spans="4:4" s="150" customFormat="1">
      <c r="D87" s="176"/>
    </row>
    <row r="88" spans="4:4" s="150" customFormat="1">
      <c r="D88" s="176"/>
    </row>
    <row r="89" spans="4:4" s="150" customFormat="1">
      <c r="D89" s="176"/>
    </row>
    <row r="90" spans="4:4" s="150" customFormat="1">
      <c r="D90" s="176"/>
    </row>
    <row r="91" spans="4:4" s="150" customFormat="1">
      <c r="D91" s="176"/>
    </row>
    <row r="92" spans="4:4" s="150" customFormat="1">
      <c r="D92" s="176"/>
    </row>
    <row r="93" spans="4:4" s="150" customFormat="1">
      <c r="D93" s="176"/>
    </row>
    <row r="94" spans="4:4" s="150" customFormat="1">
      <c r="D94" s="176"/>
    </row>
    <row r="95" spans="4:4" s="150" customFormat="1">
      <c r="D95" s="176"/>
    </row>
    <row r="96" spans="4:4" s="150" customFormat="1">
      <c r="D96" s="176"/>
    </row>
    <row r="97" spans="4:4" s="150" customFormat="1">
      <c r="D97" s="176"/>
    </row>
    <row r="98" spans="4:4" s="150" customFormat="1">
      <c r="D98" s="176"/>
    </row>
    <row r="99" spans="4:4" s="150" customFormat="1">
      <c r="D99" s="176"/>
    </row>
    <row r="100" spans="4:4" s="150" customFormat="1">
      <c r="D100" s="176"/>
    </row>
    <row r="101" spans="4:4" s="150" customFormat="1">
      <c r="D101" s="176"/>
    </row>
    <row r="102" spans="4:4" s="150" customFormat="1">
      <c r="D102" s="176"/>
    </row>
    <row r="103" spans="4:4" s="150" customFormat="1">
      <c r="D103" s="176"/>
    </row>
    <row r="104" spans="4:4" s="150" customFormat="1">
      <c r="D104" s="176"/>
    </row>
    <row r="105" spans="4:4" s="150" customFormat="1">
      <c r="D105" s="176"/>
    </row>
    <row r="106" spans="4:4" s="150" customFormat="1">
      <c r="D106" s="176"/>
    </row>
    <row r="107" spans="4:4" s="150" customFormat="1">
      <c r="D107" s="176"/>
    </row>
    <row r="108" spans="4:4" s="150" customFormat="1">
      <c r="D108" s="176"/>
    </row>
    <row r="109" spans="4:4" s="150" customFormat="1">
      <c r="D109" s="176"/>
    </row>
    <row r="110" spans="4:4" s="150" customFormat="1">
      <c r="D110" s="176"/>
    </row>
    <row r="111" spans="4:4" s="150" customFormat="1">
      <c r="D111" s="176"/>
    </row>
    <row r="112" spans="4:4" s="150" customFormat="1">
      <c r="D112" s="176"/>
    </row>
    <row r="113" spans="4:4" s="150" customFormat="1">
      <c r="D113" s="176"/>
    </row>
    <row r="114" spans="4:4" s="150" customFormat="1">
      <c r="D114" s="176"/>
    </row>
    <row r="115" spans="4:4" s="150" customFormat="1">
      <c r="D115" s="176"/>
    </row>
    <row r="116" spans="4:4" s="150" customFormat="1">
      <c r="D116" s="176"/>
    </row>
    <row r="117" spans="4:4" s="150" customFormat="1">
      <c r="D117" s="176"/>
    </row>
    <row r="118" spans="4:4" s="150" customFormat="1">
      <c r="D118" s="176"/>
    </row>
    <row r="119" spans="4:4" s="150" customFormat="1">
      <c r="D119" s="176"/>
    </row>
    <row r="120" spans="4:4" s="150" customFormat="1">
      <c r="D120" s="176"/>
    </row>
    <row r="121" spans="4:4" s="150" customFormat="1">
      <c r="D121" s="176"/>
    </row>
    <row r="122" spans="4:4" s="150" customFormat="1">
      <c r="D122" s="176"/>
    </row>
    <row r="123" spans="4:4" s="150" customFormat="1">
      <c r="D123" s="176"/>
    </row>
    <row r="124" spans="4:4" s="150" customFormat="1">
      <c r="D124" s="176"/>
    </row>
    <row r="125" spans="4:4" s="150" customFormat="1">
      <c r="D125" s="176"/>
    </row>
    <row r="126" spans="4:4" s="150" customFormat="1">
      <c r="D126" s="176"/>
    </row>
    <row r="127" spans="4:4" s="150" customFormat="1">
      <c r="D127" s="176"/>
    </row>
    <row r="128" spans="4:4" s="150" customFormat="1">
      <c r="D128" s="176"/>
    </row>
    <row r="129" spans="4:4" s="150" customFormat="1">
      <c r="D129" s="176"/>
    </row>
    <row r="130" spans="4:4" s="150" customFormat="1">
      <c r="D130" s="176"/>
    </row>
    <row r="131" spans="4:4" s="150" customFormat="1">
      <c r="D131" s="176"/>
    </row>
    <row r="132" spans="4:4" s="150" customFormat="1">
      <c r="D132" s="176"/>
    </row>
    <row r="133" spans="4:4" s="150" customFormat="1">
      <c r="D133" s="176"/>
    </row>
    <row r="134" spans="4:4" s="150" customFormat="1">
      <c r="D134" s="176"/>
    </row>
    <row r="135" spans="4:4" s="150" customFormat="1">
      <c r="D135" s="176"/>
    </row>
    <row r="136" spans="4:4" s="150" customFormat="1">
      <c r="D136" s="176"/>
    </row>
    <row r="137" spans="4:4" s="150" customFormat="1">
      <c r="D137" s="176"/>
    </row>
    <row r="138" spans="4:4" s="150" customFormat="1">
      <c r="D138" s="176"/>
    </row>
    <row r="139" spans="4:4" s="150" customFormat="1">
      <c r="D139" s="176"/>
    </row>
    <row r="140" spans="4:4" s="150" customFormat="1">
      <c r="D140" s="176"/>
    </row>
    <row r="141" spans="4:4" s="150" customFormat="1">
      <c r="D141" s="176"/>
    </row>
    <row r="142" spans="4:4" s="150" customFormat="1">
      <c r="D142" s="176"/>
    </row>
    <row r="143" spans="4:4" s="150" customFormat="1">
      <c r="D143" s="176"/>
    </row>
    <row r="144" spans="4:4" s="150" customFormat="1">
      <c r="D144" s="176"/>
    </row>
    <row r="145" spans="4:4" s="150" customFormat="1">
      <c r="D145" s="176"/>
    </row>
    <row r="146" spans="4:4" s="150" customFormat="1">
      <c r="D146" s="176"/>
    </row>
    <row r="147" spans="4:4" s="150" customFormat="1">
      <c r="D147" s="176"/>
    </row>
    <row r="148" spans="4:4" s="150" customFormat="1">
      <c r="D148" s="176"/>
    </row>
    <row r="149" spans="4:4" s="150" customFormat="1">
      <c r="D149" s="176"/>
    </row>
    <row r="150" spans="4:4" s="150" customFormat="1">
      <c r="D150" s="176"/>
    </row>
    <row r="151" spans="4:4" s="150" customFormat="1">
      <c r="D151" s="176"/>
    </row>
    <row r="152" spans="4:4" s="150" customFormat="1">
      <c r="D152" s="176"/>
    </row>
    <row r="153" spans="4:4" s="150" customFormat="1">
      <c r="D153" s="176"/>
    </row>
    <row r="154" spans="4:4" s="150" customFormat="1">
      <c r="D154" s="176"/>
    </row>
    <row r="155" spans="4:4" s="150" customFormat="1">
      <c r="D155" s="176"/>
    </row>
    <row r="156" spans="4:4" s="150" customFormat="1">
      <c r="D156" s="176"/>
    </row>
    <row r="157" spans="4:4" s="150" customFormat="1">
      <c r="D157" s="176"/>
    </row>
    <row r="158" spans="4:4" s="150" customFormat="1">
      <c r="D158" s="176"/>
    </row>
    <row r="159" spans="4:4" s="150" customFormat="1">
      <c r="D159" s="176"/>
    </row>
    <row r="160" spans="4:4" s="150" customFormat="1">
      <c r="D160" s="176"/>
    </row>
    <row r="161" spans="4:4" s="150" customFormat="1">
      <c r="D161" s="176"/>
    </row>
    <row r="162" spans="4:4" s="150" customFormat="1">
      <c r="D162" s="176"/>
    </row>
    <row r="163" spans="4:4" s="150" customFormat="1">
      <c r="D163" s="176"/>
    </row>
    <row r="164" spans="4:4" s="150" customFormat="1">
      <c r="D164" s="176"/>
    </row>
    <row r="165" spans="4:4" s="150" customFormat="1">
      <c r="D165" s="176"/>
    </row>
    <row r="166" spans="4:4" s="150" customFormat="1">
      <c r="D166" s="176"/>
    </row>
    <row r="167" spans="4:4" s="150" customFormat="1">
      <c r="D167" s="176"/>
    </row>
    <row r="168" spans="4:4" s="150" customFormat="1">
      <c r="D168" s="176"/>
    </row>
    <row r="169" spans="4:4" s="150" customFormat="1">
      <c r="D169" s="176"/>
    </row>
    <row r="170" spans="4:4" s="150" customFormat="1">
      <c r="D170" s="176"/>
    </row>
    <row r="171" spans="4:4" s="150" customFormat="1">
      <c r="D171" s="176"/>
    </row>
    <row r="172" spans="4:4" s="150" customFormat="1">
      <c r="D172" s="176"/>
    </row>
    <row r="173" spans="4:4" s="150" customFormat="1">
      <c r="D173" s="176"/>
    </row>
    <row r="174" spans="4:4" s="150" customFormat="1">
      <c r="D174" s="176"/>
    </row>
    <row r="175" spans="4:4" s="150" customFormat="1">
      <c r="D175" s="176"/>
    </row>
    <row r="176" spans="4:4" s="150" customFormat="1">
      <c r="D176" s="176"/>
    </row>
    <row r="177" spans="4:4" s="150" customFormat="1">
      <c r="D177" s="176"/>
    </row>
    <row r="178" spans="4:4" s="150" customFormat="1">
      <c r="D178" s="176"/>
    </row>
    <row r="179" spans="4:4" s="150" customFormat="1">
      <c r="D179" s="176"/>
    </row>
    <row r="180" spans="4:4" s="150" customFormat="1">
      <c r="D180" s="176"/>
    </row>
    <row r="181" spans="4:4" s="150" customFormat="1">
      <c r="D181" s="176"/>
    </row>
    <row r="182" spans="4:4" s="150" customFormat="1">
      <c r="D182" s="176"/>
    </row>
    <row r="183" spans="4:4" s="150" customFormat="1">
      <c r="D183" s="176"/>
    </row>
    <row r="184" spans="4:4" s="150" customFormat="1">
      <c r="D184" s="176"/>
    </row>
    <row r="185" spans="4:4" s="150" customFormat="1">
      <c r="D185" s="176"/>
    </row>
    <row r="186" spans="4:4" s="150" customFormat="1">
      <c r="D186" s="176"/>
    </row>
    <row r="187" spans="4:4" s="150" customFormat="1">
      <c r="D187" s="176"/>
    </row>
    <row r="188" spans="4:4" s="150" customFormat="1">
      <c r="D188" s="176"/>
    </row>
    <row r="189" spans="4:4" s="150" customFormat="1">
      <c r="D189" s="176"/>
    </row>
    <row r="190" spans="4:4" s="150" customFormat="1">
      <c r="D190" s="176"/>
    </row>
    <row r="191" spans="4:4" s="150" customFormat="1">
      <c r="D191" s="176"/>
    </row>
    <row r="192" spans="4:4" s="150" customFormat="1">
      <c r="D192" s="176"/>
    </row>
    <row r="193" spans="4:4" s="150" customFormat="1">
      <c r="D193" s="176"/>
    </row>
    <row r="194" spans="4:4" s="150" customFormat="1">
      <c r="D194" s="176"/>
    </row>
    <row r="195" spans="4:4" s="150" customFormat="1">
      <c r="D195" s="176"/>
    </row>
    <row r="196" spans="4:4" s="150" customFormat="1">
      <c r="D196" s="176"/>
    </row>
    <row r="197" spans="4:4" s="150" customFormat="1">
      <c r="D197" s="176"/>
    </row>
    <row r="198" spans="4:4" s="150" customFormat="1">
      <c r="D198" s="176"/>
    </row>
    <row r="199" spans="4:4" s="150" customFormat="1">
      <c r="D199" s="176"/>
    </row>
    <row r="200" spans="4:4" s="150" customFormat="1">
      <c r="D200" s="176"/>
    </row>
    <row r="201" spans="4:4" s="150" customFormat="1">
      <c r="D201" s="176"/>
    </row>
    <row r="202" spans="4:4" s="150" customFormat="1">
      <c r="D202" s="176"/>
    </row>
    <row r="203" spans="4:4" s="150" customFormat="1">
      <c r="D203" s="176"/>
    </row>
    <row r="204" spans="4:4" s="150" customFormat="1">
      <c r="D204" s="176"/>
    </row>
    <row r="205" spans="4:4" s="150" customFormat="1">
      <c r="D205" s="176"/>
    </row>
    <row r="206" spans="4:4" s="150" customFormat="1">
      <c r="D206" s="176"/>
    </row>
    <row r="207" spans="4:4" s="150" customFormat="1">
      <c r="D207" s="176"/>
    </row>
    <row r="208" spans="4:4" s="150" customFormat="1">
      <c r="D208" s="176"/>
    </row>
    <row r="209" spans="4:4" s="150" customFormat="1">
      <c r="D209" s="176"/>
    </row>
    <row r="210" spans="4:4" s="150" customFormat="1">
      <c r="D210" s="176"/>
    </row>
    <row r="211" spans="4:4" s="150" customFormat="1">
      <c r="D211" s="176"/>
    </row>
    <row r="212" spans="4:4" s="150" customFormat="1">
      <c r="D212" s="176"/>
    </row>
    <row r="213" spans="4:4" s="150" customFormat="1">
      <c r="D213" s="176"/>
    </row>
    <row r="214" spans="4:4" s="150" customFormat="1">
      <c r="D214" s="176"/>
    </row>
    <row r="215" spans="4:4" s="150" customFormat="1">
      <c r="D215" s="176"/>
    </row>
    <row r="216" spans="4:4" s="150" customFormat="1">
      <c r="D216" s="176"/>
    </row>
    <row r="217" spans="4:4" s="150" customFormat="1">
      <c r="D217" s="176"/>
    </row>
    <row r="218" spans="4:4" s="150" customFormat="1">
      <c r="D218" s="176"/>
    </row>
    <row r="219" spans="4:4" s="150" customFormat="1">
      <c r="D219" s="176"/>
    </row>
    <row r="220" spans="4:4" s="150" customFormat="1">
      <c r="D220" s="176"/>
    </row>
    <row r="221" spans="4:4" s="150" customFormat="1">
      <c r="D221" s="176"/>
    </row>
    <row r="222" spans="4:4" s="150" customFormat="1">
      <c r="D222" s="176"/>
    </row>
    <row r="223" spans="4:4" s="150" customFormat="1">
      <c r="D223" s="176"/>
    </row>
    <row r="224" spans="4:4" s="150" customFormat="1">
      <c r="D224" s="176"/>
    </row>
    <row r="225" spans="4:4" s="150" customFormat="1">
      <c r="D225" s="176"/>
    </row>
    <row r="226" spans="4:4" s="150" customFormat="1">
      <c r="D226" s="176"/>
    </row>
    <row r="227" spans="4:4" s="150" customFormat="1">
      <c r="D227" s="176"/>
    </row>
    <row r="228" spans="4:4" s="150" customFormat="1">
      <c r="D228" s="176"/>
    </row>
    <row r="229" spans="4:4" s="150" customFormat="1">
      <c r="D229" s="176"/>
    </row>
    <row r="230" spans="4:4" s="150" customFormat="1">
      <c r="D230" s="176"/>
    </row>
    <row r="231" spans="4:4" s="150" customFormat="1">
      <c r="D231" s="176"/>
    </row>
    <row r="232" spans="4:4" s="150" customFormat="1">
      <c r="D232" s="176"/>
    </row>
    <row r="233" spans="4:4" s="150" customFormat="1">
      <c r="D233" s="176"/>
    </row>
    <row r="234" spans="4:4" s="150" customFormat="1">
      <c r="D234" s="176"/>
    </row>
    <row r="235" spans="4:4" s="150" customFormat="1">
      <c r="D235" s="176"/>
    </row>
    <row r="236" spans="4:4" s="150" customFormat="1">
      <c r="D236" s="176"/>
    </row>
    <row r="237" spans="4:4" s="150" customFormat="1">
      <c r="D237" s="176"/>
    </row>
    <row r="238" spans="4:4" s="150" customFormat="1">
      <c r="D238" s="176"/>
    </row>
    <row r="239" spans="4:4" s="150" customFormat="1">
      <c r="D239" s="176"/>
    </row>
    <row r="240" spans="4:4" s="150" customFormat="1">
      <c r="D240" s="176"/>
    </row>
    <row r="241" spans="4:4" s="150" customFormat="1">
      <c r="D241" s="176"/>
    </row>
    <row r="242" spans="4:4" s="150" customFormat="1">
      <c r="D242" s="176"/>
    </row>
    <row r="243" spans="4:4" s="150" customFormat="1">
      <c r="D243" s="176"/>
    </row>
    <row r="244" spans="4:4" s="150" customFormat="1">
      <c r="D244" s="176"/>
    </row>
    <row r="245" spans="4:4" s="150" customFormat="1">
      <c r="D245" s="176"/>
    </row>
    <row r="246" spans="4:4" s="150" customFormat="1">
      <c r="D246" s="176"/>
    </row>
    <row r="247" spans="4:4" s="150" customFormat="1">
      <c r="D247" s="176"/>
    </row>
    <row r="248" spans="4:4" s="150" customFormat="1">
      <c r="D248" s="176"/>
    </row>
    <row r="249" spans="4:4" s="150" customFormat="1">
      <c r="D249" s="176"/>
    </row>
    <row r="250" spans="4:4" s="150" customFormat="1">
      <c r="D250" s="176"/>
    </row>
    <row r="251" spans="4:4" s="150" customFormat="1">
      <c r="D251" s="176"/>
    </row>
    <row r="252" spans="4:4" s="150" customFormat="1">
      <c r="D252" s="176"/>
    </row>
    <row r="253" spans="4:4" s="150" customFormat="1">
      <c r="D253" s="176"/>
    </row>
    <row r="254" spans="4:4" s="150" customFormat="1">
      <c r="D254" s="176"/>
    </row>
    <row r="255" spans="4:4" s="150" customFormat="1">
      <c r="D255" s="176"/>
    </row>
    <row r="256" spans="4:4" s="150" customFormat="1">
      <c r="D256" s="176"/>
    </row>
    <row r="257" spans="4:4" s="150" customFormat="1">
      <c r="D257" s="176"/>
    </row>
    <row r="258" spans="4:4" s="150" customFormat="1">
      <c r="D258" s="176"/>
    </row>
    <row r="259" spans="4:4" s="150" customFormat="1">
      <c r="D259" s="176"/>
    </row>
    <row r="260" spans="4:4" s="150" customFormat="1">
      <c r="D260" s="176"/>
    </row>
    <row r="261" spans="4:4" s="150" customFormat="1">
      <c r="D261" s="176"/>
    </row>
    <row r="262" spans="4:4" s="150" customFormat="1">
      <c r="D262" s="176"/>
    </row>
    <row r="263" spans="4:4" s="150" customFormat="1">
      <c r="D263" s="176"/>
    </row>
    <row r="264" spans="4:4" s="150" customFormat="1">
      <c r="D264" s="176"/>
    </row>
    <row r="265" spans="4:4" s="150" customFormat="1">
      <c r="D265" s="176"/>
    </row>
    <row r="266" spans="4:4" s="150" customFormat="1">
      <c r="D266" s="176"/>
    </row>
    <row r="267" spans="4:4" s="150" customFormat="1">
      <c r="D267" s="176"/>
    </row>
    <row r="268" spans="4:4" s="150" customFormat="1">
      <c r="D268" s="176"/>
    </row>
    <row r="269" spans="4:4" s="150" customFormat="1">
      <c r="D269" s="176"/>
    </row>
    <row r="270" spans="4:4" s="150" customFormat="1">
      <c r="D270" s="176"/>
    </row>
    <row r="271" spans="4:4" s="150" customFormat="1">
      <c r="D271" s="176"/>
    </row>
    <row r="272" spans="4:4" s="150" customFormat="1">
      <c r="D272" s="176"/>
    </row>
    <row r="273" spans="4:4" s="150" customFormat="1">
      <c r="D273" s="176"/>
    </row>
    <row r="274" spans="4:4" s="150" customFormat="1">
      <c r="D274" s="176"/>
    </row>
    <row r="275" spans="4:4" s="150" customFormat="1">
      <c r="D275" s="176"/>
    </row>
    <row r="276" spans="4:4" s="150" customFormat="1">
      <c r="D276" s="176"/>
    </row>
    <row r="277" spans="4:4" s="150" customFormat="1">
      <c r="D277" s="176"/>
    </row>
    <row r="278" spans="4:4" s="150" customFormat="1">
      <c r="D278" s="176"/>
    </row>
    <row r="279" spans="4:4" s="150" customFormat="1">
      <c r="D279" s="176"/>
    </row>
    <row r="280" spans="4:4" s="150" customFormat="1">
      <c r="D280" s="176"/>
    </row>
    <row r="281" spans="4:4" s="150" customFormat="1">
      <c r="D281" s="176"/>
    </row>
    <row r="282" spans="4:4" s="150" customFormat="1">
      <c r="D282" s="176"/>
    </row>
    <row r="283" spans="4:4" s="150" customFormat="1">
      <c r="D283" s="176"/>
    </row>
    <row r="284" spans="4:4" s="150" customFormat="1">
      <c r="D284" s="176"/>
    </row>
    <row r="285" spans="4:4" s="150" customFormat="1">
      <c r="D285" s="176"/>
    </row>
    <row r="286" spans="4:4" s="150" customFormat="1">
      <c r="D286" s="176"/>
    </row>
    <row r="287" spans="4:4" s="150" customFormat="1">
      <c r="D287" s="176"/>
    </row>
    <row r="288" spans="4:4" s="150" customFormat="1">
      <c r="D288" s="176"/>
    </row>
    <row r="289" spans="4:4" s="150" customFormat="1">
      <c r="D289" s="176"/>
    </row>
    <row r="290" spans="4:4" s="150" customFormat="1">
      <c r="D290" s="176"/>
    </row>
    <row r="291" spans="4:4" s="150" customFormat="1">
      <c r="D291" s="176"/>
    </row>
    <row r="292" spans="4:4" s="150" customFormat="1">
      <c r="D292" s="176"/>
    </row>
    <row r="293" spans="4:4" s="150" customFormat="1">
      <c r="D293" s="176"/>
    </row>
    <row r="294" spans="4:4" s="150" customFormat="1">
      <c r="D294" s="176"/>
    </row>
    <row r="295" spans="4:4" s="150" customFormat="1">
      <c r="D295" s="176"/>
    </row>
    <row r="296" spans="4:4" s="150" customFormat="1">
      <c r="D296" s="176"/>
    </row>
    <row r="297" spans="4:4" s="150" customFormat="1">
      <c r="D297" s="176"/>
    </row>
    <row r="298" spans="4:4" s="150" customFormat="1">
      <c r="D298" s="176"/>
    </row>
    <row r="299" spans="4:4" s="150" customFormat="1">
      <c r="D299" s="176"/>
    </row>
    <row r="300" spans="4:4" s="150" customFormat="1">
      <c r="D300" s="176"/>
    </row>
    <row r="301" spans="4:4" s="150" customFormat="1">
      <c r="D301" s="176"/>
    </row>
    <row r="302" spans="4:4" s="150" customFormat="1">
      <c r="D302" s="176"/>
    </row>
    <row r="303" spans="4:4" s="150" customFormat="1">
      <c r="D303" s="176"/>
    </row>
    <row r="304" spans="4:4" s="150" customFormat="1">
      <c r="D304" s="176"/>
    </row>
    <row r="305" spans="4:4" s="150" customFormat="1">
      <c r="D305" s="176"/>
    </row>
    <row r="306" spans="4:4" s="150" customFormat="1">
      <c r="D306" s="176"/>
    </row>
    <row r="307" spans="4:4" s="150" customFormat="1">
      <c r="D307" s="176"/>
    </row>
    <row r="308" spans="4:4" s="150" customFormat="1">
      <c r="D308" s="176"/>
    </row>
    <row r="309" spans="4:4" s="150" customFormat="1">
      <c r="D309" s="176"/>
    </row>
    <row r="310" spans="4:4" s="150" customFormat="1">
      <c r="D310" s="176"/>
    </row>
    <row r="311" spans="4:4" s="150" customFormat="1">
      <c r="D311" s="176"/>
    </row>
    <row r="312" spans="4:4" s="150" customFormat="1">
      <c r="D312" s="176"/>
    </row>
    <row r="313" spans="4:4" s="150" customFormat="1">
      <c r="D313" s="176"/>
    </row>
    <row r="314" spans="4:4" s="150" customFormat="1">
      <c r="D314" s="176"/>
    </row>
    <row r="315" spans="4:4" s="150" customFormat="1">
      <c r="D315" s="176"/>
    </row>
    <row r="316" spans="4:4" s="150" customFormat="1">
      <c r="D316" s="176"/>
    </row>
    <row r="317" spans="4:4" s="150" customFormat="1">
      <c r="D317" s="176"/>
    </row>
    <row r="318" spans="4:4" s="150" customFormat="1">
      <c r="D318" s="176"/>
    </row>
    <row r="319" spans="4:4" s="150" customFormat="1">
      <c r="D319" s="176"/>
    </row>
    <row r="320" spans="4:4" s="150" customFormat="1">
      <c r="D320" s="176"/>
    </row>
    <row r="321" spans="4:4" s="150" customFormat="1">
      <c r="D321" s="176"/>
    </row>
    <row r="322" spans="4:4" s="150" customFormat="1">
      <c r="D322" s="176"/>
    </row>
    <row r="323" spans="4:4" s="150" customFormat="1">
      <c r="D323" s="176"/>
    </row>
    <row r="324" spans="4:4" s="150" customFormat="1">
      <c r="D324" s="176"/>
    </row>
    <row r="325" spans="4:4" s="150" customFormat="1">
      <c r="D325" s="176"/>
    </row>
    <row r="326" spans="4:4" s="150" customFormat="1">
      <c r="D326" s="176"/>
    </row>
    <row r="327" spans="4:4" s="150" customFormat="1">
      <c r="D327" s="176"/>
    </row>
    <row r="328" spans="4:4" s="150" customFormat="1">
      <c r="D328" s="176"/>
    </row>
    <row r="329" spans="4:4" s="150" customFormat="1">
      <c r="D329" s="176"/>
    </row>
    <row r="330" spans="4:4" s="150" customFormat="1">
      <c r="D330" s="176"/>
    </row>
    <row r="331" spans="4:4" s="150" customFormat="1">
      <c r="D331" s="176"/>
    </row>
    <row r="332" spans="4:4" s="150" customFormat="1">
      <c r="D332" s="176"/>
    </row>
    <row r="333" spans="4:4" s="150" customFormat="1">
      <c r="D333" s="176"/>
    </row>
    <row r="334" spans="4:4" s="150" customFormat="1">
      <c r="D334" s="176"/>
    </row>
    <row r="335" spans="4:4" s="150" customFormat="1">
      <c r="D335" s="176"/>
    </row>
    <row r="336" spans="4:4" s="150" customFormat="1">
      <c r="D336" s="176"/>
    </row>
    <row r="337" spans="4:4" s="150" customFormat="1">
      <c r="D337" s="176"/>
    </row>
    <row r="338" spans="4:4" s="150" customFormat="1">
      <c r="D338" s="176"/>
    </row>
    <row r="339" spans="4:4" s="150" customFormat="1">
      <c r="D339" s="176"/>
    </row>
    <row r="340" spans="4:4" s="150" customFormat="1">
      <c r="D340" s="176"/>
    </row>
    <row r="341" spans="4:4" s="150" customFormat="1">
      <c r="D341" s="176"/>
    </row>
    <row r="342" spans="4:4" s="150" customFormat="1">
      <c r="D342" s="176"/>
    </row>
    <row r="343" spans="4:4" s="150" customFormat="1">
      <c r="D343" s="176"/>
    </row>
    <row r="344" spans="4:4" s="150" customFormat="1">
      <c r="D344" s="176"/>
    </row>
    <row r="345" spans="4:4" s="150" customFormat="1">
      <c r="D345" s="176"/>
    </row>
    <row r="346" spans="4:4" s="150" customFormat="1">
      <c r="D346" s="176"/>
    </row>
    <row r="347" spans="4:4" s="150" customFormat="1">
      <c r="D347" s="176"/>
    </row>
    <row r="348" spans="4:4" s="150" customFormat="1">
      <c r="D348" s="176"/>
    </row>
    <row r="349" spans="4:4" s="150" customFormat="1">
      <c r="D349" s="176"/>
    </row>
    <row r="350" spans="4:4" s="150" customFormat="1">
      <c r="D350" s="176"/>
    </row>
    <row r="351" spans="4:4" s="150" customFormat="1">
      <c r="D351" s="176"/>
    </row>
    <row r="352" spans="4:4" s="150" customFormat="1">
      <c r="D352" s="176"/>
    </row>
    <row r="353" spans="4:4" s="150" customFormat="1">
      <c r="D353" s="176"/>
    </row>
    <row r="354" spans="4:4" s="150" customFormat="1">
      <c r="D354" s="176"/>
    </row>
    <row r="355" spans="4:4" s="150" customFormat="1">
      <c r="D355" s="176"/>
    </row>
    <row r="356" spans="4:4" s="150" customFormat="1">
      <c r="D356" s="176"/>
    </row>
    <row r="357" spans="4:4" s="150" customFormat="1">
      <c r="D357" s="176"/>
    </row>
    <row r="358" spans="4:4" s="150" customFormat="1">
      <c r="D358" s="176"/>
    </row>
    <row r="359" spans="4:4" s="150" customFormat="1">
      <c r="D359" s="176"/>
    </row>
    <row r="360" spans="4:4" s="150" customFormat="1">
      <c r="D360" s="176"/>
    </row>
    <row r="361" spans="4:4" s="150" customFormat="1">
      <c r="D361" s="176"/>
    </row>
    <row r="362" spans="4:4" s="150" customFormat="1">
      <c r="D362" s="176"/>
    </row>
    <row r="363" spans="4:4" s="150" customFormat="1">
      <c r="D363" s="176"/>
    </row>
    <row r="364" spans="4:4" s="150" customFormat="1">
      <c r="D364" s="176"/>
    </row>
    <row r="365" spans="4:4" s="150" customFormat="1">
      <c r="D365" s="176"/>
    </row>
    <row r="366" spans="4:4" s="150" customFormat="1">
      <c r="D366" s="176"/>
    </row>
    <row r="367" spans="4:4" s="150" customFormat="1">
      <c r="D367" s="176"/>
    </row>
    <row r="368" spans="4:4" s="150" customFormat="1">
      <c r="D368" s="176"/>
    </row>
    <row r="369" spans="4:4" s="150" customFormat="1">
      <c r="D369" s="176"/>
    </row>
  </sheetData>
  <mergeCells count="18">
    <mergeCell ref="D11:I11"/>
    <mergeCell ref="J11:J12"/>
    <mergeCell ref="K11:K12"/>
    <mergeCell ref="B19:C19"/>
    <mergeCell ref="A1:I1"/>
    <mergeCell ref="B13:C13"/>
    <mergeCell ref="A9:K9"/>
    <mergeCell ref="A11:A12"/>
    <mergeCell ref="B11:C12"/>
    <mergeCell ref="B21:C21"/>
    <mergeCell ref="B15:C15"/>
    <mergeCell ref="B14:C14"/>
    <mergeCell ref="A23:K23"/>
    <mergeCell ref="B22:C22"/>
    <mergeCell ref="B18:C18"/>
    <mergeCell ref="B17:C17"/>
    <mergeCell ref="B16:C16"/>
    <mergeCell ref="B20:C20"/>
  </mergeCells>
  <hyperlinks>
    <hyperlink ref="G3" r:id="rId1"/>
    <hyperlink ref="G2" r:id="rId2"/>
  </hyperlinks>
  <pageMargins left="0.3" right="0.17" top="0.17" bottom="0.17" header="0.3" footer="0.3"/>
  <pageSetup paperSize="9" orientation="portrait" horizontalDpi="300" verticalDpi="300" r:id="rId3"/>
  <drawing r:id="rId4"/>
</worksheet>
</file>

<file path=xl/worksheets/sheet63.xml><?xml version="1.0" encoding="utf-8"?>
<worksheet xmlns="http://schemas.openxmlformats.org/spreadsheetml/2006/main" xmlns:r="http://schemas.openxmlformats.org/officeDocument/2006/relationships">
  <dimension ref="A1:M386"/>
  <sheetViews>
    <sheetView zoomScaleNormal="100" workbookViewId="0">
      <selection activeCell="K16" sqref="K16"/>
    </sheetView>
  </sheetViews>
  <sheetFormatPr defaultRowHeight="12.75"/>
  <cols>
    <col min="1" max="1" width="17" style="203" customWidth="1"/>
    <col min="2" max="2" width="10.7109375" style="213" customWidth="1"/>
    <col min="3" max="3" width="1" style="203" hidden="1" customWidth="1"/>
    <col min="4" max="5" width="11.85546875" style="203" customWidth="1"/>
    <col min="6" max="6" width="7" style="203" bestFit="1" customWidth="1"/>
    <col min="7" max="7" width="7.7109375" style="203" customWidth="1"/>
    <col min="8" max="8" width="9.28515625" style="203" customWidth="1"/>
    <col min="9" max="9" width="10.85546875" style="203" customWidth="1"/>
    <col min="10" max="10" width="6.7109375" style="203" customWidth="1"/>
    <col min="11" max="16384" width="9.140625" style="203"/>
  </cols>
  <sheetData>
    <row r="1" spans="1:13" s="200" customFormat="1" ht="31.5" customHeight="1">
      <c r="A1" s="2526"/>
      <c r="B1" s="2526"/>
      <c r="C1" s="2526"/>
      <c r="D1" s="2526"/>
      <c r="E1" s="2526"/>
      <c r="F1" s="2526"/>
      <c r="G1" s="2526"/>
      <c r="H1" s="2526"/>
      <c r="I1" s="2526"/>
    </row>
    <row r="2" spans="1:13">
      <c r="A2" s="204" t="s">
        <v>0</v>
      </c>
      <c r="B2" s="203"/>
      <c r="H2" s="205" t="s">
        <v>474</v>
      </c>
      <c r="I2" s="206" t="s">
        <v>1</v>
      </c>
      <c r="J2" s="206"/>
      <c r="L2" s="202"/>
      <c r="M2" s="202"/>
    </row>
    <row r="3" spans="1:13" ht="15.75" customHeight="1">
      <c r="A3" s="207" t="s">
        <v>467</v>
      </c>
      <c r="B3" s="203"/>
      <c r="H3" s="205" t="s">
        <v>475</v>
      </c>
      <c r="I3" s="208" t="s">
        <v>2</v>
      </c>
      <c r="J3" s="208"/>
      <c r="K3" s="208"/>
      <c r="L3" s="114"/>
      <c r="M3" s="114"/>
    </row>
    <row r="4" spans="1:13" ht="15.75" customHeight="1">
      <c r="A4" s="204" t="s">
        <v>2241</v>
      </c>
      <c r="B4" s="203"/>
      <c r="H4" s="471"/>
      <c r="J4" s="212"/>
      <c r="K4" s="202"/>
      <c r="L4" s="202"/>
      <c r="M4" s="202"/>
    </row>
    <row r="5" spans="1:13" ht="15.75" customHeight="1">
      <c r="A5" s="207" t="s">
        <v>467</v>
      </c>
      <c r="B5" s="203"/>
      <c r="H5" s="204" t="s">
        <v>2238</v>
      </c>
      <c r="J5" s="207"/>
      <c r="K5" s="202"/>
      <c r="L5" s="202"/>
      <c r="M5" s="202"/>
    </row>
    <row r="6" spans="1:13" ht="15.75" customHeight="1">
      <c r="A6" s="207" t="s">
        <v>468</v>
      </c>
      <c r="B6" s="203"/>
      <c r="H6" s="204" t="s">
        <v>2240</v>
      </c>
      <c r="J6" s="207"/>
      <c r="K6" s="202"/>
      <c r="L6" s="202"/>
      <c r="M6" s="202"/>
    </row>
    <row r="7" spans="1:13" ht="15" customHeight="1">
      <c r="A7" s="210" t="s">
        <v>2536</v>
      </c>
      <c r="B7" s="203"/>
      <c r="H7" s="379" t="s">
        <v>2239</v>
      </c>
      <c r="J7" s="211"/>
      <c r="K7" s="211"/>
    </row>
    <row r="8" spans="1:13">
      <c r="A8" s="210"/>
      <c r="B8" s="203"/>
      <c r="F8" s="379"/>
      <c r="G8" s="379"/>
      <c r="J8" s="211"/>
      <c r="K8" s="211"/>
    </row>
    <row r="9" spans="1:13" ht="17.25" customHeight="1">
      <c r="A9" s="2525" t="s">
        <v>2466</v>
      </c>
      <c r="B9" s="2525"/>
      <c r="C9" s="2525"/>
      <c r="D9" s="2525"/>
      <c r="E9" s="2525"/>
      <c r="F9" s="2525"/>
      <c r="G9" s="2525"/>
      <c r="H9" s="2525"/>
      <c r="I9" s="2525"/>
      <c r="J9" s="2525"/>
      <c r="K9" s="204"/>
      <c r="L9" s="204"/>
    </row>
    <row r="11" spans="1:13" s="158" customFormat="1" ht="15" customHeight="1">
      <c r="A11" s="2521" t="s">
        <v>2077</v>
      </c>
      <c r="B11" s="2521" t="s">
        <v>17</v>
      </c>
      <c r="C11" s="2521"/>
      <c r="D11" s="2521"/>
      <c r="E11" s="2521"/>
      <c r="F11" s="2521"/>
      <c r="G11" s="2521"/>
      <c r="H11" s="2521"/>
      <c r="I11" s="2521"/>
      <c r="J11" s="2520" t="s">
        <v>4021</v>
      </c>
    </row>
    <row r="12" spans="1:13" s="158" customFormat="1" ht="63" customHeight="1">
      <c r="A12" s="2521"/>
      <c r="B12" s="472" t="s">
        <v>82</v>
      </c>
      <c r="C12" s="181"/>
      <c r="D12" s="473" t="s">
        <v>138</v>
      </c>
      <c r="E12" s="2366" t="s">
        <v>4020</v>
      </c>
      <c r="F12" s="472" t="s">
        <v>1245</v>
      </c>
      <c r="G12" s="472" t="s">
        <v>1150</v>
      </c>
      <c r="H12" s="472" t="s">
        <v>916</v>
      </c>
      <c r="I12" s="472" t="s">
        <v>917</v>
      </c>
      <c r="J12" s="2520"/>
    </row>
    <row r="13" spans="1:13" s="487" customFormat="1" ht="11.25">
      <c r="A13" s="334" t="s">
        <v>4009</v>
      </c>
      <c r="B13" s="2950" t="s">
        <v>2469</v>
      </c>
      <c r="C13" s="189"/>
      <c r="D13" s="2950" t="s">
        <v>4019</v>
      </c>
      <c r="E13" s="2950">
        <v>25</v>
      </c>
      <c r="F13" s="2372">
        <v>1.5</v>
      </c>
      <c r="G13" s="2951">
        <v>80</v>
      </c>
      <c r="H13" s="333"/>
      <c r="I13" s="333"/>
      <c r="J13" s="2430">
        <v>11935</v>
      </c>
      <c r="K13" s="183"/>
    </row>
    <row r="14" spans="1:13" s="487" customFormat="1" ht="11.25">
      <c r="A14" s="510" t="s">
        <v>4010</v>
      </c>
      <c r="B14" s="2948"/>
      <c r="C14" s="190"/>
      <c r="D14" s="2948"/>
      <c r="E14" s="2948"/>
      <c r="F14" s="2375">
        <v>1.8</v>
      </c>
      <c r="G14" s="2877"/>
      <c r="H14" s="480"/>
      <c r="I14" s="480"/>
      <c r="J14" s="481">
        <v>11935</v>
      </c>
      <c r="K14" s="183"/>
    </row>
    <row r="15" spans="1:13" s="487" customFormat="1" ht="11.25">
      <c r="A15" s="510" t="s">
        <v>4011</v>
      </c>
      <c r="B15" s="2948"/>
      <c r="C15" s="190"/>
      <c r="D15" s="2948"/>
      <c r="E15" s="2948"/>
      <c r="F15" s="2375">
        <v>2</v>
      </c>
      <c r="G15" s="2877"/>
      <c r="H15" s="480"/>
      <c r="I15" s="480"/>
      <c r="J15" s="481">
        <v>3335</v>
      </c>
      <c r="K15" s="183"/>
    </row>
    <row r="16" spans="1:13" s="487" customFormat="1" ht="11.25">
      <c r="A16" s="510" t="s">
        <v>4006</v>
      </c>
      <c r="B16" s="2948"/>
      <c r="C16" s="190"/>
      <c r="D16" s="2948"/>
      <c r="E16" s="2948"/>
      <c r="F16" s="2375">
        <v>1.5</v>
      </c>
      <c r="G16" s="2877">
        <v>100</v>
      </c>
      <c r="H16" s="480"/>
      <c r="I16" s="480"/>
      <c r="J16" s="481">
        <v>2800</v>
      </c>
      <c r="K16" s="183"/>
    </row>
    <row r="17" spans="1:11" s="487" customFormat="1" ht="11.25">
      <c r="A17" s="510" t="s">
        <v>4007</v>
      </c>
      <c r="B17" s="2948"/>
      <c r="C17" s="190"/>
      <c r="D17" s="2948"/>
      <c r="E17" s="2948"/>
      <c r="F17" s="2375">
        <v>1.8</v>
      </c>
      <c r="G17" s="2877"/>
      <c r="H17" s="480"/>
      <c r="I17" s="480"/>
      <c r="J17" s="486">
        <v>3208</v>
      </c>
      <c r="K17" s="183"/>
    </row>
    <row r="18" spans="1:11" s="487" customFormat="1" ht="11.25">
      <c r="A18" s="510" t="s">
        <v>4008</v>
      </c>
      <c r="B18" s="2949"/>
      <c r="C18" s="138"/>
      <c r="D18" s="2949"/>
      <c r="E18" s="2949"/>
      <c r="F18" s="2374">
        <v>2</v>
      </c>
      <c r="G18" s="2877"/>
      <c r="H18" s="480"/>
      <c r="I18" s="480"/>
      <c r="J18" s="481">
        <v>3481</v>
      </c>
      <c r="K18" s="183"/>
    </row>
    <row r="19" spans="1:11" s="487" customFormat="1" ht="11.25">
      <c r="A19" s="510" t="s">
        <v>4012</v>
      </c>
      <c r="B19" s="2947" t="s">
        <v>2470</v>
      </c>
      <c r="C19" s="138"/>
      <c r="D19" s="2947" t="s">
        <v>4018</v>
      </c>
      <c r="E19" s="2947"/>
      <c r="F19" s="2375">
        <v>1.5</v>
      </c>
      <c r="G19" s="2877">
        <v>80</v>
      </c>
      <c r="H19" s="480"/>
      <c r="I19" s="480"/>
      <c r="J19" s="481">
        <v>3497</v>
      </c>
      <c r="K19" s="183"/>
    </row>
    <row r="20" spans="1:11" s="487" customFormat="1" ht="15" customHeight="1">
      <c r="A20" s="510" t="s">
        <v>4013</v>
      </c>
      <c r="B20" s="2948"/>
      <c r="C20" s="190"/>
      <c r="D20" s="2948"/>
      <c r="E20" s="2948"/>
      <c r="F20" s="2375">
        <v>1.8</v>
      </c>
      <c r="G20" s="2877"/>
      <c r="H20" s="480"/>
      <c r="I20" s="480"/>
      <c r="J20" s="481">
        <v>4029</v>
      </c>
      <c r="K20" s="183"/>
    </row>
    <row r="21" spans="1:11" s="487" customFormat="1" ht="15" customHeight="1">
      <c r="A21" s="510" t="s">
        <v>4014</v>
      </c>
      <c r="B21" s="2948"/>
      <c r="C21" s="190"/>
      <c r="D21" s="2948"/>
      <c r="E21" s="2948"/>
      <c r="F21" s="2374">
        <v>2</v>
      </c>
      <c r="G21" s="2877"/>
      <c r="H21" s="480"/>
      <c r="I21" s="480"/>
      <c r="J21" s="481">
        <v>4385</v>
      </c>
      <c r="K21" s="183"/>
    </row>
    <row r="22" spans="1:11" s="487" customFormat="1" ht="15" customHeight="1">
      <c r="A22" s="510" t="s">
        <v>4000</v>
      </c>
      <c r="B22" s="2948"/>
      <c r="C22" s="138"/>
      <c r="D22" s="2948"/>
      <c r="E22" s="2948"/>
      <c r="F22" s="2375">
        <v>1.5</v>
      </c>
      <c r="G22" s="2877">
        <v>100</v>
      </c>
      <c r="H22" s="480"/>
      <c r="I22" s="480"/>
      <c r="J22" s="481">
        <v>3771</v>
      </c>
      <c r="K22" s="183"/>
    </row>
    <row r="23" spans="1:11" s="487" customFormat="1" ht="15" customHeight="1">
      <c r="A23" s="510" t="s">
        <v>4001</v>
      </c>
      <c r="B23" s="2948"/>
      <c r="C23" s="190"/>
      <c r="D23" s="2948"/>
      <c r="E23" s="2948"/>
      <c r="F23" s="2375">
        <v>1.8</v>
      </c>
      <c r="G23" s="2877"/>
      <c r="H23" s="480"/>
      <c r="I23" s="480"/>
      <c r="J23" s="481">
        <v>4354</v>
      </c>
      <c r="K23" s="183"/>
    </row>
    <row r="24" spans="1:11" s="487" customFormat="1" ht="15" customHeight="1">
      <c r="A24" s="510" t="s">
        <v>4002</v>
      </c>
      <c r="B24" s="2949"/>
      <c r="C24" s="190"/>
      <c r="D24" s="2949"/>
      <c r="E24" s="2949"/>
      <c r="F24" s="2374">
        <v>2</v>
      </c>
      <c r="G24" s="2877"/>
      <c r="H24" s="480"/>
      <c r="I24" s="480"/>
      <c r="J24" s="481">
        <v>4744</v>
      </c>
      <c r="K24" s="183"/>
    </row>
    <row r="25" spans="1:11" s="487" customFormat="1" ht="11.25">
      <c r="A25" s="510" t="s">
        <v>4015</v>
      </c>
      <c r="B25" s="2947" t="s">
        <v>2471</v>
      </c>
      <c r="C25" s="138"/>
      <c r="D25" s="2947" t="s">
        <v>2467</v>
      </c>
      <c r="E25" s="2947"/>
      <c r="F25" s="2375">
        <v>1.5</v>
      </c>
      <c r="G25" s="2877">
        <v>80</v>
      </c>
      <c r="H25" s="480"/>
      <c r="I25" s="480"/>
      <c r="J25" s="481">
        <v>3701</v>
      </c>
      <c r="K25" s="183"/>
    </row>
    <row r="26" spans="1:11" s="487" customFormat="1" ht="11.25">
      <c r="A26" s="510" t="s">
        <v>4016</v>
      </c>
      <c r="B26" s="2948"/>
      <c r="C26" s="190"/>
      <c r="D26" s="2948"/>
      <c r="E26" s="2948"/>
      <c r="F26" s="2375">
        <v>1.8</v>
      </c>
      <c r="G26" s="2877"/>
      <c r="H26" s="480"/>
      <c r="I26" s="480"/>
      <c r="J26" s="481">
        <v>4247</v>
      </c>
      <c r="K26" s="183"/>
    </row>
    <row r="27" spans="1:11" s="487" customFormat="1" ht="11.25">
      <c r="A27" s="510" t="s">
        <v>4017</v>
      </c>
      <c r="B27" s="2948"/>
      <c r="C27" s="190"/>
      <c r="D27" s="2948"/>
      <c r="E27" s="2948"/>
      <c r="F27" s="2374">
        <v>2</v>
      </c>
      <c r="G27" s="2877"/>
      <c r="H27" s="480"/>
      <c r="I27" s="480"/>
      <c r="J27" s="481">
        <v>4612</v>
      </c>
      <c r="K27" s="183"/>
    </row>
    <row r="28" spans="1:11" s="487" customFormat="1" ht="11.25">
      <c r="A28" s="510" t="s">
        <v>4003</v>
      </c>
      <c r="B28" s="2948"/>
      <c r="C28" s="138"/>
      <c r="D28" s="2948"/>
      <c r="E28" s="2948"/>
      <c r="F28" s="2375">
        <v>1.5</v>
      </c>
      <c r="G28" s="2877">
        <v>100</v>
      </c>
      <c r="H28" s="480"/>
      <c r="I28" s="480"/>
      <c r="J28" s="481">
        <v>4083</v>
      </c>
      <c r="K28" s="183"/>
    </row>
    <row r="29" spans="1:11" s="487" customFormat="1" ht="11.25">
      <c r="A29" s="510" t="s">
        <v>4004</v>
      </c>
      <c r="B29" s="2948"/>
      <c r="C29" s="190"/>
      <c r="D29" s="2948"/>
      <c r="E29" s="2948"/>
      <c r="F29" s="2375">
        <v>1.8</v>
      </c>
      <c r="G29" s="2877"/>
      <c r="H29" s="480"/>
      <c r="I29" s="480"/>
      <c r="J29" s="481">
        <v>4700</v>
      </c>
      <c r="K29" s="183"/>
    </row>
    <row r="30" spans="1:11" s="487" customFormat="1" ht="11.25">
      <c r="A30" s="494" t="s">
        <v>4005</v>
      </c>
      <c r="B30" s="2948"/>
      <c r="C30" s="139"/>
      <c r="D30" s="2948"/>
      <c r="E30" s="2949"/>
      <c r="F30" s="2373">
        <v>2</v>
      </c>
      <c r="G30" s="2877"/>
      <c r="H30" s="547"/>
      <c r="I30" s="547"/>
      <c r="J30" s="481">
        <v>5112</v>
      </c>
      <c r="K30" s="183"/>
    </row>
    <row r="31" spans="1:11" s="553" customFormat="1" ht="16.5" customHeight="1">
      <c r="A31" s="492" t="s">
        <v>2520</v>
      </c>
      <c r="B31" s="2947" t="s">
        <v>2469</v>
      </c>
      <c r="C31" s="190"/>
      <c r="D31" s="2947" t="s">
        <v>4019</v>
      </c>
      <c r="E31" s="2947">
        <v>25</v>
      </c>
      <c r="F31" s="2375">
        <v>1.5</v>
      </c>
      <c r="G31" s="2823">
        <v>82</v>
      </c>
      <c r="H31" s="548"/>
      <c r="I31" s="548"/>
      <c r="J31" s="550">
        <v>4859</v>
      </c>
      <c r="K31" s="183"/>
    </row>
    <row r="32" spans="1:11" s="553" customFormat="1" ht="16.5" customHeight="1">
      <c r="A32" s="492" t="s">
        <v>2522</v>
      </c>
      <c r="B32" s="2948"/>
      <c r="C32" s="190"/>
      <c r="D32" s="2948"/>
      <c r="E32" s="2948"/>
      <c r="F32" s="2375">
        <v>1.8</v>
      </c>
      <c r="G32" s="2877"/>
      <c r="H32" s="548"/>
      <c r="I32" s="548"/>
      <c r="J32" s="550">
        <v>5763</v>
      </c>
      <c r="K32" s="183"/>
    </row>
    <row r="33" spans="1:11" s="553" customFormat="1" ht="16.5" customHeight="1">
      <c r="A33" s="492" t="s">
        <v>2525</v>
      </c>
      <c r="B33" s="2949"/>
      <c r="C33" s="190"/>
      <c r="D33" s="2949"/>
      <c r="E33" s="2949"/>
      <c r="F33" s="2374">
        <v>2</v>
      </c>
      <c r="G33" s="2877"/>
      <c r="H33" s="548"/>
      <c r="I33" s="548"/>
      <c r="J33" s="552">
        <v>6365</v>
      </c>
      <c r="K33" s="183"/>
    </row>
    <row r="34" spans="1:11" s="553" customFormat="1" ht="16.5" customHeight="1">
      <c r="A34" s="2429" t="s">
        <v>2519</v>
      </c>
      <c r="B34" s="2948" t="s">
        <v>2470</v>
      </c>
      <c r="C34" s="138"/>
      <c r="D34" s="2948" t="s">
        <v>4018</v>
      </c>
      <c r="E34" s="2947"/>
      <c r="F34" s="2374">
        <v>1.5</v>
      </c>
      <c r="G34" s="2877"/>
      <c r="H34" s="548"/>
      <c r="I34" s="548"/>
      <c r="J34" s="550">
        <v>6891</v>
      </c>
      <c r="K34" s="183"/>
    </row>
    <row r="35" spans="1:11" s="553" customFormat="1" ht="16.5" customHeight="1">
      <c r="A35" s="492" t="s">
        <v>2523</v>
      </c>
      <c r="B35" s="2948"/>
      <c r="C35" s="190"/>
      <c r="D35" s="2948"/>
      <c r="E35" s="2948"/>
      <c r="F35" s="2375">
        <v>1.8</v>
      </c>
      <c r="G35" s="2877"/>
      <c r="H35" s="548"/>
      <c r="I35" s="548"/>
      <c r="J35" s="550">
        <v>8173</v>
      </c>
      <c r="K35" s="183"/>
    </row>
    <row r="36" spans="1:11" s="553" customFormat="1" ht="16.5" customHeight="1">
      <c r="A36" s="492" t="s">
        <v>2526</v>
      </c>
      <c r="B36" s="2949"/>
      <c r="C36" s="190"/>
      <c r="D36" s="2949"/>
      <c r="E36" s="2949"/>
      <c r="F36" s="2374">
        <v>2</v>
      </c>
      <c r="G36" s="2877"/>
      <c r="H36" s="548"/>
      <c r="I36" s="548"/>
      <c r="J36" s="550">
        <v>9027</v>
      </c>
      <c r="K36" s="183"/>
    </row>
    <row r="37" spans="1:11" s="553" customFormat="1" ht="11.25">
      <c r="A37" s="2429" t="s">
        <v>2521</v>
      </c>
      <c r="B37" s="2948" t="s">
        <v>2471</v>
      </c>
      <c r="C37" s="138"/>
      <c r="D37" s="2954" t="s">
        <v>2467</v>
      </c>
      <c r="E37" s="2947"/>
      <c r="F37" s="2375">
        <v>1.5</v>
      </c>
      <c r="G37" s="2877"/>
      <c r="H37" s="548"/>
      <c r="I37" s="548"/>
      <c r="J37" s="550">
        <v>6498</v>
      </c>
      <c r="K37" s="183"/>
    </row>
    <row r="38" spans="1:11" s="553" customFormat="1" ht="11.25">
      <c r="A38" s="492" t="s">
        <v>2524</v>
      </c>
      <c r="B38" s="2948"/>
      <c r="C38" s="190"/>
      <c r="D38" s="2954"/>
      <c r="E38" s="2948"/>
      <c r="F38" s="2375">
        <v>1.8</v>
      </c>
      <c r="G38" s="2877"/>
      <c r="H38" s="557"/>
      <c r="I38" s="548"/>
      <c r="J38" s="550">
        <v>7703</v>
      </c>
      <c r="K38" s="183"/>
    </row>
    <row r="39" spans="1:11" s="553" customFormat="1" ht="11.25">
      <c r="A39" s="559" t="s">
        <v>2527</v>
      </c>
      <c r="B39" s="2953"/>
      <c r="C39" s="158"/>
      <c r="D39" s="2955"/>
      <c r="E39" s="2953"/>
      <c r="F39" s="2374">
        <v>2</v>
      </c>
      <c r="G39" s="2952"/>
      <c r="H39" s="555"/>
      <c r="I39" s="555"/>
      <c r="J39" s="552">
        <v>8506</v>
      </c>
      <c r="K39" s="183"/>
    </row>
    <row r="40" spans="1:11" s="150" customFormat="1">
      <c r="A40" s="2803" t="s">
        <v>2468</v>
      </c>
      <c r="B40" s="2804"/>
      <c r="C40" s="2804"/>
      <c r="D40" s="2804"/>
      <c r="E40" s="2804"/>
      <c r="F40" s="2804"/>
      <c r="G40" s="2804"/>
      <c r="H40" s="2804"/>
      <c r="I40" s="2804"/>
      <c r="J40" s="2805"/>
    </row>
    <row r="41" spans="1:11" s="150" customFormat="1" ht="14.25" customHeight="1">
      <c r="A41" s="214"/>
      <c r="B41" s="214"/>
      <c r="C41" s="215"/>
      <c r="D41" s="215"/>
      <c r="E41" s="215"/>
      <c r="F41" s="216"/>
      <c r="G41" s="216"/>
      <c r="H41" s="216"/>
      <c r="I41" s="216"/>
      <c r="J41" s="216"/>
    </row>
    <row r="42" spans="1:11" s="150" customFormat="1" ht="14.25" customHeight="1">
      <c r="A42" s="214"/>
      <c r="B42" s="214"/>
      <c r="C42" s="215"/>
      <c r="D42" s="215"/>
      <c r="E42" s="215"/>
      <c r="F42" s="216"/>
      <c r="G42" s="216"/>
      <c r="H42" s="216"/>
      <c r="I42" s="216"/>
      <c r="J42" s="216"/>
    </row>
    <row r="43" spans="1:11" s="150" customFormat="1" ht="14.25" customHeight="1">
      <c r="A43" s="214"/>
      <c r="B43" s="214"/>
      <c r="C43" s="215"/>
      <c r="D43" s="215"/>
      <c r="E43" s="215"/>
      <c r="F43" s="216"/>
      <c r="G43" s="216"/>
      <c r="H43" s="216"/>
      <c r="I43" s="216"/>
      <c r="J43" s="216"/>
    </row>
    <row r="44" spans="1:11" s="150" customFormat="1" ht="14.25" customHeight="1">
      <c r="A44" s="214"/>
      <c r="B44" s="214"/>
      <c r="C44" s="215"/>
      <c r="D44" s="215"/>
      <c r="E44" s="215"/>
      <c r="F44" s="216"/>
      <c r="G44" s="216"/>
      <c r="H44" s="216"/>
      <c r="I44" s="216"/>
      <c r="J44" s="216"/>
    </row>
    <row r="45" spans="1:11" s="150" customFormat="1" ht="14.25" customHeight="1">
      <c r="A45" s="214"/>
      <c r="B45" s="214"/>
      <c r="C45" s="215"/>
      <c r="D45" s="215"/>
      <c r="E45" s="215"/>
      <c r="F45" s="216"/>
      <c r="G45" s="216"/>
      <c r="H45" s="216"/>
      <c r="I45" s="216"/>
      <c r="J45" s="216"/>
    </row>
    <row r="46" spans="1:11" s="150" customFormat="1" ht="14.25" customHeight="1">
      <c r="A46" s="214"/>
      <c r="B46" s="214"/>
      <c r="C46" s="215"/>
      <c r="D46" s="215"/>
      <c r="E46" s="215"/>
      <c r="F46" s="216"/>
      <c r="G46" s="216"/>
      <c r="H46" s="216"/>
      <c r="I46" s="216"/>
      <c r="J46" s="216"/>
    </row>
    <row r="47" spans="1:11" s="150" customFormat="1" ht="14.25" customHeight="1">
      <c r="A47" s="214"/>
      <c r="B47" s="214"/>
      <c r="C47" s="215"/>
      <c r="D47" s="215"/>
      <c r="E47" s="215"/>
      <c r="F47" s="216"/>
      <c r="G47" s="216"/>
      <c r="H47" s="216"/>
      <c r="I47" s="216"/>
      <c r="J47" s="216"/>
    </row>
    <row r="48" spans="1:11" s="150" customFormat="1" ht="14.25" customHeight="1">
      <c r="A48" s="214"/>
      <c r="B48" s="214"/>
      <c r="C48" s="215"/>
      <c r="D48" s="215"/>
      <c r="E48" s="215"/>
      <c r="F48" s="216"/>
      <c r="G48" s="216"/>
      <c r="H48" s="216"/>
      <c r="I48" s="216"/>
      <c r="J48" s="216"/>
    </row>
    <row r="49" spans="1:10" s="150" customFormat="1" ht="14.25" customHeight="1">
      <c r="A49" s="214"/>
      <c r="B49" s="214"/>
      <c r="C49" s="215"/>
      <c r="D49" s="215"/>
      <c r="E49" s="215"/>
      <c r="F49" s="216"/>
      <c r="G49" s="216"/>
      <c r="H49" s="216"/>
      <c r="I49" s="216"/>
      <c r="J49" s="216"/>
    </row>
    <row r="50" spans="1:10" s="150" customFormat="1" ht="14.25" customHeight="1">
      <c r="A50" s="214"/>
      <c r="B50" s="214"/>
      <c r="C50" s="215"/>
      <c r="D50" s="215"/>
      <c r="E50" s="215"/>
      <c r="F50" s="216"/>
      <c r="G50" s="216"/>
      <c r="H50" s="216"/>
      <c r="I50" s="216"/>
      <c r="J50" s="216"/>
    </row>
    <row r="51" spans="1:10" s="150" customFormat="1" ht="14.25" customHeight="1">
      <c r="A51" s="214"/>
      <c r="B51" s="214"/>
      <c r="C51" s="215"/>
      <c r="D51" s="215"/>
      <c r="E51" s="215"/>
      <c r="F51" s="216"/>
      <c r="G51" s="216"/>
      <c r="H51" s="216"/>
      <c r="I51" s="216"/>
      <c r="J51" s="216"/>
    </row>
    <row r="52" spans="1:10" s="150" customFormat="1" ht="14.25" customHeight="1">
      <c r="A52" s="214"/>
      <c r="B52" s="214"/>
      <c r="C52" s="215"/>
      <c r="D52" s="215"/>
      <c r="E52" s="215"/>
      <c r="F52" s="216"/>
      <c r="G52" s="216"/>
      <c r="H52" s="216"/>
      <c r="I52" s="216"/>
      <c r="J52" s="216"/>
    </row>
    <row r="53" spans="1:10" s="150" customFormat="1" ht="14.25" customHeight="1">
      <c r="A53" s="214"/>
      <c r="B53" s="214"/>
      <c r="C53" s="215"/>
      <c r="D53" s="215"/>
      <c r="E53" s="215"/>
      <c r="F53" s="216"/>
      <c r="G53" s="216"/>
      <c r="H53" s="216"/>
      <c r="I53" s="216"/>
      <c r="J53" s="216"/>
    </row>
    <row r="54" spans="1:10" s="150" customFormat="1" ht="14.25" customHeight="1">
      <c r="A54" s="214"/>
      <c r="B54" s="214"/>
      <c r="C54" s="215"/>
      <c r="D54" s="215"/>
      <c r="E54" s="215"/>
      <c r="F54" s="216"/>
      <c r="G54" s="216"/>
      <c r="H54" s="216"/>
      <c r="I54" s="216"/>
      <c r="J54" s="216"/>
    </row>
    <row r="55" spans="1:10" s="150" customFormat="1" ht="14.25" customHeight="1">
      <c r="A55" s="214"/>
      <c r="B55" s="214"/>
      <c r="C55" s="215"/>
      <c r="D55" s="215"/>
      <c r="E55" s="215"/>
      <c r="F55" s="216"/>
      <c r="G55" s="216"/>
      <c r="H55" s="216"/>
      <c r="I55" s="216"/>
      <c r="J55" s="216"/>
    </row>
    <row r="56" spans="1:10" s="150" customFormat="1" ht="14.25" customHeight="1">
      <c r="A56" s="214"/>
      <c r="B56" s="214"/>
      <c r="C56" s="215"/>
      <c r="D56" s="215"/>
      <c r="E56" s="215"/>
      <c r="F56" s="216"/>
      <c r="G56" s="216"/>
      <c r="H56" s="216"/>
      <c r="I56" s="216"/>
      <c r="J56" s="216"/>
    </row>
    <row r="57" spans="1:10" s="150" customFormat="1" ht="14.25" customHeight="1">
      <c r="A57" s="214"/>
      <c r="B57" s="214"/>
      <c r="C57" s="215"/>
      <c r="D57" s="215"/>
      <c r="E57" s="215"/>
      <c r="F57" s="216"/>
      <c r="G57" s="216"/>
      <c r="H57" s="216"/>
      <c r="I57" s="216"/>
      <c r="J57" s="216"/>
    </row>
    <row r="58" spans="1:10" s="150" customFormat="1" ht="14.25" customHeight="1">
      <c r="A58" s="214"/>
      <c r="B58" s="214"/>
      <c r="C58" s="215"/>
      <c r="D58" s="215"/>
      <c r="E58" s="215"/>
      <c r="F58" s="216"/>
      <c r="G58" s="216"/>
      <c r="H58" s="216"/>
      <c r="I58" s="216"/>
      <c r="J58" s="216"/>
    </row>
    <row r="59" spans="1:10" s="150" customFormat="1" ht="14.25" customHeight="1">
      <c r="A59" s="214"/>
      <c r="B59" s="214"/>
      <c r="C59" s="215"/>
      <c r="D59" s="215"/>
      <c r="E59" s="215"/>
      <c r="F59" s="216"/>
      <c r="G59" s="216"/>
      <c r="H59" s="216"/>
      <c r="I59" s="216"/>
      <c r="J59" s="216"/>
    </row>
    <row r="60" spans="1:10" s="150" customFormat="1" ht="14.25" customHeight="1">
      <c r="A60" s="214"/>
      <c r="B60" s="214"/>
      <c r="C60" s="215"/>
      <c r="D60" s="215"/>
      <c r="E60" s="215"/>
      <c r="F60" s="216"/>
      <c r="G60" s="216"/>
      <c r="H60" s="216"/>
      <c r="I60" s="216"/>
      <c r="J60" s="216"/>
    </row>
    <row r="61" spans="1:10" s="150" customFormat="1" ht="14.25" customHeight="1">
      <c r="A61" s="214"/>
      <c r="B61" s="214"/>
      <c r="C61" s="215"/>
      <c r="D61" s="215"/>
      <c r="E61" s="215"/>
      <c r="F61" s="216"/>
      <c r="G61" s="216"/>
      <c r="H61" s="216"/>
      <c r="I61" s="216"/>
      <c r="J61" s="216"/>
    </row>
    <row r="62" spans="1:10" s="150" customFormat="1" ht="14.25" customHeight="1">
      <c r="A62" s="214"/>
      <c r="B62" s="214"/>
      <c r="C62" s="215"/>
      <c r="D62" s="215"/>
      <c r="E62" s="215"/>
      <c r="F62" s="216"/>
      <c r="G62" s="216"/>
      <c r="H62" s="216"/>
      <c r="I62" s="216"/>
      <c r="J62" s="216"/>
    </row>
    <row r="63" spans="1:10" s="150" customFormat="1" ht="14.25" customHeight="1">
      <c r="A63" s="214"/>
      <c r="B63" s="214"/>
      <c r="C63" s="215"/>
      <c r="D63" s="215"/>
      <c r="E63" s="215"/>
      <c r="F63" s="216"/>
      <c r="G63" s="216"/>
      <c r="H63" s="216"/>
      <c r="I63" s="216"/>
      <c r="J63" s="216"/>
    </row>
    <row r="64" spans="1:10" s="150" customFormat="1" ht="14.25" customHeight="1">
      <c r="A64" s="214"/>
      <c r="B64" s="214"/>
      <c r="C64" s="215"/>
      <c r="D64" s="215"/>
      <c r="E64" s="215"/>
      <c r="F64" s="216"/>
      <c r="G64" s="216"/>
      <c r="H64" s="216"/>
      <c r="I64" s="216"/>
      <c r="J64" s="216"/>
    </row>
    <row r="65" spans="1:10" s="150" customFormat="1" ht="14.25" customHeight="1">
      <c r="A65" s="214"/>
      <c r="B65" s="214"/>
      <c r="C65" s="215"/>
      <c r="D65" s="215"/>
      <c r="E65" s="215"/>
      <c r="F65" s="216"/>
      <c r="G65" s="216"/>
      <c r="H65" s="216"/>
      <c r="I65" s="216"/>
      <c r="J65" s="216"/>
    </row>
    <row r="66" spans="1:10" s="150" customFormat="1" ht="14.25" customHeight="1">
      <c r="A66" s="214"/>
      <c r="B66" s="214"/>
      <c r="C66" s="215"/>
      <c r="D66" s="215"/>
      <c r="E66" s="215"/>
      <c r="F66" s="216"/>
      <c r="G66" s="216"/>
      <c r="H66" s="216"/>
      <c r="I66" s="216"/>
      <c r="J66" s="216"/>
    </row>
    <row r="67" spans="1:10" s="150" customFormat="1" ht="14.25" customHeight="1">
      <c r="A67" s="214"/>
      <c r="B67" s="214"/>
      <c r="C67" s="215"/>
      <c r="D67" s="215"/>
      <c r="E67" s="215"/>
      <c r="F67" s="216"/>
      <c r="G67" s="216"/>
      <c r="H67" s="216"/>
      <c r="I67" s="216"/>
      <c r="J67" s="216"/>
    </row>
    <row r="68" spans="1:10" s="150" customFormat="1" ht="14.25" customHeight="1">
      <c r="A68" s="214"/>
      <c r="B68" s="214"/>
      <c r="C68" s="215"/>
      <c r="D68" s="215"/>
      <c r="E68" s="215"/>
      <c r="F68" s="216"/>
      <c r="G68" s="216"/>
      <c r="H68" s="216"/>
      <c r="I68" s="216"/>
      <c r="J68" s="216"/>
    </row>
    <row r="69" spans="1:10" s="150" customFormat="1" ht="14.25" customHeight="1">
      <c r="A69" s="214"/>
      <c r="B69" s="214"/>
      <c r="C69" s="215"/>
      <c r="D69" s="215"/>
      <c r="E69" s="215"/>
      <c r="F69" s="216"/>
      <c r="G69" s="216"/>
      <c r="H69" s="216"/>
      <c r="I69" s="216"/>
      <c r="J69" s="216"/>
    </row>
    <row r="70" spans="1:10" s="150" customFormat="1" ht="14.25" customHeight="1">
      <c r="A70" s="214"/>
      <c r="B70" s="214"/>
      <c r="C70" s="215"/>
      <c r="D70" s="215"/>
      <c r="E70" s="215"/>
      <c r="F70" s="216"/>
      <c r="G70" s="216"/>
      <c r="H70" s="216"/>
      <c r="I70" s="216"/>
      <c r="J70" s="216"/>
    </row>
    <row r="71" spans="1:10" s="150" customFormat="1" ht="14.25" customHeight="1">
      <c r="A71" s="214"/>
      <c r="B71" s="214"/>
      <c r="C71" s="215"/>
      <c r="D71" s="215"/>
      <c r="E71" s="215"/>
      <c r="F71" s="216"/>
      <c r="G71" s="216"/>
      <c r="H71" s="216"/>
      <c r="I71" s="216"/>
      <c r="J71" s="216"/>
    </row>
    <row r="72" spans="1:10" s="150" customFormat="1" ht="14.25" customHeight="1">
      <c r="A72" s="214"/>
      <c r="B72" s="214"/>
      <c r="C72" s="215"/>
      <c r="D72" s="215"/>
      <c r="E72" s="215"/>
      <c r="F72" s="216"/>
      <c r="G72" s="216"/>
      <c r="H72" s="216"/>
      <c r="I72" s="216"/>
      <c r="J72" s="216"/>
    </row>
    <row r="73" spans="1:10" s="150" customFormat="1" ht="14.25" customHeight="1">
      <c r="A73" s="214"/>
      <c r="B73" s="214"/>
      <c r="C73" s="215"/>
      <c r="D73" s="215"/>
      <c r="E73" s="215"/>
      <c r="F73" s="216"/>
      <c r="G73" s="216"/>
      <c r="H73" s="216"/>
      <c r="I73" s="216"/>
      <c r="J73" s="216"/>
    </row>
    <row r="74" spans="1:10" s="150" customFormat="1" ht="14.25" customHeight="1">
      <c r="A74" s="214"/>
      <c r="B74" s="214"/>
      <c r="C74" s="215"/>
      <c r="D74" s="215"/>
      <c r="E74" s="215"/>
      <c r="F74" s="216"/>
      <c r="G74" s="216"/>
      <c r="H74" s="216"/>
      <c r="I74" s="216"/>
      <c r="J74" s="216"/>
    </row>
    <row r="75" spans="1:10" s="150" customFormat="1">
      <c r="B75" s="176"/>
    </row>
    <row r="76" spans="1:10" s="150" customFormat="1">
      <c r="B76" s="176"/>
    </row>
    <row r="77" spans="1:10" s="150" customFormat="1">
      <c r="B77" s="176"/>
    </row>
    <row r="78" spans="1:10" s="150" customFormat="1">
      <c r="B78" s="176"/>
    </row>
    <row r="79" spans="1:10" s="150" customFormat="1">
      <c r="B79" s="176"/>
    </row>
    <row r="80" spans="1:10" s="150" customFormat="1">
      <c r="B80" s="176"/>
    </row>
    <row r="81" spans="2:2" s="150" customFormat="1">
      <c r="B81" s="176"/>
    </row>
    <row r="82" spans="2:2" s="150" customFormat="1">
      <c r="B82" s="176"/>
    </row>
    <row r="83" spans="2:2" s="150" customFormat="1">
      <c r="B83" s="176"/>
    </row>
    <row r="84" spans="2:2" s="150" customFormat="1">
      <c r="B84" s="176"/>
    </row>
    <row r="85" spans="2:2" s="150" customFormat="1">
      <c r="B85" s="176"/>
    </row>
    <row r="86" spans="2:2" s="150" customFormat="1">
      <c r="B86" s="176"/>
    </row>
    <row r="87" spans="2:2" s="150" customFormat="1">
      <c r="B87" s="176"/>
    </row>
    <row r="88" spans="2:2" s="150" customFormat="1">
      <c r="B88" s="176"/>
    </row>
    <row r="89" spans="2:2" s="150" customFormat="1">
      <c r="B89" s="176"/>
    </row>
    <row r="90" spans="2:2" s="150" customFormat="1">
      <c r="B90" s="176"/>
    </row>
    <row r="91" spans="2:2" s="150" customFormat="1">
      <c r="B91" s="176"/>
    </row>
    <row r="92" spans="2:2" s="150" customFormat="1">
      <c r="B92" s="176"/>
    </row>
    <row r="93" spans="2:2" s="150" customFormat="1">
      <c r="B93" s="176"/>
    </row>
    <row r="94" spans="2:2" s="150" customFormat="1">
      <c r="B94" s="176"/>
    </row>
    <row r="95" spans="2:2" s="150" customFormat="1">
      <c r="B95" s="176"/>
    </row>
    <row r="96" spans="2:2" s="150" customFormat="1">
      <c r="B96" s="176"/>
    </row>
    <row r="97" spans="2:2" s="150" customFormat="1">
      <c r="B97" s="176"/>
    </row>
    <row r="98" spans="2:2" s="150" customFormat="1">
      <c r="B98" s="176"/>
    </row>
    <row r="99" spans="2:2" s="150" customFormat="1">
      <c r="B99" s="176"/>
    </row>
    <row r="100" spans="2:2" s="150" customFormat="1">
      <c r="B100" s="176"/>
    </row>
    <row r="101" spans="2:2" s="150" customFormat="1">
      <c r="B101" s="176"/>
    </row>
    <row r="102" spans="2:2" s="150" customFormat="1">
      <c r="B102" s="176"/>
    </row>
    <row r="103" spans="2:2" s="150" customFormat="1">
      <c r="B103" s="176"/>
    </row>
    <row r="104" spans="2:2" s="150" customFormat="1">
      <c r="B104" s="176"/>
    </row>
    <row r="105" spans="2:2" s="150" customFormat="1">
      <c r="B105" s="176"/>
    </row>
    <row r="106" spans="2:2" s="150" customFormat="1">
      <c r="B106" s="176"/>
    </row>
    <row r="107" spans="2:2" s="150" customFormat="1">
      <c r="B107" s="176"/>
    </row>
    <row r="108" spans="2:2" s="150" customFormat="1">
      <c r="B108" s="176"/>
    </row>
    <row r="109" spans="2:2" s="150" customFormat="1">
      <c r="B109" s="176"/>
    </row>
    <row r="110" spans="2:2" s="150" customFormat="1">
      <c r="B110" s="176"/>
    </row>
    <row r="111" spans="2:2" s="150" customFormat="1">
      <c r="B111" s="176"/>
    </row>
    <row r="112" spans="2:2" s="150" customFormat="1">
      <c r="B112" s="176"/>
    </row>
    <row r="113" spans="2:2" s="150" customFormat="1">
      <c r="B113" s="176"/>
    </row>
    <row r="114" spans="2:2" s="150" customFormat="1">
      <c r="B114" s="176"/>
    </row>
    <row r="115" spans="2:2" s="150" customFormat="1">
      <c r="B115" s="176"/>
    </row>
    <row r="116" spans="2:2" s="150" customFormat="1">
      <c r="B116" s="176"/>
    </row>
    <row r="117" spans="2:2" s="150" customFormat="1">
      <c r="B117" s="176"/>
    </row>
    <row r="118" spans="2:2" s="150" customFormat="1">
      <c r="B118" s="176"/>
    </row>
    <row r="119" spans="2:2" s="150" customFormat="1">
      <c r="B119" s="176"/>
    </row>
    <row r="120" spans="2:2" s="150" customFormat="1">
      <c r="B120" s="176"/>
    </row>
    <row r="121" spans="2:2" s="150" customFormat="1">
      <c r="B121" s="176"/>
    </row>
    <row r="122" spans="2:2" s="150" customFormat="1">
      <c r="B122" s="176"/>
    </row>
    <row r="123" spans="2:2" s="150" customFormat="1">
      <c r="B123" s="176"/>
    </row>
    <row r="124" spans="2:2" s="150" customFormat="1">
      <c r="B124" s="176"/>
    </row>
    <row r="125" spans="2:2" s="150" customFormat="1">
      <c r="B125" s="176"/>
    </row>
    <row r="126" spans="2:2" s="150" customFormat="1">
      <c r="B126" s="176"/>
    </row>
    <row r="127" spans="2:2" s="150" customFormat="1">
      <c r="B127" s="176"/>
    </row>
    <row r="128" spans="2:2" s="150" customFormat="1">
      <c r="B128" s="176"/>
    </row>
    <row r="129" spans="2:2" s="150" customFormat="1">
      <c r="B129" s="176"/>
    </row>
    <row r="130" spans="2:2" s="150" customFormat="1">
      <c r="B130" s="176"/>
    </row>
    <row r="131" spans="2:2" s="150" customFormat="1">
      <c r="B131" s="176"/>
    </row>
    <row r="132" spans="2:2" s="150" customFormat="1">
      <c r="B132" s="176"/>
    </row>
    <row r="133" spans="2:2" s="150" customFormat="1">
      <c r="B133" s="176"/>
    </row>
    <row r="134" spans="2:2" s="150" customFormat="1">
      <c r="B134" s="176"/>
    </row>
    <row r="135" spans="2:2" s="150" customFormat="1">
      <c r="B135" s="176"/>
    </row>
    <row r="136" spans="2:2" s="150" customFormat="1">
      <c r="B136" s="176"/>
    </row>
    <row r="137" spans="2:2" s="150" customFormat="1">
      <c r="B137" s="176"/>
    </row>
    <row r="138" spans="2:2" s="150" customFormat="1">
      <c r="B138" s="176"/>
    </row>
    <row r="139" spans="2:2" s="150" customFormat="1">
      <c r="B139" s="176"/>
    </row>
    <row r="140" spans="2:2" s="150" customFormat="1">
      <c r="B140" s="176"/>
    </row>
    <row r="141" spans="2:2" s="150" customFormat="1">
      <c r="B141" s="176"/>
    </row>
    <row r="142" spans="2:2" s="150" customFormat="1">
      <c r="B142" s="176"/>
    </row>
    <row r="143" spans="2:2" s="150" customFormat="1">
      <c r="B143" s="176"/>
    </row>
    <row r="144" spans="2:2" s="150" customFormat="1">
      <c r="B144" s="176"/>
    </row>
    <row r="145" spans="2:2" s="150" customFormat="1">
      <c r="B145" s="176"/>
    </row>
    <row r="146" spans="2:2" s="150" customFormat="1">
      <c r="B146" s="176"/>
    </row>
    <row r="147" spans="2:2" s="150" customFormat="1">
      <c r="B147" s="176"/>
    </row>
    <row r="148" spans="2:2" s="150" customFormat="1">
      <c r="B148" s="176"/>
    </row>
    <row r="149" spans="2:2" s="150" customFormat="1">
      <c r="B149" s="176"/>
    </row>
    <row r="150" spans="2:2" s="150" customFormat="1">
      <c r="B150" s="176"/>
    </row>
    <row r="151" spans="2:2" s="150" customFormat="1">
      <c r="B151" s="176"/>
    </row>
    <row r="152" spans="2:2" s="150" customFormat="1">
      <c r="B152" s="176"/>
    </row>
    <row r="153" spans="2:2" s="150" customFormat="1">
      <c r="B153" s="176"/>
    </row>
    <row r="154" spans="2:2" s="150" customFormat="1">
      <c r="B154" s="176"/>
    </row>
    <row r="155" spans="2:2" s="150" customFormat="1">
      <c r="B155" s="176"/>
    </row>
    <row r="156" spans="2:2" s="150" customFormat="1">
      <c r="B156" s="176"/>
    </row>
    <row r="157" spans="2:2" s="150" customFormat="1">
      <c r="B157" s="176"/>
    </row>
    <row r="158" spans="2:2" s="150" customFormat="1">
      <c r="B158" s="176"/>
    </row>
    <row r="159" spans="2:2" s="150" customFormat="1">
      <c r="B159" s="176"/>
    </row>
    <row r="160" spans="2:2" s="150" customFormat="1">
      <c r="B160" s="176"/>
    </row>
    <row r="161" spans="2:2" s="150" customFormat="1">
      <c r="B161" s="176"/>
    </row>
    <row r="162" spans="2:2" s="150" customFormat="1">
      <c r="B162" s="176"/>
    </row>
    <row r="163" spans="2:2" s="150" customFormat="1">
      <c r="B163" s="176"/>
    </row>
    <row r="164" spans="2:2" s="150" customFormat="1">
      <c r="B164" s="176"/>
    </row>
    <row r="165" spans="2:2" s="150" customFormat="1">
      <c r="B165" s="176"/>
    </row>
    <row r="166" spans="2:2" s="150" customFormat="1">
      <c r="B166" s="176"/>
    </row>
    <row r="167" spans="2:2" s="150" customFormat="1">
      <c r="B167" s="176"/>
    </row>
    <row r="168" spans="2:2" s="150" customFormat="1">
      <c r="B168" s="176"/>
    </row>
    <row r="169" spans="2:2" s="150" customFormat="1">
      <c r="B169" s="176"/>
    </row>
    <row r="170" spans="2:2" s="150" customFormat="1">
      <c r="B170" s="176"/>
    </row>
    <row r="171" spans="2:2" s="150" customFormat="1">
      <c r="B171" s="176"/>
    </row>
    <row r="172" spans="2:2" s="150" customFormat="1">
      <c r="B172" s="176"/>
    </row>
    <row r="173" spans="2:2" s="150" customFormat="1">
      <c r="B173" s="176"/>
    </row>
    <row r="174" spans="2:2" s="150" customFormat="1">
      <c r="B174" s="176"/>
    </row>
    <row r="175" spans="2:2" s="150" customFormat="1">
      <c r="B175" s="176"/>
    </row>
    <row r="176" spans="2:2" s="150" customFormat="1">
      <c r="B176" s="176"/>
    </row>
    <row r="177" spans="2:2" s="150" customFormat="1">
      <c r="B177" s="176"/>
    </row>
    <row r="178" spans="2:2" s="150" customFormat="1">
      <c r="B178" s="176"/>
    </row>
    <row r="179" spans="2:2" s="150" customFormat="1">
      <c r="B179" s="176"/>
    </row>
    <row r="180" spans="2:2" s="150" customFormat="1">
      <c r="B180" s="176"/>
    </row>
    <row r="181" spans="2:2" s="150" customFormat="1">
      <c r="B181" s="176"/>
    </row>
    <row r="182" spans="2:2" s="150" customFormat="1">
      <c r="B182" s="176"/>
    </row>
    <row r="183" spans="2:2" s="150" customFormat="1">
      <c r="B183" s="176"/>
    </row>
    <row r="184" spans="2:2" s="150" customFormat="1">
      <c r="B184" s="176"/>
    </row>
    <row r="185" spans="2:2" s="150" customFormat="1">
      <c r="B185" s="176"/>
    </row>
    <row r="186" spans="2:2" s="150" customFormat="1">
      <c r="B186" s="176"/>
    </row>
    <row r="187" spans="2:2" s="150" customFormat="1">
      <c r="B187" s="176"/>
    </row>
    <row r="188" spans="2:2" s="150" customFormat="1">
      <c r="B188" s="176"/>
    </row>
    <row r="189" spans="2:2" s="150" customFormat="1">
      <c r="B189" s="176"/>
    </row>
    <row r="190" spans="2:2" s="150" customFormat="1">
      <c r="B190" s="176"/>
    </row>
    <row r="191" spans="2:2" s="150" customFormat="1">
      <c r="B191" s="176"/>
    </row>
    <row r="192" spans="2:2" s="150" customFormat="1">
      <c r="B192" s="176"/>
    </row>
    <row r="193" spans="2:2" s="150" customFormat="1">
      <c r="B193" s="176"/>
    </row>
    <row r="194" spans="2:2" s="150" customFormat="1">
      <c r="B194" s="176"/>
    </row>
    <row r="195" spans="2:2" s="150" customFormat="1">
      <c r="B195" s="176"/>
    </row>
    <row r="196" spans="2:2" s="150" customFormat="1">
      <c r="B196" s="176"/>
    </row>
    <row r="197" spans="2:2" s="150" customFormat="1">
      <c r="B197" s="176"/>
    </row>
    <row r="198" spans="2:2" s="150" customFormat="1">
      <c r="B198" s="176"/>
    </row>
    <row r="199" spans="2:2" s="150" customFormat="1">
      <c r="B199" s="176"/>
    </row>
    <row r="200" spans="2:2" s="150" customFormat="1">
      <c r="B200" s="176"/>
    </row>
    <row r="201" spans="2:2" s="150" customFormat="1">
      <c r="B201" s="176"/>
    </row>
    <row r="202" spans="2:2" s="150" customFormat="1">
      <c r="B202" s="176"/>
    </row>
    <row r="203" spans="2:2" s="150" customFormat="1">
      <c r="B203" s="176"/>
    </row>
    <row r="204" spans="2:2" s="150" customFormat="1">
      <c r="B204" s="176"/>
    </row>
    <row r="205" spans="2:2" s="150" customFormat="1">
      <c r="B205" s="176"/>
    </row>
    <row r="206" spans="2:2" s="150" customFormat="1">
      <c r="B206" s="176"/>
    </row>
    <row r="207" spans="2:2" s="150" customFormat="1">
      <c r="B207" s="176"/>
    </row>
    <row r="208" spans="2:2" s="150" customFormat="1">
      <c r="B208" s="176"/>
    </row>
    <row r="209" spans="2:2" s="150" customFormat="1">
      <c r="B209" s="176"/>
    </row>
    <row r="210" spans="2:2" s="150" customFormat="1">
      <c r="B210" s="176"/>
    </row>
    <row r="211" spans="2:2" s="150" customFormat="1">
      <c r="B211" s="176"/>
    </row>
    <row r="212" spans="2:2" s="150" customFormat="1">
      <c r="B212" s="176"/>
    </row>
    <row r="213" spans="2:2" s="150" customFormat="1">
      <c r="B213" s="176"/>
    </row>
    <row r="214" spans="2:2" s="150" customFormat="1">
      <c r="B214" s="176"/>
    </row>
    <row r="215" spans="2:2" s="150" customFormat="1">
      <c r="B215" s="176"/>
    </row>
    <row r="216" spans="2:2" s="150" customFormat="1">
      <c r="B216" s="176"/>
    </row>
    <row r="217" spans="2:2" s="150" customFormat="1">
      <c r="B217" s="176"/>
    </row>
    <row r="218" spans="2:2" s="150" customFormat="1">
      <c r="B218" s="176"/>
    </row>
    <row r="219" spans="2:2" s="150" customFormat="1">
      <c r="B219" s="176"/>
    </row>
    <row r="220" spans="2:2" s="150" customFormat="1">
      <c r="B220" s="176"/>
    </row>
    <row r="221" spans="2:2" s="150" customFormat="1">
      <c r="B221" s="176"/>
    </row>
    <row r="222" spans="2:2" s="150" customFormat="1">
      <c r="B222" s="176"/>
    </row>
    <row r="223" spans="2:2" s="150" customFormat="1">
      <c r="B223" s="176"/>
    </row>
    <row r="224" spans="2:2" s="150" customFormat="1">
      <c r="B224" s="176"/>
    </row>
    <row r="225" spans="2:2" s="150" customFormat="1">
      <c r="B225" s="176"/>
    </row>
    <row r="226" spans="2:2" s="150" customFormat="1">
      <c r="B226" s="176"/>
    </row>
    <row r="227" spans="2:2" s="150" customFormat="1">
      <c r="B227" s="176"/>
    </row>
    <row r="228" spans="2:2" s="150" customFormat="1">
      <c r="B228" s="176"/>
    </row>
    <row r="229" spans="2:2" s="150" customFormat="1">
      <c r="B229" s="176"/>
    </row>
    <row r="230" spans="2:2" s="150" customFormat="1">
      <c r="B230" s="176"/>
    </row>
    <row r="231" spans="2:2" s="150" customFormat="1">
      <c r="B231" s="176"/>
    </row>
    <row r="232" spans="2:2" s="150" customFormat="1">
      <c r="B232" s="176"/>
    </row>
    <row r="233" spans="2:2" s="150" customFormat="1">
      <c r="B233" s="176"/>
    </row>
    <row r="234" spans="2:2" s="150" customFormat="1">
      <c r="B234" s="176"/>
    </row>
    <row r="235" spans="2:2" s="150" customFormat="1">
      <c r="B235" s="176"/>
    </row>
    <row r="236" spans="2:2" s="150" customFormat="1">
      <c r="B236" s="176"/>
    </row>
    <row r="237" spans="2:2" s="150" customFormat="1">
      <c r="B237" s="176"/>
    </row>
    <row r="238" spans="2:2" s="150" customFormat="1">
      <c r="B238" s="176"/>
    </row>
    <row r="239" spans="2:2" s="150" customFormat="1">
      <c r="B239" s="176"/>
    </row>
    <row r="240" spans="2:2" s="150" customFormat="1">
      <c r="B240" s="176"/>
    </row>
    <row r="241" spans="2:2" s="150" customFormat="1">
      <c r="B241" s="176"/>
    </row>
    <row r="242" spans="2:2" s="150" customFormat="1">
      <c r="B242" s="176"/>
    </row>
    <row r="243" spans="2:2" s="150" customFormat="1">
      <c r="B243" s="176"/>
    </row>
    <row r="244" spans="2:2" s="150" customFormat="1">
      <c r="B244" s="176"/>
    </row>
    <row r="245" spans="2:2" s="150" customFormat="1">
      <c r="B245" s="176"/>
    </row>
    <row r="246" spans="2:2" s="150" customFormat="1">
      <c r="B246" s="176"/>
    </row>
    <row r="247" spans="2:2" s="150" customFormat="1">
      <c r="B247" s="176"/>
    </row>
    <row r="248" spans="2:2" s="150" customFormat="1">
      <c r="B248" s="176"/>
    </row>
    <row r="249" spans="2:2" s="150" customFormat="1">
      <c r="B249" s="176"/>
    </row>
    <row r="250" spans="2:2" s="150" customFormat="1">
      <c r="B250" s="176"/>
    </row>
    <row r="251" spans="2:2" s="150" customFormat="1">
      <c r="B251" s="176"/>
    </row>
    <row r="252" spans="2:2" s="150" customFormat="1">
      <c r="B252" s="176"/>
    </row>
    <row r="253" spans="2:2" s="150" customFormat="1">
      <c r="B253" s="176"/>
    </row>
    <row r="254" spans="2:2" s="150" customFormat="1">
      <c r="B254" s="176"/>
    </row>
    <row r="255" spans="2:2" s="150" customFormat="1">
      <c r="B255" s="176"/>
    </row>
    <row r="256" spans="2:2" s="150" customFormat="1">
      <c r="B256" s="176"/>
    </row>
    <row r="257" spans="2:2" s="150" customFormat="1">
      <c r="B257" s="176"/>
    </row>
    <row r="258" spans="2:2" s="150" customFormat="1">
      <c r="B258" s="176"/>
    </row>
    <row r="259" spans="2:2" s="150" customFormat="1">
      <c r="B259" s="176"/>
    </row>
    <row r="260" spans="2:2" s="150" customFormat="1">
      <c r="B260" s="176"/>
    </row>
    <row r="261" spans="2:2" s="150" customFormat="1">
      <c r="B261" s="176"/>
    </row>
    <row r="262" spans="2:2" s="150" customFormat="1">
      <c r="B262" s="176"/>
    </row>
    <row r="263" spans="2:2" s="150" customFormat="1">
      <c r="B263" s="176"/>
    </row>
    <row r="264" spans="2:2" s="150" customFormat="1">
      <c r="B264" s="176"/>
    </row>
    <row r="265" spans="2:2" s="150" customFormat="1">
      <c r="B265" s="176"/>
    </row>
    <row r="266" spans="2:2" s="150" customFormat="1">
      <c r="B266" s="176"/>
    </row>
    <row r="267" spans="2:2" s="150" customFormat="1">
      <c r="B267" s="176"/>
    </row>
    <row r="268" spans="2:2" s="150" customFormat="1">
      <c r="B268" s="176"/>
    </row>
    <row r="269" spans="2:2" s="150" customFormat="1">
      <c r="B269" s="176"/>
    </row>
    <row r="270" spans="2:2" s="150" customFormat="1">
      <c r="B270" s="176"/>
    </row>
    <row r="271" spans="2:2" s="150" customFormat="1">
      <c r="B271" s="176"/>
    </row>
    <row r="272" spans="2:2" s="150" customFormat="1">
      <c r="B272" s="176"/>
    </row>
    <row r="273" spans="2:2" s="150" customFormat="1">
      <c r="B273" s="176"/>
    </row>
    <row r="274" spans="2:2" s="150" customFormat="1">
      <c r="B274" s="176"/>
    </row>
    <row r="275" spans="2:2" s="150" customFormat="1">
      <c r="B275" s="176"/>
    </row>
    <row r="276" spans="2:2" s="150" customFormat="1">
      <c r="B276" s="176"/>
    </row>
    <row r="277" spans="2:2" s="150" customFormat="1">
      <c r="B277" s="176"/>
    </row>
    <row r="278" spans="2:2" s="150" customFormat="1">
      <c r="B278" s="176"/>
    </row>
    <row r="279" spans="2:2" s="150" customFormat="1">
      <c r="B279" s="176"/>
    </row>
    <row r="280" spans="2:2" s="150" customFormat="1">
      <c r="B280" s="176"/>
    </row>
    <row r="281" spans="2:2" s="150" customFormat="1">
      <c r="B281" s="176"/>
    </row>
    <row r="282" spans="2:2" s="150" customFormat="1">
      <c r="B282" s="176"/>
    </row>
    <row r="283" spans="2:2" s="150" customFormat="1">
      <c r="B283" s="176"/>
    </row>
    <row r="284" spans="2:2" s="150" customFormat="1">
      <c r="B284" s="176"/>
    </row>
    <row r="285" spans="2:2" s="150" customFormat="1">
      <c r="B285" s="176"/>
    </row>
    <row r="286" spans="2:2" s="150" customFormat="1">
      <c r="B286" s="176"/>
    </row>
    <row r="287" spans="2:2" s="150" customFormat="1">
      <c r="B287" s="176"/>
    </row>
    <row r="288" spans="2:2" s="150" customFormat="1">
      <c r="B288" s="176"/>
    </row>
    <row r="289" spans="2:2" s="150" customFormat="1">
      <c r="B289" s="176"/>
    </row>
    <row r="290" spans="2:2" s="150" customFormat="1">
      <c r="B290" s="176"/>
    </row>
    <row r="291" spans="2:2" s="150" customFormat="1">
      <c r="B291" s="176"/>
    </row>
    <row r="292" spans="2:2" s="150" customFormat="1">
      <c r="B292" s="176"/>
    </row>
    <row r="293" spans="2:2" s="150" customFormat="1">
      <c r="B293" s="176"/>
    </row>
    <row r="294" spans="2:2" s="150" customFormat="1">
      <c r="B294" s="176"/>
    </row>
    <row r="295" spans="2:2" s="150" customFormat="1">
      <c r="B295" s="176"/>
    </row>
    <row r="296" spans="2:2" s="150" customFormat="1">
      <c r="B296" s="176"/>
    </row>
    <row r="297" spans="2:2" s="150" customFormat="1">
      <c r="B297" s="176"/>
    </row>
    <row r="298" spans="2:2" s="150" customFormat="1">
      <c r="B298" s="176"/>
    </row>
    <row r="299" spans="2:2" s="150" customFormat="1">
      <c r="B299" s="176"/>
    </row>
    <row r="300" spans="2:2" s="150" customFormat="1">
      <c r="B300" s="176"/>
    </row>
    <row r="301" spans="2:2" s="150" customFormat="1">
      <c r="B301" s="176"/>
    </row>
    <row r="302" spans="2:2" s="150" customFormat="1">
      <c r="B302" s="176"/>
    </row>
    <row r="303" spans="2:2" s="150" customFormat="1">
      <c r="B303" s="176"/>
    </row>
    <row r="304" spans="2:2" s="150" customFormat="1">
      <c r="B304" s="176"/>
    </row>
    <row r="305" spans="2:2" s="150" customFormat="1">
      <c r="B305" s="176"/>
    </row>
    <row r="306" spans="2:2" s="150" customFormat="1">
      <c r="B306" s="176"/>
    </row>
    <row r="307" spans="2:2" s="150" customFormat="1">
      <c r="B307" s="176"/>
    </row>
    <row r="308" spans="2:2" s="150" customFormat="1">
      <c r="B308" s="176"/>
    </row>
    <row r="309" spans="2:2" s="150" customFormat="1">
      <c r="B309" s="176"/>
    </row>
    <row r="310" spans="2:2" s="150" customFormat="1">
      <c r="B310" s="176"/>
    </row>
    <row r="311" spans="2:2" s="150" customFormat="1">
      <c r="B311" s="176"/>
    </row>
    <row r="312" spans="2:2" s="150" customFormat="1">
      <c r="B312" s="176"/>
    </row>
    <row r="313" spans="2:2" s="150" customFormat="1">
      <c r="B313" s="176"/>
    </row>
    <row r="314" spans="2:2" s="150" customFormat="1">
      <c r="B314" s="176"/>
    </row>
    <row r="315" spans="2:2" s="150" customFormat="1">
      <c r="B315" s="176"/>
    </row>
    <row r="316" spans="2:2" s="150" customFormat="1">
      <c r="B316" s="176"/>
    </row>
    <row r="317" spans="2:2" s="150" customFormat="1">
      <c r="B317" s="176"/>
    </row>
    <row r="318" spans="2:2" s="150" customFormat="1">
      <c r="B318" s="176"/>
    </row>
    <row r="319" spans="2:2" s="150" customFormat="1">
      <c r="B319" s="176"/>
    </row>
    <row r="320" spans="2:2" s="150" customFormat="1">
      <c r="B320" s="176"/>
    </row>
    <row r="321" spans="2:2" s="150" customFormat="1">
      <c r="B321" s="176"/>
    </row>
    <row r="322" spans="2:2" s="150" customFormat="1">
      <c r="B322" s="176"/>
    </row>
    <row r="323" spans="2:2" s="150" customFormat="1">
      <c r="B323" s="176"/>
    </row>
    <row r="324" spans="2:2" s="150" customFormat="1">
      <c r="B324" s="176"/>
    </row>
    <row r="325" spans="2:2" s="150" customFormat="1">
      <c r="B325" s="176"/>
    </row>
    <row r="326" spans="2:2" s="150" customFormat="1">
      <c r="B326" s="176"/>
    </row>
    <row r="327" spans="2:2" s="150" customFormat="1">
      <c r="B327" s="176"/>
    </row>
    <row r="328" spans="2:2" s="150" customFormat="1">
      <c r="B328" s="176"/>
    </row>
    <row r="329" spans="2:2" s="150" customFormat="1">
      <c r="B329" s="176"/>
    </row>
    <row r="330" spans="2:2" s="150" customFormat="1">
      <c r="B330" s="176"/>
    </row>
    <row r="331" spans="2:2" s="150" customFormat="1">
      <c r="B331" s="176"/>
    </row>
    <row r="332" spans="2:2" s="150" customFormat="1">
      <c r="B332" s="176"/>
    </row>
    <row r="333" spans="2:2" s="150" customFormat="1">
      <c r="B333" s="176"/>
    </row>
    <row r="334" spans="2:2" s="150" customFormat="1">
      <c r="B334" s="176"/>
    </row>
    <row r="335" spans="2:2" s="150" customFormat="1">
      <c r="B335" s="176"/>
    </row>
    <row r="336" spans="2:2" s="150" customFormat="1">
      <c r="B336" s="176"/>
    </row>
    <row r="337" spans="2:2" s="150" customFormat="1">
      <c r="B337" s="176"/>
    </row>
    <row r="338" spans="2:2" s="150" customFormat="1">
      <c r="B338" s="176"/>
    </row>
    <row r="339" spans="2:2" s="150" customFormat="1">
      <c r="B339" s="176"/>
    </row>
    <row r="340" spans="2:2" s="150" customFormat="1">
      <c r="B340" s="176"/>
    </row>
    <row r="341" spans="2:2" s="150" customFormat="1">
      <c r="B341" s="176"/>
    </row>
    <row r="342" spans="2:2" s="150" customFormat="1">
      <c r="B342" s="176"/>
    </row>
    <row r="343" spans="2:2" s="150" customFormat="1">
      <c r="B343" s="176"/>
    </row>
    <row r="344" spans="2:2" s="150" customFormat="1">
      <c r="B344" s="176"/>
    </row>
    <row r="345" spans="2:2" s="150" customFormat="1">
      <c r="B345" s="176"/>
    </row>
    <row r="346" spans="2:2" s="150" customFormat="1">
      <c r="B346" s="176"/>
    </row>
    <row r="347" spans="2:2" s="150" customFormat="1">
      <c r="B347" s="176"/>
    </row>
    <row r="348" spans="2:2" s="150" customFormat="1">
      <c r="B348" s="176"/>
    </row>
    <row r="349" spans="2:2" s="150" customFormat="1">
      <c r="B349" s="176"/>
    </row>
    <row r="350" spans="2:2" s="150" customFormat="1">
      <c r="B350" s="176"/>
    </row>
    <row r="351" spans="2:2" s="150" customFormat="1">
      <c r="B351" s="176"/>
    </row>
    <row r="352" spans="2:2" s="150" customFormat="1">
      <c r="B352" s="176"/>
    </row>
    <row r="353" spans="2:2" s="150" customFormat="1">
      <c r="B353" s="176"/>
    </row>
    <row r="354" spans="2:2" s="150" customFormat="1">
      <c r="B354" s="176"/>
    </row>
    <row r="355" spans="2:2" s="150" customFormat="1">
      <c r="B355" s="176"/>
    </row>
    <row r="356" spans="2:2" s="150" customFormat="1">
      <c r="B356" s="176"/>
    </row>
    <row r="357" spans="2:2" s="150" customFormat="1">
      <c r="B357" s="176"/>
    </row>
    <row r="358" spans="2:2" s="150" customFormat="1">
      <c r="B358" s="176"/>
    </row>
    <row r="359" spans="2:2" s="150" customFormat="1">
      <c r="B359" s="176"/>
    </row>
    <row r="360" spans="2:2" s="150" customFormat="1">
      <c r="B360" s="176"/>
    </row>
    <row r="361" spans="2:2" s="150" customFormat="1">
      <c r="B361" s="176"/>
    </row>
    <row r="362" spans="2:2" s="150" customFormat="1">
      <c r="B362" s="176"/>
    </row>
    <row r="363" spans="2:2" s="150" customFormat="1">
      <c r="B363" s="176"/>
    </row>
    <row r="364" spans="2:2" s="150" customFormat="1">
      <c r="B364" s="176"/>
    </row>
    <row r="365" spans="2:2" s="150" customFormat="1">
      <c r="B365" s="176"/>
    </row>
    <row r="366" spans="2:2" s="150" customFormat="1">
      <c r="B366" s="176"/>
    </row>
    <row r="367" spans="2:2" s="150" customFormat="1">
      <c r="B367" s="176"/>
    </row>
    <row r="368" spans="2:2" s="150" customFormat="1">
      <c r="B368" s="176"/>
    </row>
    <row r="369" spans="2:2" s="150" customFormat="1">
      <c r="B369" s="176"/>
    </row>
    <row r="370" spans="2:2" s="150" customFormat="1">
      <c r="B370" s="176"/>
    </row>
    <row r="371" spans="2:2" s="150" customFormat="1">
      <c r="B371" s="176"/>
    </row>
    <row r="372" spans="2:2" s="150" customFormat="1">
      <c r="B372" s="176"/>
    </row>
    <row r="373" spans="2:2" s="150" customFormat="1">
      <c r="B373" s="176"/>
    </row>
    <row r="374" spans="2:2" s="150" customFormat="1">
      <c r="B374" s="176"/>
    </row>
    <row r="375" spans="2:2" s="150" customFormat="1">
      <c r="B375" s="176"/>
    </row>
    <row r="376" spans="2:2" s="150" customFormat="1">
      <c r="B376" s="176"/>
    </row>
    <row r="377" spans="2:2" s="150" customFormat="1">
      <c r="B377" s="176"/>
    </row>
    <row r="378" spans="2:2" s="150" customFormat="1">
      <c r="B378" s="176"/>
    </row>
    <row r="379" spans="2:2" s="150" customFormat="1">
      <c r="B379" s="176"/>
    </row>
    <row r="380" spans="2:2" s="150" customFormat="1">
      <c r="B380" s="176"/>
    </row>
    <row r="381" spans="2:2" s="150" customFormat="1">
      <c r="B381" s="176"/>
    </row>
    <row r="382" spans="2:2" s="150" customFormat="1">
      <c r="B382" s="176"/>
    </row>
    <row r="383" spans="2:2" s="150" customFormat="1">
      <c r="B383" s="176"/>
    </row>
    <row r="384" spans="2:2" s="150" customFormat="1">
      <c r="B384" s="176"/>
    </row>
    <row r="385" spans="2:2" s="150" customFormat="1">
      <c r="B385" s="176"/>
    </row>
    <row r="386" spans="2:2" s="150" customFormat="1">
      <c r="B386" s="176"/>
    </row>
  </sheetData>
  <mergeCells count="31">
    <mergeCell ref="E19:E24"/>
    <mergeCell ref="E25:E30"/>
    <mergeCell ref="E31:E33"/>
    <mergeCell ref="E34:E36"/>
    <mergeCell ref="E37:E39"/>
    <mergeCell ref="A40:J40"/>
    <mergeCell ref="B25:B30"/>
    <mergeCell ref="G31:G39"/>
    <mergeCell ref="B31:B33"/>
    <mergeCell ref="D31:D33"/>
    <mergeCell ref="G28:G30"/>
    <mergeCell ref="G25:G27"/>
    <mergeCell ref="B34:B36"/>
    <mergeCell ref="B37:B39"/>
    <mergeCell ref="D37:D39"/>
    <mergeCell ref="B19:B24"/>
    <mergeCell ref="D34:D36"/>
    <mergeCell ref="B13:B18"/>
    <mergeCell ref="A1:I1"/>
    <mergeCell ref="A9:J9"/>
    <mergeCell ref="A11:A12"/>
    <mergeCell ref="B11:I11"/>
    <mergeCell ref="J11:J12"/>
    <mergeCell ref="D13:D18"/>
    <mergeCell ref="G13:G15"/>
    <mergeCell ref="G16:G18"/>
    <mergeCell ref="E13:E18"/>
    <mergeCell ref="D19:D24"/>
    <mergeCell ref="D25:D30"/>
    <mergeCell ref="G19:G21"/>
    <mergeCell ref="G22:G24"/>
  </mergeCells>
  <hyperlinks>
    <hyperlink ref="I3" r:id="rId1"/>
    <hyperlink ref="I2" r:id="rId2"/>
  </hyperlinks>
  <pageMargins left="0.3" right="0.17" top="0.17" bottom="0.17" header="0.3" footer="0.3"/>
  <pageSetup paperSize="9" orientation="portrait" horizontalDpi="300" verticalDpi="300" r:id="rId3"/>
  <drawing r:id="rId4"/>
</worksheet>
</file>

<file path=xl/worksheets/sheet64.xml><?xml version="1.0" encoding="utf-8"?>
<worksheet xmlns="http://schemas.openxmlformats.org/spreadsheetml/2006/main" xmlns:r="http://schemas.openxmlformats.org/officeDocument/2006/relationships">
  <dimension ref="A1:M25"/>
  <sheetViews>
    <sheetView zoomScale="85" zoomScaleNormal="85" workbookViewId="0">
      <selection activeCell="A9" sqref="A9:J9"/>
    </sheetView>
  </sheetViews>
  <sheetFormatPr defaultRowHeight="12.75"/>
  <cols>
    <col min="1" max="1" width="12.140625" style="12" customWidth="1"/>
    <col min="2" max="2" width="24.5703125" style="12" customWidth="1"/>
    <col min="3" max="3" width="6.28515625" style="15" customWidth="1"/>
    <col min="4" max="4" width="0.140625" style="12" hidden="1" customWidth="1"/>
    <col min="5" max="5" width="11.7109375" style="12" customWidth="1"/>
    <col min="6" max="6" width="13.5703125" style="12" customWidth="1"/>
    <col min="7" max="7" width="7.140625" style="12" customWidth="1"/>
    <col min="8" max="8" width="9.5703125" style="12" customWidth="1"/>
    <col min="9" max="9" width="7.42578125" style="12" customWidth="1"/>
    <col min="10" max="10" width="6.140625" style="12" bestFit="1" customWidth="1"/>
    <col min="11" max="16384" width="9.140625" style="12"/>
  </cols>
  <sheetData>
    <row r="1" spans="1:11" s="200" customFormat="1" ht="31.5" customHeight="1">
      <c r="A1" s="2526"/>
      <c r="B1" s="2526"/>
      <c r="C1" s="2526"/>
      <c r="D1" s="2526"/>
      <c r="E1" s="2526"/>
      <c r="F1" s="2526"/>
    </row>
    <row r="2" spans="1:11" s="203" customFormat="1">
      <c r="A2" s="204" t="s">
        <v>0</v>
      </c>
      <c r="B2" s="116"/>
      <c r="D2" s="205" t="s">
        <v>474</v>
      </c>
      <c r="F2" s="205" t="s">
        <v>474</v>
      </c>
      <c r="G2" s="206" t="s">
        <v>1</v>
      </c>
      <c r="H2" s="206"/>
      <c r="J2" s="202"/>
      <c r="K2" s="202"/>
    </row>
    <row r="3" spans="1:11" s="203" customFormat="1" ht="15.75" customHeight="1">
      <c r="A3" s="207" t="s">
        <v>467</v>
      </c>
      <c r="B3" s="117"/>
      <c r="D3" s="205" t="s">
        <v>475</v>
      </c>
      <c r="F3" s="205" t="s">
        <v>475</v>
      </c>
      <c r="G3" s="208" t="s">
        <v>2</v>
      </c>
      <c r="H3" s="208"/>
      <c r="I3" s="208"/>
      <c r="J3" s="114"/>
      <c r="K3" s="114"/>
    </row>
    <row r="4" spans="1:11" s="203" customFormat="1" ht="15.75" customHeight="1">
      <c r="A4" s="204" t="s">
        <v>2241</v>
      </c>
      <c r="B4" s="116"/>
      <c r="D4" s="375"/>
      <c r="F4" s="623"/>
      <c r="H4" s="212"/>
      <c r="I4" s="202"/>
      <c r="J4" s="202"/>
      <c r="K4" s="202"/>
    </row>
    <row r="5" spans="1:11" s="203" customFormat="1" ht="15.75" customHeight="1">
      <c r="A5" s="207" t="s">
        <v>467</v>
      </c>
      <c r="B5" s="117"/>
      <c r="D5" s="204" t="s">
        <v>2238</v>
      </c>
      <c r="F5" s="204" t="s">
        <v>2238</v>
      </c>
      <c r="H5" s="207"/>
      <c r="I5" s="202"/>
      <c r="J5" s="202"/>
      <c r="K5" s="202"/>
    </row>
    <row r="6" spans="1:11" s="203" customFormat="1" ht="15.75" customHeight="1">
      <c r="A6" s="207" t="s">
        <v>468</v>
      </c>
      <c r="B6" s="117"/>
      <c r="D6" s="204" t="s">
        <v>2240</v>
      </c>
      <c r="F6" s="204" t="s">
        <v>2240</v>
      </c>
      <c r="H6" s="207"/>
      <c r="I6" s="202"/>
      <c r="J6" s="202"/>
      <c r="K6" s="202"/>
    </row>
    <row r="7" spans="1:11" s="203" customFormat="1" ht="15" customHeight="1">
      <c r="A7" s="210" t="s">
        <v>2536</v>
      </c>
      <c r="B7" s="213"/>
      <c r="D7" s="379" t="s">
        <v>2239</v>
      </c>
      <c r="F7" s="379" t="s">
        <v>2239</v>
      </c>
      <c r="H7" s="211"/>
      <c r="I7" s="211"/>
    </row>
    <row r="8" spans="1:11" s="203" customFormat="1">
      <c r="A8" s="210"/>
      <c r="B8" s="213"/>
      <c r="D8" s="379"/>
      <c r="F8" s="379"/>
      <c r="H8" s="211"/>
      <c r="I8" s="211"/>
    </row>
    <row r="9" spans="1:11">
      <c r="A9" s="2525" t="s">
        <v>2514</v>
      </c>
      <c r="B9" s="2525"/>
      <c r="C9" s="2525"/>
      <c r="D9" s="2525"/>
      <c r="E9" s="2525"/>
      <c r="F9" s="2525"/>
      <c r="G9" s="2525"/>
      <c r="H9" s="2525"/>
      <c r="I9" s="2525"/>
      <c r="J9" s="2525"/>
    </row>
    <row r="11" spans="1:11" s="106" customFormat="1" ht="15" customHeight="1">
      <c r="A11" s="2584" t="s">
        <v>20</v>
      </c>
      <c r="B11" s="2584" t="s">
        <v>16</v>
      </c>
      <c r="C11" s="2678" t="s">
        <v>17</v>
      </c>
      <c r="D11" s="2678"/>
      <c r="E11" s="2678"/>
      <c r="F11" s="2678"/>
      <c r="G11" s="2678"/>
      <c r="H11" s="2600"/>
      <c r="I11" s="2520" t="s">
        <v>120</v>
      </c>
      <c r="J11" s="2520" t="s">
        <v>476</v>
      </c>
    </row>
    <row r="12" spans="1:11" s="106" customFormat="1" ht="46.5" customHeight="1">
      <c r="A12" s="2684"/>
      <c r="B12" s="2585"/>
      <c r="C12" s="672" t="s">
        <v>82</v>
      </c>
      <c r="D12" s="184"/>
      <c r="E12" s="148" t="s">
        <v>55</v>
      </c>
      <c r="F12" s="148" t="s">
        <v>56</v>
      </c>
      <c r="G12" s="148" t="s">
        <v>19</v>
      </c>
      <c r="H12" s="148" t="s">
        <v>40</v>
      </c>
      <c r="I12" s="2577"/>
      <c r="J12" s="2577"/>
    </row>
    <row r="13" spans="1:11" s="105" customFormat="1" ht="71.25" customHeight="1">
      <c r="A13" s="684" t="s">
        <v>51</v>
      </c>
      <c r="B13" s="685"/>
      <c r="C13" s="680">
        <v>9006</v>
      </c>
      <c r="D13" s="686"/>
      <c r="E13" s="680" t="s">
        <v>2736</v>
      </c>
      <c r="F13" s="680" t="s">
        <v>130</v>
      </c>
      <c r="G13" s="680">
        <v>10.5</v>
      </c>
      <c r="H13" s="680">
        <v>5.5E-2</v>
      </c>
      <c r="I13" s="680">
        <v>1325</v>
      </c>
      <c r="J13" s="2477">
        <v>1560</v>
      </c>
    </row>
    <row r="14" spans="1:11" s="105" customFormat="1" ht="76.5" customHeight="1">
      <c r="A14" s="687" t="s">
        <v>52</v>
      </c>
      <c r="B14" s="688"/>
      <c r="C14" s="689">
        <v>9006</v>
      </c>
      <c r="D14" s="690"/>
      <c r="E14" s="682" t="s">
        <v>53</v>
      </c>
      <c r="F14" s="682" t="s">
        <v>130</v>
      </c>
      <c r="G14" s="682">
        <v>8</v>
      </c>
      <c r="H14" s="682">
        <v>5.5E-2</v>
      </c>
      <c r="I14" s="682">
        <v>1290</v>
      </c>
      <c r="J14" s="683">
        <v>1490</v>
      </c>
    </row>
    <row r="15" spans="1:11" s="217" customFormat="1" ht="76.5" customHeight="1">
      <c r="A15" s="1213" t="s">
        <v>2737</v>
      </c>
      <c r="B15" s="1208"/>
      <c r="C15" s="1211">
        <v>9006</v>
      </c>
      <c r="D15" s="690"/>
      <c r="E15" s="1212" t="s">
        <v>2740</v>
      </c>
      <c r="F15" s="1212" t="s">
        <v>2738</v>
      </c>
      <c r="G15" s="1212">
        <v>11</v>
      </c>
      <c r="H15" s="1212">
        <v>0.1</v>
      </c>
      <c r="I15" s="1212">
        <v>1755</v>
      </c>
      <c r="J15" s="1217">
        <v>2250</v>
      </c>
    </row>
    <row r="16" spans="1:11" s="217" customFormat="1" ht="76.5" customHeight="1">
      <c r="A16" s="1213" t="s">
        <v>2739</v>
      </c>
      <c r="B16" s="1208"/>
      <c r="C16" s="1211">
        <v>9006</v>
      </c>
      <c r="D16" s="690"/>
      <c r="E16" s="1212" t="s">
        <v>2741</v>
      </c>
      <c r="F16" s="1212" t="s">
        <v>2742</v>
      </c>
      <c r="G16" s="1212">
        <v>21.5</v>
      </c>
      <c r="H16" s="1212">
        <v>0.15</v>
      </c>
      <c r="I16" s="1212">
        <v>2520</v>
      </c>
      <c r="J16" s="1217">
        <v>3225</v>
      </c>
    </row>
    <row r="17" spans="1:13" s="217" customFormat="1" ht="76.5" customHeight="1">
      <c r="A17" s="1218" t="s">
        <v>2743</v>
      </c>
      <c r="B17" s="1208"/>
      <c r="C17" s="1211">
        <v>9006</v>
      </c>
      <c r="D17" s="690"/>
      <c r="E17" s="1212" t="s">
        <v>2741</v>
      </c>
      <c r="F17" s="1212" t="s">
        <v>2742</v>
      </c>
      <c r="G17" s="1212">
        <v>22</v>
      </c>
      <c r="H17" s="1212">
        <v>2.25</v>
      </c>
      <c r="I17" s="1212">
        <v>2520</v>
      </c>
      <c r="J17" s="1217">
        <v>3225</v>
      </c>
    </row>
    <row r="18" spans="1:13" s="217" customFormat="1" ht="36" customHeight="1">
      <c r="A18" s="1218" t="s">
        <v>3133</v>
      </c>
      <c r="B18" s="2582"/>
      <c r="C18" s="1211"/>
      <c r="D18" s="690"/>
      <c r="E18" s="1212" t="s">
        <v>3135</v>
      </c>
      <c r="F18" s="1212" t="s">
        <v>3136</v>
      </c>
      <c r="G18" s="1212">
        <v>11</v>
      </c>
      <c r="H18" s="1212"/>
      <c r="I18" s="1212">
        <v>1790</v>
      </c>
      <c r="J18" s="1217">
        <v>1900</v>
      </c>
    </row>
    <row r="19" spans="1:13" s="105" customFormat="1" ht="35.25" customHeight="1">
      <c r="A19" s="1218" t="s">
        <v>3134</v>
      </c>
      <c r="B19" s="2581"/>
      <c r="C19" s="1266"/>
      <c r="D19" s="1267"/>
      <c r="E19" s="1212" t="s">
        <v>3135</v>
      </c>
      <c r="F19" s="1212" t="s">
        <v>3136</v>
      </c>
      <c r="G19" s="1212">
        <v>11</v>
      </c>
      <c r="H19" s="1212"/>
      <c r="I19" s="1212">
        <v>2270</v>
      </c>
      <c r="J19" s="1217">
        <v>2405</v>
      </c>
    </row>
    <row r="20" spans="1:13" s="118" customFormat="1" ht="57" customHeight="1">
      <c r="A20" s="1218" t="s">
        <v>3094</v>
      </c>
      <c r="B20" s="1215"/>
      <c r="C20" s="2580"/>
      <c r="D20" s="2580"/>
      <c r="E20" s="1212" t="s">
        <v>257</v>
      </c>
      <c r="F20" s="1212" t="s">
        <v>391</v>
      </c>
      <c r="G20" s="1212">
        <v>13</v>
      </c>
      <c r="H20" s="1212"/>
      <c r="I20" s="1212">
        <v>2950</v>
      </c>
      <c r="J20" s="1217">
        <v>3125</v>
      </c>
      <c r="K20" s="105"/>
      <c r="L20" s="217"/>
      <c r="M20" s="217"/>
    </row>
    <row r="21" spans="1:13" s="118" customFormat="1" ht="57" customHeight="1">
      <c r="A21" s="1218" t="s">
        <v>3095</v>
      </c>
      <c r="B21" s="1215"/>
      <c r="C21" s="2580"/>
      <c r="D21" s="2580"/>
      <c r="E21" s="1212" t="s">
        <v>257</v>
      </c>
      <c r="F21" s="1212" t="s">
        <v>391</v>
      </c>
      <c r="G21" s="1212">
        <v>7</v>
      </c>
      <c r="H21" s="1212"/>
      <c r="I21" s="1212">
        <v>1965</v>
      </c>
      <c r="J21" s="1217">
        <v>2085</v>
      </c>
      <c r="K21" s="105"/>
      <c r="L21" s="217"/>
      <c r="M21" s="217"/>
    </row>
    <row r="22" spans="1:13" s="118" customFormat="1" ht="57.75" customHeight="1">
      <c r="A22" s="1218" t="s">
        <v>3354</v>
      </c>
      <c r="B22" s="1215"/>
      <c r="C22" s="2580"/>
      <c r="D22" s="2580"/>
      <c r="E22" s="1212" t="s">
        <v>257</v>
      </c>
      <c r="F22" s="1212" t="s">
        <v>392</v>
      </c>
      <c r="G22" s="1212">
        <v>1</v>
      </c>
      <c r="H22" s="1212"/>
      <c r="I22" s="1212">
        <v>495</v>
      </c>
      <c r="J22" s="1217">
        <v>525</v>
      </c>
      <c r="K22" s="105"/>
      <c r="L22" s="217"/>
      <c r="M22" s="217"/>
    </row>
    <row r="23" spans="1:13" s="118" customFormat="1" ht="54" customHeight="1">
      <c r="A23" s="1218" t="s">
        <v>393</v>
      </c>
      <c r="B23" s="1215"/>
      <c r="C23" s="2580"/>
      <c r="D23" s="2580"/>
      <c r="E23" s="1212" t="s">
        <v>257</v>
      </c>
      <c r="F23" s="1212" t="s">
        <v>392</v>
      </c>
      <c r="G23" s="1212">
        <v>1</v>
      </c>
      <c r="H23" s="1212"/>
      <c r="I23" s="1212">
        <v>495</v>
      </c>
      <c r="J23" s="1217">
        <v>525</v>
      </c>
      <c r="K23" s="105"/>
      <c r="L23" s="217"/>
      <c r="M23" s="217"/>
    </row>
    <row r="24" spans="1:13" s="118" customFormat="1" ht="14.25" hidden="1" customHeight="1">
      <c r="A24" s="554"/>
      <c r="B24" s="633"/>
      <c r="C24" s="2799"/>
      <c r="D24" s="2799"/>
      <c r="E24" s="549"/>
      <c r="F24" s="549"/>
      <c r="G24" s="549"/>
      <c r="H24" s="549"/>
      <c r="I24" s="549"/>
      <c r="J24" s="551"/>
      <c r="K24" s="105"/>
    </row>
    <row r="25" spans="1:13" s="118" customFormat="1" ht="11.25">
      <c r="A25" s="2798" t="s">
        <v>2955</v>
      </c>
      <c r="B25" s="2798"/>
      <c r="C25" s="2798"/>
      <c r="D25" s="2798"/>
      <c r="E25" s="2798"/>
      <c r="F25" s="2798"/>
      <c r="G25" s="2798"/>
      <c r="H25" s="2798"/>
      <c r="I25" s="2798"/>
      <c r="J25" s="2798"/>
    </row>
  </sheetData>
  <mergeCells count="14">
    <mergeCell ref="A25:J25"/>
    <mergeCell ref="C24:D24"/>
    <mergeCell ref="C20:D20"/>
    <mergeCell ref="B18:B19"/>
    <mergeCell ref="C21:D21"/>
    <mergeCell ref="C22:D22"/>
    <mergeCell ref="C23:D23"/>
    <mergeCell ref="A1:F1"/>
    <mergeCell ref="A9:J9"/>
    <mergeCell ref="A11:A12"/>
    <mergeCell ref="I11:I12"/>
    <mergeCell ref="J11:J12"/>
    <mergeCell ref="B11:B12"/>
    <mergeCell ref="C11:H11"/>
  </mergeCells>
  <hyperlinks>
    <hyperlink ref="G3" r:id="rId1"/>
    <hyperlink ref="G2" r:id="rId2"/>
  </hyperlinks>
  <pageMargins left="0.17" right="0.17" top="0.17" bottom="0.17" header="0.3" footer="0.3"/>
  <pageSetup paperSize="9" orientation="portrait" horizontalDpi="300" verticalDpi="300" r:id="rId3"/>
  <drawing r:id="rId4"/>
</worksheet>
</file>

<file path=xl/worksheets/sheet65.xml><?xml version="1.0" encoding="utf-8"?>
<worksheet xmlns="http://schemas.openxmlformats.org/spreadsheetml/2006/main" xmlns:r="http://schemas.openxmlformats.org/officeDocument/2006/relationships">
  <dimension ref="A1:K17"/>
  <sheetViews>
    <sheetView zoomScale="85" zoomScaleNormal="85" workbookViewId="0">
      <selection activeCell="J13" sqref="J13"/>
    </sheetView>
  </sheetViews>
  <sheetFormatPr defaultRowHeight="12.75"/>
  <cols>
    <col min="1" max="1" width="9.5703125" style="203" customWidth="1"/>
    <col min="2" max="2" width="21.42578125" style="203" customWidth="1"/>
    <col min="3" max="3" width="6.28515625" style="213" customWidth="1"/>
    <col min="4" max="4" width="0.140625" style="203" hidden="1" customWidth="1"/>
    <col min="5" max="5" width="11.7109375" style="203" customWidth="1"/>
    <col min="6" max="6" width="13.5703125" style="203" customWidth="1"/>
    <col min="7" max="7" width="7.140625" style="203" customWidth="1"/>
    <col min="8" max="8" width="9.5703125" style="203" customWidth="1"/>
    <col min="9" max="9" width="7.42578125" style="203" customWidth="1"/>
    <col min="10" max="10" width="6.140625" style="203" bestFit="1" customWidth="1"/>
    <col min="11" max="16384" width="9.140625" style="203"/>
  </cols>
  <sheetData>
    <row r="1" spans="1:11" s="200" customFormat="1" ht="31.5" customHeight="1">
      <c r="A1" s="2526"/>
      <c r="B1" s="2526"/>
      <c r="C1" s="2526"/>
      <c r="D1" s="2526"/>
      <c r="E1" s="2526"/>
      <c r="F1" s="2526"/>
    </row>
    <row r="2" spans="1:11">
      <c r="A2" s="204" t="s">
        <v>0</v>
      </c>
      <c r="B2" s="116"/>
      <c r="C2" s="203"/>
      <c r="D2" s="205" t="s">
        <v>474</v>
      </c>
      <c r="F2" s="205" t="s">
        <v>474</v>
      </c>
      <c r="G2" s="206" t="s">
        <v>1</v>
      </c>
      <c r="J2" s="202"/>
      <c r="K2" s="202"/>
    </row>
    <row r="3" spans="1:11" ht="15.75" customHeight="1">
      <c r="A3" s="207" t="s">
        <v>467</v>
      </c>
      <c r="B3" s="117"/>
      <c r="C3" s="203"/>
      <c r="D3" s="205" t="s">
        <v>475</v>
      </c>
      <c r="F3" s="205" t="s">
        <v>475</v>
      </c>
      <c r="G3" s="208" t="s">
        <v>2</v>
      </c>
      <c r="I3" s="208"/>
      <c r="J3" s="114"/>
      <c r="K3" s="114"/>
    </row>
    <row r="4" spans="1:11" ht="15.75" customHeight="1">
      <c r="A4" s="204" t="s">
        <v>2241</v>
      </c>
      <c r="B4" s="116"/>
      <c r="C4" s="203"/>
      <c r="D4" s="511"/>
      <c r="F4" s="511"/>
      <c r="I4" s="202"/>
      <c r="J4" s="202"/>
      <c r="K4" s="202"/>
    </row>
    <row r="5" spans="1:11" ht="15.75" customHeight="1">
      <c r="A5" s="207" t="s">
        <v>467</v>
      </c>
      <c r="B5" s="117"/>
      <c r="C5" s="203"/>
      <c r="D5" s="204" t="s">
        <v>2238</v>
      </c>
      <c r="F5" s="204" t="s">
        <v>2238</v>
      </c>
      <c r="I5" s="202"/>
      <c r="J5" s="202"/>
      <c r="K5" s="202"/>
    </row>
    <row r="6" spans="1:11" ht="15.75" customHeight="1">
      <c r="A6" s="207" t="s">
        <v>468</v>
      </c>
      <c r="B6" s="117"/>
      <c r="C6" s="203"/>
      <c r="D6" s="204" t="s">
        <v>2240</v>
      </c>
      <c r="F6" s="204" t="s">
        <v>2240</v>
      </c>
      <c r="I6" s="202"/>
      <c r="J6" s="202"/>
      <c r="K6" s="202"/>
    </row>
    <row r="7" spans="1:11" ht="15" customHeight="1">
      <c r="A7" s="210" t="s">
        <v>2536</v>
      </c>
      <c r="B7" s="213"/>
      <c r="C7" s="203"/>
      <c r="D7" s="379" t="s">
        <v>2239</v>
      </c>
      <c r="F7" s="379" t="s">
        <v>2239</v>
      </c>
      <c r="I7" s="211"/>
    </row>
    <row r="8" spans="1:11">
      <c r="A8" s="210"/>
      <c r="B8" s="213"/>
      <c r="C8" s="203"/>
      <c r="D8" s="379"/>
      <c r="F8" s="379"/>
      <c r="I8" s="211"/>
    </row>
    <row r="9" spans="1:11">
      <c r="A9" s="2525" t="s">
        <v>2684</v>
      </c>
      <c r="B9" s="2525"/>
      <c r="C9" s="2525"/>
      <c r="D9" s="2525"/>
      <c r="E9" s="2525"/>
      <c r="F9" s="2525"/>
      <c r="G9" s="2525"/>
      <c r="H9" s="2525"/>
      <c r="I9" s="2525"/>
      <c r="J9" s="2525"/>
    </row>
    <row r="11" spans="1:11" s="106" customFormat="1" ht="15" customHeight="1">
      <c r="A11" s="2584" t="s">
        <v>20</v>
      </c>
      <c r="B11" s="2584" t="s">
        <v>16</v>
      </c>
      <c r="C11" s="2678" t="s">
        <v>17</v>
      </c>
      <c r="D11" s="2678"/>
      <c r="E11" s="2678"/>
      <c r="F11" s="2678"/>
      <c r="G11" s="2678"/>
      <c r="H11" s="2600"/>
      <c r="I11" s="2520" t="s">
        <v>120</v>
      </c>
      <c r="J11" s="2520" t="s">
        <v>476</v>
      </c>
    </row>
    <row r="12" spans="1:11" s="106" customFormat="1" ht="46.5" customHeight="1">
      <c r="A12" s="2585"/>
      <c r="B12" s="2585"/>
      <c r="C12" s="635" t="s">
        <v>93</v>
      </c>
      <c r="D12" s="634"/>
      <c r="E12" s="624" t="s">
        <v>2488</v>
      </c>
      <c r="F12" s="624" t="s">
        <v>56</v>
      </c>
      <c r="G12" s="624" t="s">
        <v>19</v>
      </c>
      <c r="H12" s="624" t="s">
        <v>40</v>
      </c>
      <c r="I12" s="2520"/>
      <c r="J12" s="2520"/>
    </row>
    <row r="13" spans="1:11" s="217" customFormat="1" ht="72.75" customHeight="1">
      <c r="A13" s="786" t="s">
        <v>932</v>
      </c>
      <c r="B13" s="1277"/>
      <c r="C13" s="1275" t="s">
        <v>131</v>
      </c>
      <c r="D13" s="992"/>
      <c r="E13" s="1275" t="s">
        <v>54</v>
      </c>
      <c r="F13" s="1275" t="s">
        <v>132</v>
      </c>
      <c r="G13" s="1275">
        <v>8.5</v>
      </c>
      <c r="H13" s="1275">
        <v>1.2</v>
      </c>
      <c r="I13" s="1275">
        <v>1090</v>
      </c>
      <c r="J13" s="789">
        <v>1210</v>
      </c>
      <c r="K13" s="514"/>
    </row>
    <row r="14" spans="1:11" s="217" customFormat="1" ht="72.75" customHeight="1">
      <c r="A14" s="1278" t="s">
        <v>933</v>
      </c>
      <c r="B14" s="1271"/>
      <c r="C14" s="1276" t="s">
        <v>131</v>
      </c>
      <c r="D14" s="690"/>
      <c r="E14" s="1276" t="s">
        <v>54</v>
      </c>
      <c r="F14" s="1276" t="s">
        <v>132</v>
      </c>
      <c r="G14" s="1276">
        <v>8.5</v>
      </c>
      <c r="H14" s="1276">
        <v>1.2</v>
      </c>
      <c r="I14" s="1276">
        <v>1120</v>
      </c>
      <c r="J14" s="1281">
        <v>1235</v>
      </c>
      <c r="K14" s="514"/>
    </row>
    <row r="15" spans="1:11" s="217" customFormat="1" ht="94.5" customHeight="1">
      <c r="A15" s="1290" t="s">
        <v>2487</v>
      </c>
      <c r="B15" s="1289"/>
      <c r="C15" s="2580" t="s">
        <v>240</v>
      </c>
      <c r="D15" s="2580"/>
      <c r="E15" s="1276" t="s">
        <v>3397</v>
      </c>
      <c r="F15" s="1276" t="s">
        <v>2489</v>
      </c>
      <c r="G15" s="1276">
        <v>32.5</v>
      </c>
      <c r="H15" s="1360">
        <v>0.05</v>
      </c>
      <c r="I15" s="1276">
        <v>2930</v>
      </c>
      <c r="J15" s="1281">
        <v>3105</v>
      </c>
    </row>
    <row r="16" spans="1:11" s="405" customFormat="1" ht="14.25" hidden="1" customHeight="1">
      <c r="A16" s="516"/>
      <c r="B16" s="515"/>
      <c r="C16" s="2799"/>
      <c r="D16" s="2799"/>
      <c r="E16" s="512"/>
      <c r="F16" s="512"/>
      <c r="G16" s="512"/>
      <c r="H16" s="512"/>
      <c r="I16" s="512"/>
      <c r="J16" s="513"/>
      <c r="K16" s="217"/>
    </row>
    <row r="17" spans="1:10" s="405" customFormat="1" ht="11.25">
      <c r="A17" s="2798" t="s">
        <v>404</v>
      </c>
      <c r="B17" s="2798"/>
      <c r="C17" s="2798"/>
      <c r="D17" s="2798"/>
      <c r="E17" s="2798"/>
      <c r="F17" s="2798"/>
      <c r="G17" s="2798"/>
      <c r="H17" s="2798"/>
      <c r="I17" s="2798"/>
      <c r="J17" s="2798"/>
    </row>
  </sheetData>
  <mergeCells count="10">
    <mergeCell ref="A17:J17"/>
    <mergeCell ref="C16:D16"/>
    <mergeCell ref="C15:D15"/>
    <mergeCell ref="A1:F1"/>
    <mergeCell ref="A9:J9"/>
    <mergeCell ref="A11:A12"/>
    <mergeCell ref="B11:B12"/>
    <mergeCell ref="C11:H11"/>
    <mergeCell ref="I11:I12"/>
    <mergeCell ref="J11:J12"/>
  </mergeCells>
  <hyperlinks>
    <hyperlink ref="G3" r:id="rId1"/>
    <hyperlink ref="G2" r:id="rId2"/>
  </hyperlinks>
  <pageMargins left="0.17" right="0.17" top="0.17" bottom="0.17" header="0.3" footer="0.3"/>
  <pageSetup paperSize="9" orientation="portrait" horizontalDpi="300" verticalDpi="300" r:id="rId3"/>
  <drawing r:id="rId4"/>
</worksheet>
</file>

<file path=xl/worksheets/sheet66.xml><?xml version="1.0" encoding="utf-8"?>
<worksheet xmlns="http://schemas.openxmlformats.org/spreadsheetml/2006/main" xmlns:r="http://schemas.openxmlformats.org/officeDocument/2006/relationships">
  <dimension ref="A1:J42"/>
  <sheetViews>
    <sheetView zoomScale="85" zoomScaleNormal="85" workbookViewId="0">
      <selection activeCell="B27" sqref="B27"/>
    </sheetView>
  </sheetViews>
  <sheetFormatPr defaultRowHeight="15"/>
  <cols>
    <col min="1" max="1" width="7.5703125" customWidth="1"/>
    <col min="2" max="2" width="17.7109375" customWidth="1"/>
    <col min="3" max="3" width="7" customWidth="1"/>
    <col min="4" max="4" width="7" style="1361" customWidth="1"/>
    <col min="5" max="5" width="27.7109375" customWidth="1"/>
    <col min="6" max="9" width="5.5703125" customWidth="1"/>
  </cols>
  <sheetData>
    <row r="1" spans="1:10" s="200" customFormat="1" ht="31.5" customHeight="1">
      <c r="A1" s="2526"/>
      <c r="B1" s="2526"/>
      <c r="C1" s="2526"/>
      <c r="D1" s="2526"/>
      <c r="E1" s="2526"/>
      <c r="F1" s="2526"/>
      <c r="G1" s="2526"/>
      <c r="H1" s="2526"/>
      <c r="I1" s="2526"/>
    </row>
    <row r="2" spans="1:10" s="203" customFormat="1" ht="12.75">
      <c r="A2" s="204" t="s">
        <v>0</v>
      </c>
      <c r="B2" s="116"/>
      <c r="F2" s="205" t="s">
        <v>474</v>
      </c>
      <c r="G2" s="206" t="s">
        <v>1</v>
      </c>
    </row>
    <row r="3" spans="1:10" s="203" customFormat="1" ht="15.75" customHeight="1">
      <c r="A3" s="207" t="s">
        <v>467</v>
      </c>
      <c r="B3" s="117"/>
      <c r="F3" s="205" t="s">
        <v>475</v>
      </c>
      <c r="G3" s="208" t="s">
        <v>2</v>
      </c>
    </row>
    <row r="4" spans="1:10" s="203" customFormat="1" ht="15.75" customHeight="1">
      <c r="A4" s="204" t="s">
        <v>2241</v>
      </c>
      <c r="B4" s="116"/>
      <c r="F4" s="375"/>
    </row>
    <row r="5" spans="1:10" s="203" customFormat="1" ht="15.75" customHeight="1">
      <c r="A5" s="207" t="s">
        <v>467</v>
      </c>
      <c r="B5" s="117"/>
      <c r="F5" s="204" t="s">
        <v>2238</v>
      </c>
    </row>
    <row r="6" spans="1:10" s="203" customFormat="1" ht="15.75" customHeight="1">
      <c r="A6" s="207" t="s">
        <v>468</v>
      </c>
      <c r="B6" s="117"/>
      <c r="F6" s="204" t="s">
        <v>2240</v>
      </c>
    </row>
    <row r="7" spans="1:10" s="203" customFormat="1" ht="15" customHeight="1">
      <c r="A7" s="210" t="s">
        <v>2536</v>
      </c>
      <c r="B7" s="213"/>
      <c r="F7" s="379" t="s">
        <v>2239</v>
      </c>
    </row>
    <row r="8" spans="1:10" s="203" customFormat="1" ht="12.75">
      <c r="A8" s="210"/>
      <c r="B8" s="213"/>
      <c r="F8" s="379"/>
    </row>
    <row r="9" spans="1:10" s="112" customFormat="1" ht="12.75">
      <c r="A9" s="2525" t="s">
        <v>1227</v>
      </c>
      <c r="B9" s="2525"/>
      <c r="C9" s="2525"/>
      <c r="D9" s="2525"/>
      <c r="E9" s="2525"/>
      <c r="F9" s="2525"/>
      <c r="G9" s="2525"/>
      <c r="H9" s="2525"/>
      <c r="I9" s="2525"/>
      <c r="J9" s="113"/>
    </row>
    <row r="10" spans="1:10" s="118" customFormat="1" ht="11.25">
      <c r="D10" s="405"/>
    </row>
    <row r="11" spans="1:10" s="160" customFormat="1" ht="11.25">
      <c r="A11" s="2520" t="s">
        <v>322</v>
      </c>
      <c r="B11" s="2521" t="s">
        <v>16</v>
      </c>
      <c r="C11" s="2521" t="s">
        <v>17</v>
      </c>
      <c r="D11" s="2521"/>
      <c r="E11" s="2521"/>
      <c r="F11" s="2521" t="s">
        <v>1233</v>
      </c>
      <c r="G11" s="2521"/>
      <c r="H11" s="2521"/>
      <c r="I11" s="2521"/>
    </row>
    <row r="12" spans="1:10" s="160" customFormat="1" ht="11.25">
      <c r="A12" s="2520"/>
      <c r="B12" s="2521"/>
      <c r="C12" s="2521"/>
      <c r="D12" s="2521"/>
      <c r="E12" s="2521"/>
      <c r="F12" s="2521" t="s">
        <v>1234</v>
      </c>
      <c r="G12" s="2521"/>
      <c r="H12" s="2521" t="s">
        <v>1235</v>
      </c>
      <c r="I12" s="2521"/>
    </row>
    <row r="13" spans="1:10" s="160" customFormat="1" ht="11.25">
      <c r="A13" s="2520"/>
      <c r="B13" s="2521"/>
      <c r="C13" s="2521"/>
      <c r="D13" s="2521"/>
      <c r="E13" s="2521"/>
      <c r="F13" s="2521" t="s">
        <v>1236</v>
      </c>
      <c r="G13" s="2521"/>
      <c r="H13" s="2521"/>
      <c r="I13" s="2521"/>
    </row>
    <row r="14" spans="1:10" s="160" customFormat="1" ht="33.75">
      <c r="A14" s="2520"/>
      <c r="B14" s="2521"/>
      <c r="C14" s="1268" t="s">
        <v>1245</v>
      </c>
      <c r="D14" s="1301" t="s">
        <v>82</v>
      </c>
      <c r="E14" s="1268" t="s">
        <v>1230</v>
      </c>
      <c r="F14" s="1268">
        <v>2500</v>
      </c>
      <c r="G14" s="1268">
        <v>3000</v>
      </c>
      <c r="H14" s="1268">
        <v>2500</v>
      </c>
      <c r="I14" s="185">
        <v>3000</v>
      </c>
    </row>
    <row r="15" spans="1:10" s="160" customFormat="1" ht="61.5" customHeight="1">
      <c r="A15" s="792" t="s">
        <v>1228</v>
      </c>
      <c r="B15" s="1429"/>
      <c r="C15" s="1429">
        <v>2</v>
      </c>
      <c r="D15" s="1430" t="s">
        <v>3408</v>
      </c>
      <c r="E15" s="1430" t="s">
        <v>1231</v>
      </c>
      <c r="F15" s="1427">
        <v>700</v>
      </c>
      <c r="G15" s="1427">
        <v>755</v>
      </c>
      <c r="H15" s="1427">
        <v>995</v>
      </c>
      <c r="I15" s="1428">
        <v>1080</v>
      </c>
    </row>
    <row r="16" spans="1:10" s="160" customFormat="1" ht="13.5" customHeight="1">
      <c r="A16" s="2677"/>
      <c r="B16" s="2678"/>
      <c r="C16" s="2678"/>
      <c r="D16" s="2678"/>
      <c r="E16" s="2600"/>
      <c r="F16" s="2974" t="s">
        <v>1236</v>
      </c>
      <c r="G16" s="2974"/>
      <c r="H16" s="2974"/>
      <c r="I16" s="2974"/>
    </row>
    <row r="17" spans="1:9" s="160" customFormat="1" ht="13.5" customHeight="1">
      <c r="A17" s="2781"/>
      <c r="B17" s="2802"/>
      <c r="C17" s="2802"/>
      <c r="D17" s="2802"/>
      <c r="E17" s="2601"/>
      <c r="F17" s="2975">
        <v>2500</v>
      </c>
      <c r="G17" s="2975"/>
      <c r="H17" s="2975">
        <v>3000</v>
      </c>
      <c r="I17" s="2975"/>
    </row>
    <row r="18" spans="1:9" s="160" customFormat="1" ht="41.25" customHeight="1">
      <c r="A18" s="2960" t="s">
        <v>1229</v>
      </c>
      <c r="B18" s="2962"/>
      <c r="C18" s="1431">
        <v>1.65</v>
      </c>
      <c r="D18" s="2977" t="s">
        <v>3408</v>
      </c>
      <c r="E18" s="2973" t="s">
        <v>1232</v>
      </c>
      <c r="F18" s="2968">
        <v>2030</v>
      </c>
      <c r="G18" s="2968"/>
      <c r="H18" s="2968">
        <v>2110</v>
      </c>
      <c r="I18" s="2969"/>
    </row>
    <row r="19" spans="1:9" s="160" customFormat="1" ht="41.25" customHeight="1">
      <c r="A19" s="2961"/>
      <c r="B19" s="2963"/>
      <c r="C19" s="1432">
        <v>2</v>
      </c>
      <c r="D19" s="2978"/>
      <c r="E19" s="2976"/>
      <c r="F19" s="2966">
        <v>2265</v>
      </c>
      <c r="G19" s="2966"/>
      <c r="H19" s="2966">
        <v>2345</v>
      </c>
      <c r="I19" s="2967"/>
    </row>
    <row r="20" spans="1:9" s="160" customFormat="1" ht="14.25" customHeight="1">
      <c r="A20" s="2677"/>
      <c r="B20" s="2678"/>
      <c r="C20" s="2678"/>
      <c r="D20" s="2678"/>
      <c r="E20" s="2600"/>
      <c r="F20" s="2974" t="s">
        <v>1241</v>
      </c>
      <c r="G20" s="2974"/>
      <c r="H20" s="2974"/>
      <c r="I20" s="2974"/>
    </row>
    <row r="21" spans="1:9" s="160" customFormat="1" ht="14.25" customHeight="1">
      <c r="A21" s="2781"/>
      <c r="B21" s="2802"/>
      <c r="C21" s="2802"/>
      <c r="D21" s="2802"/>
      <c r="E21" s="2601"/>
      <c r="F21" s="2975">
        <v>2500</v>
      </c>
      <c r="G21" s="2975"/>
      <c r="H21" s="2975">
        <v>3000</v>
      </c>
      <c r="I21" s="2975"/>
    </row>
    <row r="22" spans="1:9" s="160" customFormat="1" ht="38.25" customHeight="1">
      <c r="A22" s="2964" t="s">
        <v>1237</v>
      </c>
      <c r="B22" s="2962"/>
      <c r="C22" s="1431">
        <v>1.65</v>
      </c>
      <c r="D22" s="2977" t="s">
        <v>3408</v>
      </c>
      <c r="E22" s="2973" t="s">
        <v>1239</v>
      </c>
      <c r="F22" s="2968">
        <v>2030</v>
      </c>
      <c r="G22" s="2968"/>
      <c r="H22" s="2968">
        <v>2120</v>
      </c>
      <c r="I22" s="2969"/>
    </row>
    <row r="23" spans="1:9" s="160" customFormat="1" ht="38.25" customHeight="1">
      <c r="A23" s="2965"/>
      <c r="B23" s="2971"/>
      <c r="C23" s="1433">
        <v>2</v>
      </c>
      <c r="D23" s="2979"/>
      <c r="E23" s="2971"/>
      <c r="F23" s="2958">
        <v>2260</v>
      </c>
      <c r="G23" s="2958"/>
      <c r="H23" s="2958">
        <v>2355</v>
      </c>
      <c r="I23" s="2959"/>
    </row>
    <row r="24" spans="1:9" s="160" customFormat="1" ht="60.75" customHeight="1">
      <c r="A24" s="2965" t="s">
        <v>1238</v>
      </c>
      <c r="B24" s="2971"/>
      <c r="C24" s="1433">
        <v>2</v>
      </c>
      <c r="D24" s="2979"/>
      <c r="E24" s="2868" t="s">
        <v>1240</v>
      </c>
      <c r="F24" s="2958">
        <v>2720</v>
      </c>
      <c r="G24" s="2958"/>
      <c r="H24" s="2958">
        <v>2820</v>
      </c>
      <c r="I24" s="2959"/>
    </row>
    <row r="25" spans="1:9" s="160" customFormat="1" ht="60.75" customHeight="1">
      <c r="A25" s="2970"/>
      <c r="B25" s="2972"/>
      <c r="C25" s="1434">
        <v>2.4</v>
      </c>
      <c r="D25" s="2978"/>
      <c r="E25" s="2972"/>
      <c r="F25" s="2956">
        <v>3460</v>
      </c>
      <c r="G25" s="2956"/>
      <c r="H25" s="2956">
        <v>3565</v>
      </c>
      <c r="I25" s="2957"/>
    </row>
    <row r="26" spans="1:9">
      <c r="A26" s="2993" t="s">
        <v>3398</v>
      </c>
      <c r="B26" s="2993"/>
      <c r="C26" s="2993"/>
      <c r="D26" s="2993"/>
      <c r="E26" s="2993"/>
      <c r="F26" s="2993"/>
      <c r="G26" s="2993"/>
      <c r="H26" s="2993"/>
      <c r="I26" s="2994"/>
    </row>
    <row r="27" spans="1:9" ht="59.25" customHeight="1">
      <c r="A27" s="1435" t="s">
        <v>1228</v>
      </c>
      <c r="B27" s="1431"/>
      <c r="C27" s="1431">
        <v>2</v>
      </c>
      <c r="D27" s="1435" t="s">
        <v>3409</v>
      </c>
      <c r="E27" s="1435" t="s">
        <v>3400</v>
      </c>
      <c r="F27" s="2983">
        <v>11425</v>
      </c>
      <c r="G27" s="2983"/>
      <c r="H27" s="2983"/>
      <c r="I27" s="2984"/>
    </row>
    <row r="28" spans="1:9" ht="69.75" customHeight="1">
      <c r="A28" s="1320" t="s">
        <v>1237</v>
      </c>
      <c r="B28" s="1433"/>
      <c r="C28" s="1433">
        <v>2</v>
      </c>
      <c r="D28" s="2976" t="s">
        <v>3410</v>
      </c>
      <c r="E28" s="1320" t="s">
        <v>3401</v>
      </c>
      <c r="F28" s="2548">
        <v>20955</v>
      </c>
      <c r="G28" s="2548"/>
      <c r="H28" s="2548"/>
      <c r="I28" s="2980"/>
    </row>
    <row r="29" spans="1:9" ht="71.25" customHeight="1">
      <c r="A29" s="1436" t="s">
        <v>3399</v>
      </c>
      <c r="B29" s="1432"/>
      <c r="C29" s="1432">
        <v>2</v>
      </c>
      <c r="D29" s="2978"/>
      <c r="E29" s="1436" t="s">
        <v>3401</v>
      </c>
      <c r="F29" s="2995">
        <v>21170</v>
      </c>
      <c r="G29" s="2995"/>
      <c r="H29" s="2995"/>
      <c r="I29" s="2996"/>
    </row>
    <row r="30" spans="1:9">
      <c r="A30" s="2981" t="s">
        <v>2096</v>
      </c>
      <c r="B30" s="2981"/>
      <c r="C30" s="2981"/>
      <c r="D30" s="2981"/>
      <c r="E30" s="2981"/>
      <c r="F30" s="2981"/>
      <c r="G30" s="2981"/>
      <c r="H30" s="2981"/>
      <c r="I30" s="2982"/>
    </row>
    <row r="31" spans="1:9" ht="63.75" customHeight="1">
      <c r="A31" s="1435" t="s">
        <v>1228</v>
      </c>
      <c r="B31" s="1431"/>
      <c r="C31" s="1431" t="s">
        <v>3402</v>
      </c>
      <c r="D31" s="1435" t="s">
        <v>3409</v>
      </c>
      <c r="E31" s="1435" t="s">
        <v>3411</v>
      </c>
      <c r="F31" s="2983">
        <v>21340</v>
      </c>
      <c r="G31" s="2983"/>
      <c r="H31" s="2983"/>
      <c r="I31" s="2984"/>
    </row>
    <row r="32" spans="1:9" ht="60.75" customHeight="1">
      <c r="A32" s="1320" t="s">
        <v>1237</v>
      </c>
      <c r="B32" s="1433"/>
      <c r="C32" s="1433" t="s">
        <v>3403</v>
      </c>
      <c r="D32" s="2976" t="s">
        <v>3410</v>
      </c>
      <c r="E32" s="1320" t="s">
        <v>3412</v>
      </c>
      <c r="F32" s="2548">
        <v>43135</v>
      </c>
      <c r="G32" s="2548"/>
      <c r="H32" s="2548"/>
      <c r="I32" s="2980"/>
    </row>
    <row r="33" spans="1:9" ht="59.25" customHeight="1">
      <c r="A33" s="1321" t="s">
        <v>3399</v>
      </c>
      <c r="B33" s="1434"/>
      <c r="C33" s="1434" t="s">
        <v>3403</v>
      </c>
      <c r="D33" s="2978"/>
      <c r="E33" s="1321" t="s">
        <v>3412</v>
      </c>
      <c r="F33" s="2985">
        <v>46150</v>
      </c>
      <c r="G33" s="2985"/>
      <c r="H33" s="2985"/>
      <c r="I33" s="2986"/>
    </row>
    <row r="34" spans="1:9">
      <c r="A34" s="2981" t="s">
        <v>2113</v>
      </c>
      <c r="B34" s="2981"/>
      <c r="C34" s="2981"/>
      <c r="D34" s="2981"/>
      <c r="E34" s="2981"/>
      <c r="F34" s="2981"/>
      <c r="G34" s="2981"/>
      <c r="H34" s="2981"/>
      <c r="I34" s="2982"/>
    </row>
    <row r="35" spans="1:9" ht="44.25" customHeight="1">
      <c r="A35" s="2977" t="s">
        <v>1237</v>
      </c>
      <c r="B35" s="2987"/>
      <c r="C35" s="1433" t="s">
        <v>3404</v>
      </c>
      <c r="D35" s="2977" t="s">
        <v>3410</v>
      </c>
      <c r="E35" s="2990" t="s">
        <v>3413</v>
      </c>
      <c r="F35" s="2548">
        <v>65700</v>
      </c>
      <c r="G35" s="2548"/>
      <c r="H35" s="2548"/>
      <c r="I35" s="2980"/>
    </row>
    <row r="36" spans="1:9" s="1361" customFormat="1" ht="44.25" customHeight="1">
      <c r="A36" s="2973"/>
      <c r="B36" s="2988"/>
      <c r="C36" s="1432" t="s">
        <v>3405</v>
      </c>
      <c r="D36" s="2979"/>
      <c r="E36" s="2991"/>
      <c r="F36" s="2548">
        <v>84470</v>
      </c>
      <c r="G36" s="2548"/>
      <c r="H36" s="2548"/>
      <c r="I36" s="2980"/>
    </row>
    <row r="37" spans="1:9" s="1361" customFormat="1" ht="44.25" customHeight="1">
      <c r="A37" s="2976" t="s">
        <v>3399</v>
      </c>
      <c r="B37" s="2988"/>
      <c r="C37" s="1433" t="s">
        <v>3404</v>
      </c>
      <c r="D37" s="2979"/>
      <c r="E37" s="2991"/>
      <c r="F37" s="2548">
        <v>75085</v>
      </c>
      <c r="G37" s="2548"/>
      <c r="H37" s="2548"/>
      <c r="I37" s="2980"/>
    </row>
    <row r="38" spans="1:9" ht="44.25" customHeight="1">
      <c r="A38" s="2978"/>
      <c r="B38" s="2989"/>
      <c r="C38" s="1434" t="s">
        <v>3405</v>
      </c>
      <c r="D38" s="2978"/>
      <c r="E38" s="2992"/>
      <c r="F38" s="2985">
        <v>96535</v>
      </c>
      <c r="G38" s="2985"/>
      <c r="H38" s="2985"/>
      <c r="I38" s="2986"/>
    </row>
    <row r="39" spans="1:9">
      <c r="B39" s="128"/>
      <c r="C39" s="128"/>
      <c r="D39" s="128"/>
      <c r="E39" s="128"/>
      <c r="F39" s="128"/>
      <c r="G39" s="128"/>
      <c r="H39" s="128"/>
      <c r="I39" s="128"/>
    </row>
    <row r="40" spans="1:9">
      <c r="B40" s="128"/>
      <c r="C40" s="128"/>
      <c r="D40" s="128"/>
      <c r="E40" s="128"/>
      <c r="F40" s="128"/>
      <c r="G40" s="128"/>
      <c r="H40" s="128"/>
      <c r="I40" s="128"/>
    </row>
    <row r="41" spans="1:9">
      <c r="B41" s="128"/>
      <c r="C41" s="128"/>
      <c r="D41" s="128"/>
      <c r="E41" s="128"/>
      <c r="F41" s="128"/>
      <c r="G41" s="128"/>
      <c r="H41" s="128"/>
      <c r="I41" s="128"/>
    </row>
    <row r="42" spans="1:9">
      <c r="B42" s="128"/>
      <c r="C42" s="128"/>
      <c r="D42" s="128"/>
      <c r="E42" s="128"/>
      <c r="F42" s="128"/>
      <c r="G42" s="128"/>
      <c r="H42" s="128"/>
      <c r="I42" s="128"/>
    </row>
  </sheetData>
  <mergeCells count="60">
    <mergeCell ref="A26:I26"/>
    <mergeCell ref="F27:I27"/>
    <mergeCell ref="F28:I28"/>
    <mergeCell ref="F29:I29"/>
    <mergeCell ref="D28:D29"/>
    <mergeCell ref="D32:D33"/>
    <mergeCell ref="D35:D38"/>
    <mergeCell ref="F35:I35"/>
    <mergeCell ref="A30:I30"/>
    <mergeCell ref="F31:I31"/>
    <mergeCell ref="F32:I32"/>
    <mergeCell ref="F33:I33"/>
    <mergeCell ref="A34:I34"/>
    <mergeCell ref="B35:B38"/>
    <mergeCell ref="A35:A36"/>
    <mergeCell ref="E35:E38"/>
    <mergeCell ref="A37:A38"/>
    <mergeCell ref="F36:I36"/>
    <mergeCell ref="F37:I37"/>
    <mergeCell ref="F38:I38"/>
    <mergeCell ref="F13:I13"/>
    <mergeCell ref="C11:E13"/>
    <mergeCell ref="A11:A14"/>
    <mergeCell ref="B11:B14"/>
    <mergeCell ref="A9:I9"/>
    <mergeCell ref="F11:I11"/>
    <mergeCell ref="H12:I12"/>
    <mergeCell ref="F12:G12"/>
    <mergeCell ref="A24:A25"/>
    <mergeCell ref="B24:B25"/>
    <mergeCell ref="E22:E23"/>
    <mergeCell ref="E24:E25"/>
    <mergeCell ref="F16:I16"/>
    <mergeCell ref="H17:I17"/>
    <mergeCell ref="F17:G17"/>
    <mergeCell ref="F20:I20"/>
    <mergeCell ref="F21:G21"/>
    <mergeCell ref="H21:I21"/>
    <mergeCell ref="B22:B23"/>
    <mergeCell ref="E18:E19"/>
    <mergeCell ref="D18:D19"/>
    <mergeCell ref="D22:D25"/>
    <mergeCell ref="A20:E21"/>
    <mergeCell ref="A16:E17"/>
    <mergeCell ref="A1:I1"/>
    <mergeCell ref="H25:I25"/>
    <mergeCell ref="F25:G25"/>
    <mergeCell ref="H24:I24"/>
    <mergeCell ref="F24:G24"/>
    <mergeCell ref="H23:I23"/>
    <mergeCell ref="F23:G23"/>
    <mergeCell ref="A18:A19"/>
    <mergeCell ref="B18:B19"/>
    <mergeCell ref="A22:A23"/>
    <mergeCell ref="H19:I19"/>
    <mergeCell ref="H18:I18"/>
    <mergeCell ref="F19:G19"/>
    <mergeCell ref="F18:G18"/>
    <mergeCell ref="H22:I22"/>
    <mergeCell ref="F22:G22"/>
  </mergeCells>
  <hyperlinks>
    <hyperlink ref="G3" r:id="rId1"/>
    <hyperlink ref="G2" r:id="rId2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67.xml><?xml version="1.0" encoding="utf-8"?>
<worksheet xmlns="http://schemas.openxmlformats.org/spreadsheetml/2006/main" xmlns:r="http://schemas.openxmlformats.org/officeDocument/2006/relationships">
  <dimension ref="A1:N25"/>
  <sheetViews>
    <sheetView zoomScaleNormal="100" workbookViewId="0">
      <selection activeCell="J13" sqref="J13"/>
    </sheetView>
  </sheetViews>
  <sheetFormatPr defaultRowHeight="12.75"/>
  <cols>
    <col min="1" max="1" width="15.85546875" style="43" customWidth="1"/>
    <col min="2" max="2" width="7.42578125" style="43" hidden="1" customWidth="1"/>
    <col min="3" max="3" width="3.7109375" style="43" hidden="1" customWidth="1"/>
    <col min="4" max="4" width="16.28515625" style="15" customWidth="1"/>
    <col min="5" max="5" width="1.5703125" style="43" hidden="1" customWidth="1"/>
    <col min="6" max="6" width="7.85546875" style="43" customWidth="1"/>
    <col min="7" max="7" width="11.28515625" style="43" customWidth="1"/>
    <col min="8" max="8" width="9.5703125" style="203" customWidth="1"/>
    <col min="9" max="9" width="7.140625" style="43" customWidth="1"/>
    <col min="10" max="10" width="6.7109375" style="43" customWidth="1"/>
    <col min="11" max="16384" width="9.140625" style="43"/>
  </cols>
  <sheetData>
    <row r="1" spans="1:13" s="200" customFormat="1" ht="31.5" customHeight="1">
      <c r="A1" s="2526"/>
      <c r="B1" s="2526"/>
      <c r="C1" s="2526"/>
      <c r="D1" s="2526"/>
      <c r="E1" s="2526"/>
      <c r="F1" s="2526"/>
      <c r="G1" s="2526"/>
      <c r="H1" s="2526"/>
      <c r="I1" s="2526"/>
    </row>
    <row r="2" spans="1:13" s="203" customFormat="1">
      <c r="A2" s="204" t="s">
        <v>0</v>
      </c>
      <c r="B2" s="116"/>
      <c r="H2" s="205" t="s">
        <v>474</v>
      </c>
      <c r="I2" s="206" t="s">
        <v>1</v>
      </c>
      <c r="J2" s="206"/>
      <c r="L2" s="202"/>
      <c r="M2" s="202"/>
    </row>
    <row r="3" spans="1:13" s="203" customFormat="1" ht="15.75" customHeight="1">
      <c r="A3" s="207" t="s">
        <v>467</v>
      </c>
      <c r="B3" s="117"/>
      <c r="H3" s="205" t="s">
        <v>475</v>
      </c>
      <c r="I3" s="208" t="s">
        <v>2</v>
      </c>
      <c r="J3" s="208"/>
      <c r="K3" s="208"/>
      <c r="L3" s="114"/>
      <c r="M3" s="114"/>
    </row>
    <row r="4" spans="1:13" s="203" customFormat="1" ht="15.75" customHeight="1">
      <c r="A4" s="204" t="s">
        <v>2241</v>
      </c>
      <c r="B4" s="116"/>
      <c r="H4" s="375"/>
      <c r="J4" s="212"/>
      <c r="K4" s="202"/>
      <c r="L4" s="202"/>
      <c r="M4" s="202"/>
    </row>
    <row r="5" spans="1:13" s="203" customFormat="1" ht="15.75" customHeight="1">
      <c r="A5" s="207" t="s">
        <v>467</v>
      </c>
      <c r="B5" s="117"/>
      <c r="H5" s="204" t="s">
        <v>2238</v>
      </c>
      <c r="J5" s="207"/>
      <c r="K5" s="202"/>
      <c r="L5" s="202"/>
      <c r="M5" s="202"/>
    </row>
    <row r="6" spans="1:13" s="203" customFormat="1" ht="15.75" customHeight="1">
      <c r="A6" s="207" t="s">
        <v>468</v>
      </c>
      <c r="B6" s="117"/>
      <c r="H6" s="204" t="s">
        <v>2240</v>
      </c>
      <c r="J6" s="207"/>
      <c r="K6" s="202"/>
      <c r="L6" s="202"/>
      <c r="M6" s="202"/>
    </row>
    <row r="7" spans="1:13" s="203" customFormat="1" ht="15" customHeight="1">
      <c r="A7" s="210" t="s">
        <v>2536</v>
      </c>
      <c r="B7" s="213"/>
      <c r="H7" s="379" t="s">
        <v>2239</v>
      </c>
      <c r="J7" s="211"/>
      <c r="K7" s="211"/>
    </row>
    <row r="8" spans="1:13" s="203" customFormat="1">
      <c r="A8" s="210"/>
      <c r="B8" s="213"/>
      <c r="H8" s="379"/>
      <c r="J8" s="211"/>
      <c r="K8" s="211"/>
    </row>
    <row r="9" spans="1:13">
      <c r="A9" s="2525" t="s">
        <v>1190</v>
      </c>
      <c r="B9" s="2525"/>
      <c r="C9" s="2525"/>
      <c r="D9" s="2525"/>
      <c r="E9" s="2525"/>
      <c r="F9" s="2525"/>
      <c r="G9" s="2525"/>
      <c r="H9" s="2525"/>
      <c r="I9" s="2525"/>
      <c r="J9" s="2525"/>
      <c r="K9" s="38"/>
      <c r="L9" s="38"/>
    </row>
    <row r="11" spans="1:13" s="27" customFormat="1" ht="15" customHeight="1">
      <c r="A11" s="2584" t="s">
        <v>20</v>
      </c>
      <c r="B11" s="2677" t="s">
        <v>16</v>
      </c>
      <c r="C11" s="2600"/>
      <c r="D11" s="2677" t="s">
        <v>17</v>
      </c>
      <c r="E11" s="2678"/>
      <c r="F11" s="2678"/>
      <c r="G11" s="2678"/>
      <c r="H11" s="2678"/>
      <c r="I11" s="2678"/>
      <c r="J11" s="2520" t="s">
        <v>476</v>
      </c>
      <c r="K11" s="106"/>
    </row>
    <row r="12" spans="1:13" s="27" customFormat="1" ht="46.5" customHeight="1">
      <c r="A12" s="2585"/>
      <c r="B12" s="2781"/>
      <c r="C12" s="2601"/>
      <c r="D12" s="1286" t="s">
        <v>319</v>
      </c>
      <c r="E12" s="134"/>
      <c r="F12" s="1268" t="s">
        <v>210</v>
      </c>
      <c r="G12" s="1268" t="s">
        <v>56</v>
      </c>
      <c r="H12" s="1268" t="s">
        <v>909</v>
      </c>
      <c r="I12" s="1268" t="s">
        <v>19</v>
      </c>
      <c r="J12" s="2520"/>
      <c r="K12" s="106"/>
    </row>
    <row r="13" spans="1:13" s="27" customFormat="1">
      <c r="A13" s="2997" t="s">
        <v>883</v>
      </c>
      <c r="B13" s="1345"/>
      <c r="C13" s="1419"/>
      <c r="D13" s="2691" t="s">
        <v>884</v>
      </c>
      <c r="E13" s="1420"/>
      <c r="F13" s="2633" t="s">
        <v>2111</v>
      </c>
      <c r="G13" s="1307" t="s">
        <v>887</v>
      </c>
      <c r="H13" s="1307">
        <v>1.5</v>
      </c>
      <c r="I13" s="1307">
        <v>7.3</v>
      </c>
      <c r="J13" s="789">
        <v>570</v>
      </c>
      <c r="K13" s="106"/>
    </row>
    <row r="14" spans="1:13" s="34" customFormat="1">
      <c r="A14" s="2559"/>
      <c r="B14" s="2787"/>
      <c r="C14" s="2758"/>
      <c r="D14" s="2539"/>
      <c r="E14" s="1421"/>
      <c r="F14" s="2633"/>
      <c r="G14" s="1308" t="s">
        <v>887</v>
      </c>
      <c r="H14" s="1308">
        <v>2</v>
      </c>
      <c r="I14" s="1308">
        <v>9.6</v>
      </c>
      <c r="J14" s="797">
        <v>630</v>
      </c>
      <c r="K14" s="108"/>
    </row>
    <row r="15" spans="1:13" s="201" customFormat="1">
      <c r="A15" s="2559"/>
      <c r="B15" s="2581"/>
      <c r="C15" s="2756"/>
      <c r="D15" s="2539"/>
      <c r="E15" s="1422"/>
      <c r="F15" s="2633"/>
      <c r="G15" s="1307" t="s">
        <v>888</v>
      </c>
      <c r="H15" s="1307">
        <v>1.5</v>
      </c>
      <c r="I15" s="1307">
        <v>8.6999999999999993</v>
      </c>
      <c r="J15" s="789">
        <v>690</v>
      </c>
      <c r="K15" s="530"/>
    </row>
    <row r="16" spans="1:13" s="201" customFormat="1">
      <c r="A16" s="2559"/>
      <c r="B16" s="2581"/>
      <c r="C16" s="2756"/>
      <c r="D16" s="2539"/>
      <c r="E16" s="1422"/>
      <c r="F16" s="2633"/>
      <c r="G16" s="1308" t="s">
        <v>888</v>
      </c>
      <c r="H16" s="1308">
        <v>2</v>
      </c>
      <c r="I16" s="1315">
        <v>11.6</v>
      </c>
      <c r="J16" s="1311">
        <v>800</v>
      </c>
      <c r="K16" s="530"/>
    </row>
    <row r="17" spans="1:14" s="34" customFormat="1">
      <c r="A17" s="2559"/>
      <c r="B17" s="2544"/>
      <c r="C17" s="2751"/>
      <c r="D17" s="2539"/>
      <c r="E17" s="1423"/>
      <c r="F17" s="2633"/>
      <c r="G17" s="1308" t="s">
        <v>888</v>
      </c>
      <c r="H17" s="1308">
        <v>3</v>
      </c>
      <c r="I17" s="1308">
        <v>17.100000000000001</v>
      </c>
      <c r="J17" s="1311">
        <v>1060</v>
      </c>
      <c r="K17" s="108"/>
    </row>
    <row r="18" spans="1:14" s="34" customFormat="1">
      <c r="A18" s="2559"/>
      <c r="B18" s="2544"/>
      <c r="C18" s="2751"/>
      <c r="D18" s="2539"/>
      <c r="E18" s="1423"/>
      <c r="F18" s="2633"/>
      <c r="G18" s="1308" t="s">
        <v>889</v>
      </c>
      <c r="H18" s="802">
        <v>2</v>
      </c>
      <c r="I18" s="802">
        <v>15.6</v>
      </c>
      <c r="J18" s="1311">
        <v>1030</v>
      </c>
      <c r="K18" s="108"/>
    </row>
    <row r="19" spans="1:14" s="201" customFormat="1">
      <c r="A19" s="2559"/>
      <c r="B19" s="2544"/>
      <c r="C19" s="2751"/>
      <c r="D19" s="2539"/>
      <c r="E19" s="1423"/>
      <c r="F19" s="2633"/>
      <c r="G19" s="1308" t="s">
        <v>889</v>
      </c>
      <c r="H19" s="802">
        <v>3</v>
      </c>
      <c r="I19" s="802">
        <v>23.1</v>
      </c>
      <c r="J19" s="1311">
        <v>1400</v>
      </c>
      <c r="K19" s="530"/>
    </row>
    <row r="20" spans="1:14" s="34" customFormat="1" ht="15">
      <c r="A20" s="2559"/>
      <c r="B20" s="2544"/>
      <c r="C20" s="2751"/>
      <c r="D20" s="2539"/>
      <c r="E20" s="1423"/>
      <c r="F20" s="2633"/>
      <c r="G20" s="533" t="s">
        <v>890</v>
      </c>
      <c r="H20" s="1362">
        <v>2</v>
      </c>
      <c r="I20" s="1362">
        <v>20.8</v>
      </c>
      <c r="J20" s="1330"/>
      <c r="K20" s="108"/>
      <c r="M20" s="49"/>
    </row>
    <row r="21" spans="1:14" s="201" customFormat="1" ht="15">
      <c r="A21" s="2559"/>
      <c r="B21" s="2544"/>
      <c r="C21" s="2751"/>
      <c r="D21" s="2539"/>
      <c r="E21" s="1423"/>
      <c r="F21" s="2633"/>
      <c r="G21" s="533" t="s">
        <v>890</v>
      </c>
      <c r="H21" s="1362">
        <v>3</v>
      </c>
      <c r="I21" s="1362">
        <v>30.7</v>
      </c>
      <c r="J21" s="1330"/>
      <c r="K21" s="530"/>
      <c r="M21" s="49"/>
    </row>
    <row r="22" spans="1:14" s="201" customFormat="1" ht="15">
      <c r="A22" s="2559"/>
      <c r="B22" s="2544"/>
      <c r="C22" s="2751"/>
      <c r="D22" s="2539"/>
      <c r="E22" s="1423"/>
      <c r="F22" s="2633"/>
      <c r="G22" s="1308" t="s">
        <v>891</v>
      </c>
      <c r="H22" s="802">
        <v>2.5</v>
      </c>
      <c r="I22" s="802">
        <v>24.2</v>
      </c>
      <c r="J22" s="1311">
        <v>1610</v>
      </c>
      <c r="K22" s="553"/>
      <c r="M22" s="49"/>
    </row>
    <row r="23" spans="1:14" s="34" customFormat="1" ht="15">
      <c r="A23" s="2559"/>
      <c r="B23" s="2544"/>
      <c r="C23" s="2751"/>
      <c r="D23" s="2539"/>
      <c r="E23" s="1423"/>
      <c r="F23" s="2633"/>
      <c r="G23" s="1308" t="s">
        <v>891</v>
      </c>
      <c r="H23" s="1308">
        <v>3</v>
      </c>
      <c r="I23" s="1308">
        <v>29</v>
      </c>
      <c r="J23" s="1311">
        <v>1770</v>
      </c>
      <c r="K23" s="108"/>
      <c r="M23" s="49"/>
      <c r="N23" s="46"/>
    </row>
    <row r="24" spans="1:14" s="34" customFormat="1" ht="15">
      <c r="A24" s="2559"/>
      <c r="B24" s="2582"/>
      <c r="C24" s="2549"/>
      <c r="D24" s="2540"/>
      <c r="E24" s="1154"/>
      <c r="F24" s="2633"/>
      <c r="G24" s="535" t="s">
        <v>892</v>
      </c>
      <c r="H24" s="535">
        <v>3</v>
      </c>
      <c r="I24" s="535">
        <v>38.700000000000003</v>
      </c>
      <c r="J24" s="1363">
        <v>2868</v>
      </c>
      <c r="K24" s="108"/>
      <c r="M24" s="49"/>
      <c r="N24" s="46"/>
    </row>
    <row r="25" spans="1:14">
      <c r="A25" s="2576" t="s">
        <v>2112</v>
      </c>
      <c r="B25" s="2576"/>
      <c r="C25" s="2576"/>
      <c r="D25" s="2576"/>
      <c r="E25" s="2576"/>
      <c r="F25" s="2576"/>
      <c r="G25" s="2576"/>
      <c r="H25" s="2576"/>
      <c r="I25" s="2576"/>
      <c r="J25" s="2576"/>
      <c r="K25" s="118"/>
    </row>
  </sheetData>
  <mergeCells count="11">
    <mergeCell ref="A25:J25"/>
    <mergeCell ref="B14:C24"/>
    <mergeCell ref="A13:A24"/>
    <mergeCell ref="D13:D24"/>
    <mergeCell ref="F13:F24"/>
    <mergeCell ref="A1:I1"/>
    <mergeCell ref="A9:J9"/>
    <mergeCell ref="A11:A12"/>
    <mergeCell ref="B11:C12"/>
    <mergeCell ref="D11:I11"/>
    <mergeCell ref="J11:J12"/>
  </mergeCells>
  <hyperlinks>
    <hyperlink ref="I3" r:id="rId1"/>
    <hyperlink ref="I2" r:id="rId2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68.xml><?xml version="1.0" encoding="utf-8"?>
<worksheet xmlns="http://schemas.openxmlformats.org/spreadsheetml/2006/main" xmlns:r="http://schemas.openxmlformats.org/officeDocument/2006/relationships">
  <dimension ref="A1:N24"/>
  <sheetViews>
    <sheetView zoomScaleNormal="100" workbookViewId="0">
      <selection activeCell="J13" sqref="J13"/>
    </sheetView>
  </sheetViews>
  <sheetFormatPr defaultRowHeight="12.75"/>
  <cols>
    <col min="1" max="1" width="15.85546875" style="45" customWidth="1"/>
    <col min="2" max="2" width="7.42578125" style="45" hidden="1" customWidth="1"/>
    <col min="3" max="3" width="3.7109375" style="45" hidden="1" customWidth="1"/>
    <col min="4" max="4" width="15" style="15" customWidth="1"/>
    <col min="5" max="5" width="1.5703125" style="45" hidden="1" customWidth="1"/>
    <col min="6" max="6" width="10.7109375" style="45" customWidth="1"/>
    <col min="7" max="7" width="9.5703125" style="45" customWidth="1"/>
    <col min="8" max="8" width="7.140625" style="45" customWidth="1"/>
    <col min="9" max="9" width="7.28515625" style="45" customWidth="1"/>
    <col min="10" max="10" width="6.7109375" style="45" customWidth="1"/>
    <col min="11" max="16384" width="9.140625" style="45"/>
  </cols>
  <sheetData>
    <row r="1" spans="1:14" s="200" customFormat="1" ht="31.5" customHeight="1">
      <c r="A1" s="2526"/>
      <c r="B1" s="2526"/>
      <c r="C1" s="2526"/>
      <c r="D1" s="2526"/>
      <c r="E1" s="2526"/>
      <c r="F1" s="2526"/>
      <c r="G1" s="2526"/>
      <c r="H1" s="2526"/>
      <c r="I1" s="2526"/>
    </row>
    <row r="2" spans="1:14" s="203" customFormat="1">
      <c r="A2" s="204" t="s">
        <v>0</v>
      </c>
      <c r="B2" s="116"/>
      <c r="F2" s="205" t="s">
        <v>474</v>
      </c>
      <c r="G2" s="206" t="s">
        <v>1</v>
      </c>
      <c r="K2" s="206"/>
      <c r="M2" s="202"/>
      <c r="N2" s="202"/>
    </row>
    <row r="3" spans="1:14" s="203" customFormat="1" ht="15.75" customHeight="1">
      <c r="A3" s="207" t="s">
        <v>467</v>
      </c>
      <c r="B3" s="117"/>
      <c r="F3" s="205" t="s">
        <v>475</v>
      </c>
      <c r="G3" s="208" t="s">
        <v>2</v>
      </c>
      <c r="K3" s="208"/>
      <c r="L3" s="208"/>
      <c r="M3" s="114"/>
      <c r="N3" s="114"/>
    </row>
    <row r="4" spans="1:14" s="203" customFormat="1" ht="15.75" customHeight="1">
      <c r="A4" s="204" t="s">
        <v>2241</v>
      </c>
      <c r="B4" s="116"/>
      <c r="F4" s="375"/>
      <c r="K4" s="212"/>
      <c r="L4" s="202"/>
      <c r="M4" s="202"/>
      <c r="N4" s="202"/>
    </row>
    <row r="5" spans="1:14" s="203" customFormat="1" ht="15.75" customHeight="1">
      <c r="A5" s="207" t="s">
        <v>467</v>
      </c>
      <c r="B5" s="117"/>
      <c r="F5" s="204" t="s">
        <v>2238</v>
      </c>
      <c r="K5" s="207"/>
      <c r="L5" s="202"/>
      <c r="M5" s="202"/>
      <c r="N5" s="202"/>
    </row>
    <row r="6" spans="1:14" s="203" customFormat="1" ht="15.75" customHeight="1">
      <c r="A6" s="207" t="s">
        <v>468</v>
      </c>
      <c r="B6" s="117"/>
      <c r="F6" s="204" t="s">
        <v>2240</v>
      </c>
      <c r="K6" s="207"/>
      <c r="L6" s="202"/>
      <c r="M6" s="202"/>
      <c r="N6" s="202"/>
    </row>
    <row r="7" spans="1:14" s="203" customFormat="1" ht="15" customHeight="1">
      <c r="A7" s="210" t="s">
        <v>2536</v>
      </c>
      <c r="B7" s="213"/>
      <c r="F7" s="379" t="s">
        <v>2239</v>
      </c>
      <c r="K7" s="211"/>
      <c r="L7" s="211"/>
    </row>
    <row r="8" spans="1:14" s="203" customFormat="1">
      <c r="A8" s="210"/>
      <c r="B8" s="213"/>
      <c r="F8" s="379"/>
      <c r="K8" s="211"/>
      <c r="L8" s="211"/>
    </row>
    <row r="9" spans="1:14">
      <c r="A9" s="2525" t="s">
        <v>1191</v>
      </c>
      <c r="B9" s="2525"/>
      <c r="C9" s="2525"/>
      <c r="D9" s="2525"/>
      <c r="E9" s="2525"/>
      <c r="F9" s="2525"/>
      <c r="G9" s="2525"/>
      <c r="H9" s="2525"/>
      <c r="I9" s="2525"/>
      <c r="J9" s="2525"/>
      <c r="K9" s="38"/>
      <c r="L9" s="38"/>
    </row>
    <row r="11" spans="1:14" s="106" customFormat="1" ht="11.25">
      <c r="A11" s="2584" t="s">
        <v>20</v>
      </c>
      <c r="B11" s="2677" t="s">
        <v>16</v>
      </c>
      <c r="C11" s="2600"/>
      <c r="D11" s="2678" t="s">
        <v>17</v>
      </c>
      <c r="E11" s="2678"/>
      <c r="F11" s="2678"/>
      <c r="G11" s="2678"/>
      <c r="H11" s="2678"/>
      <c r="I11" s="2600"/>
      <c r="J11" s="2520" t="s">
        <v>476</v>
      </c>
    </row>
    <row r="12" spans="1:14" s="106" customFormat="1" ht="33.75">
      <c r="A12" s="2585"/>
      <c r="B12" s="2781"/>
      <c r="C12" s="2601"/>
      <c r="D12" s="133" t="s">
        <v>319</v>
      </c>
      <c r="E12" s="134"/>
      <c r="F12" s="132" t="s">
        <v>55</v>
      </c>
      <c r="G12" s="132" t="s">
        <v>56</v>
      </c>
      <c r="H12" s="132" t="s">
        <v>19</v>
      </c>
      <c r="I12" s="132" t="s">
        <v>909</v>
      </c>
      <c r="J12" s="2520"/>
    </row>
    <row r="13" spans="1:14" s="105" customFormat="1" ht="11.25">
      <c r="A13" s="2806" t="s">
        <v>906</v>
      </c>
      <c r="B13" s="2787"/>
      <c r="C13" s="2787"/>
      <c r="D13" s="2691" t="s">
        <v>884</v>
      </c>
      <c r="E13" s="686"/>
      <c r="F13" s="2998" t="s">
        <v>885</v>
      </c>
      <c r="G13" s="1424" t="s">
        <v>907</v>
      </c>
      <c r="H13" s="1312">
        <v>4.05</v>
      </c>
      <c r="I13" s="2691">
        <v>1.5</v>
      </c>
      <c r="J13" s="1298">
        <v>345</v>
      </c>
      <c r="K13" s="108"/>
    </row>
    <row r="14" spans="1:14" s="105" customFormat="1" ht="11.25">
      <c r="A14" s="2788"/>
      <c r="B14" s="2544"/>
      <c r="C14" s="2544"/>
      <c r="D14" s="2539"/>
      <c r="E14" s="690"/>
      <c r="F14" s="2999"/>
      <c r="G14" s="558" t="s">
        <v>908</v>
      </c>
      <c r="H14" s="1305">
        <v>8.11</v>
      </c>
      <c r="I14" s="2539"/>
      <c r="J14" s="1365"/>
      <c r="K14" s="108"/>
    </row>
    <row r="15" spans="1:14" s="105" customFormat="1" ht="11.25">
      <c r="A15" s="2788"/>
      <c r="B15" s="2544"/>
      <c r="C15" s="2544"/>
      <c r="D15" s="2539"/>
      <c r="E15" s="690"/>
      <c r="F15" s="2999"/>
      <c r="G15" s="783" t="s">
        <v>907</v>
      </c>
      <c r="H15" s="1305">
        <v>5.31</v>
      </c>
      <c r="I15" s="2561">
        <v>2</v>
      </c>
      <c r="J15" s="797">
        <v>405</v>
      </c>
      <c r="K15" s="108"/>
    </row>
    <row r="16" spans="1:14" s="105" customFormat="1" ht="11.25">
      <c r="A16" s="2788"/>
      <c r="B16" s="2544"/>
      <c r="C16" s="2544"/>
      <c r="D16" s="2539"/>
      <c r="E16" s="690"/>
      <c r="F16" s="2999"/>
      <c r="G16" s="558" t="s">
        <v>908</v>
      </c>
      <c r="H16" s="535">
        <v>10.62</v>
      </c>
      <c r="I16" s="2561"/>
      <c r="J16" s="1365"/>
      <c r="K16" s="108"/>
    </row>
    <row r="17" spans="1:11" s="105" customFormat="1" ht="11.25">
      <c r="A17" s="2788"/>
      <c r="B17" s="1306"/>
      <c r="C17" s="1306"/>
      <c r="D17" s="2539"/>
      <c r="E17" s="690"/>
      <c r="F17" s="2999"/>
      <c r="G17" s="558" t="s">
        <v>913</v>
      </c>
      <c r="H17" s="535">
        <v>6.73</v>
      </c>
      <c r="I17" s="534">
        <v>2</v>
      </c>
      <c r="J17" s="536"/>
      <c r="K17" s="108"/>
    </row>
    <row r="18" spans="1:11" s="105" customFormat="1" ht="11.25">
      <c r="A18" s="2771"/>
      <c r="B18" s="1306"/>
      <c r="C18" s="1306"/>
      <c r="D18" s="2579"/>
      <c r="E18" s="690"/>
      <c r="F18" s="3000"/>
      <c r="G18" s="558" t="s">
        <v>914</v>
      </c>
      <c r="H18" s="535">
        <v>13.46</v>
      </c>
      <c r="I18" s="535">
        <v>2</v>
      </c>
      <c r="J18" s="1366"/>
      <c r="K18" s="108"/>
    </row>
    <row r="19" spans="1:11" s="105" customFormat="1" ht="11.25">
      <c r="A19" s="2796" t="s">
        <v>910</v>
      </c>
      <c r="B19" s="2544"/>
      <c r="C19" s="2544"/>
      <c r="D19" s="2538" t="s">
        <v>240</v>
      </c>
      <c r="E19" s="690"/>
      <c r="F19" s="2908" t="s">
        <v>893</v>
      </c>
      <c r="G19" s="784" t="s">
        <v>911</v>
      </c>
      <c r="H19" s="1304">
        <v>3</v>
      </c>
      <c r="I19" s="2538">
        <v>1</v>
      </c>
      <c r="J19" s="800">
        <v>335</v>
      </c>
      <c r="K19" s="108"/>
    </row>
    <row r="20" spans="1:11" s="105" customFormat="1" ht="11.25">
      <c r="A20" s="2796"/>
      <c r="B20" s="2544"/>
      <c r="C20" s="2544"/>
      <c r="D20" s="2579"/>
      <c r="E20" s="690"/>
      <c r="F20" s="2909"/>
      <c r="G20" s="783" t="s">
        <v>907</v>
      </c>
      <c r="H20" s="1305">
        <v>3.6</v>
      </c>
      <c r="I20" s="2539"/>
      <c r="J20" s="800">
        <v>400</v>
      </c>
      <c r="K20" s="108"/>
    </row>
    <row r="21" spans="1:11" s="105" customFormat="1" ht="11.25">
      <c r="A21" s="2796"/>
      <c r="B21" s="2544"/>
      <c r="C21" s="2544"/>
      <c r="D21" s="2539" t="s">
        <v>912</v>
      </c>
      <c r="E21" s="690"/>
      <c r="F21" s="2909"/>
      <c r="G21" s="783" t="s">
        <v>911</v>
      </c>
      <c r="H21" s="1305">
        <v>3</v>
      </c>
      <c r="I21" s="2539"/>
      <c r="J21" s="1155">
        <v>500</v>
      </c>
      <c r="K21" s="108"/>
    </row>
    <row r="22" spans="1:11" s="105" customFormat="1" ht="11.25">
      <c r="A22" s="2886"/>
      <c r="B22" s="2867"/>
      <c r="C22" s="2867"/>
      <c r="D22" s="2540"/>
      <c r="E22" s="1341"/>
      <c r="F22" s="2910"/>
      <c r="G22" s="1364" t="s">
        <v>907</v>
      </c>
      <c r="H22" s="1367">
        <v>3.6</v>
      </c>
      <c r="I22" s="2540"/>
      <c r="J22" s="1363">
        <v>487</v>
      </c>
      <c r="K22" s="108"/>
    </row>
    <row r="23" spans="1:11" s="118" customFormat="1" ht="11.25">
      <c r="A23" s="2773" t="s">
        <v>2112</v>
      </c>
      <c r="B23" s="2773"/>
      <c r="C23" s="2773"/>
      <c r="D23" s="2773"/>
      <c r="E23" s="2773"/>
      <c r="F23" s="2773"/>
      <c r="G23" s="2773"/>
      <c r="H23" s="2773"/>
      <c r="I23" s="2773"/>
      <c r="J23" s="2773"/>
    </row>
    <row r="24" spans="1:11" s="118" customFormat="1" ht="11.25">
      <c r="D24" s="110"/>
    </row>
  </sheetData>
  <mergeCells count="19">
    <mergeCell ref="B11:C12"/>
    <mergeCell ref="D11:I11"/>
    <mergeCell ref="J11:J12"/>
    <mergeCell ref="A1:I1"/>
    <mergeCell ref="F13:F18"/>
    <mergeCell ref="D13:D18"/>
    <mergeCell ref="A13:A18"/>
    <mergeCell ref="A9:J9"/>
    <mergeCell ref="A11:A12"/>
    <mergeCell ref="A23:J23"/>
    <mergeCell ref="I13:I14"/>
    <mergeCell ref="I15:I16"/>
    <mergeCell ref="F19:F22"/>
    <mergeCell ref="I19:I22"/>
    <mergeCell ref="D19:D20"/>
    <mergeCell ref="D21:D22"/>
    <mergeCell ref="B13:C16"/>
    <mergeCell ref="A19:A22"/>
    <mergeCell ref="B19:C22"/>
  </mergeCells>
  <hyperlinks>
    <hyperlink ref="G3" r:id="rId1"/>
    <hyperlink ref="G2" r:id="rId2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69.xml><?xml version="1.0" encoding="utf-8"?>
<worksheet xmlns="http://schemas.openxmlformats.org/spreadsheetml/2006/main" xmlns:r="http://schemas.openxmlformats.org/officeDocument/2006/relationships">
  <dimension ref="A1:J34"/>
  <sheetViews>
    <sheetView zoomScaleNormal="100" workbookViewId="0">
      <selection activeCell="B45" sqref="B45"/>
    </sheetView>
  </sheetViews>
  <sheetFormatPr defaultRowHeight="12.75"/>
  <cols>
    <col min="1" max="1" width="10.5703125" style="12" customWidth="1"/>
    <col min="2" max="2" width="17.7109375" style="12" customWidth="1"/>
    <col min="3" max="3" width="6.28515625" style="15" customWidth="1"/>
    <col min="4" max="4" width="0.140625" style="12" hidden="1" customWidth="1"/>
    <col min="5" max="5" width="10.85546875" style="12" customWidth="1"/>
    <col min="6" max="6" width="12" style="12" customWidth="1"/>
    <col min="7" max="7" width="7.140625" style="12" customWidth="1"/>
    <col min="8" max="9" width="8.28515625" style="12" customWidth="1"/>
    <col min="10" max="16384" width="9.140625" style="12"/>
  </cols>
  <sheetData>
    <row r="1" spans="1:10" s="200" customFormat="1" ht="31.5" customHeight="1">
      <c r="A1" s="2526"/>
      <c r="B1" s="2526"/>
      <c r="C1" s="2526"/>
      <c r="D1" s="2526"/>
      <c r="E1" s="2526"/>
      <c r="F1" s="2526"/>
      <c r="G1" s="2526"/>
      <c r="H1" s="2526"/>
    </row>
    <row r="2" spans="1:10" s="203" customFormat="1">
      <c r="A2" s="204" t="s">
        <v>0</v>
      </c>
      <c r="B2" s="116"/>
      <c r="G2" s="205" t="s">
        <v>474</v>
      </c>
      <c r="H2" s="206" t="s">
        <v>1</v>
      </c>
      <c r="I2" s="206"/>
    </row>
    <row r="3" spans="1:10" s="203" customFormat="1" ht="15.75" customHeight="1">
      <c r="A3" s="207" t="s">
        <v>467</v>
      </c>
      <c r="B3" s="117"/>
      <c r="G3" s="205" t="s">
        <v>475</v>
      </c>
      <c r="H3" s="208" t="s">
        <v>2</v>
      </c>
      <c r="I3" s="208"/>
      <c r="J3" s="208"/>
    </row>
    <row r="4" spans="1:10" s="203" customFormat="1" ht="15.75" customHeight="1">
      <c r="A4" s="204" t="s">
        <v>2241</v>
      </c>
      <c r="B4" s="116"/>
      <c r="G4" s="375"/>
      <c r="I4" s="212"/>
      <c r="J4" s="202"/>
    </row>
    <row r="5" spans="1:10" s="203" customFormat="1" ht="15.75" customHeight="1">
      <c r="A5" s="207" t="s">
        <v>467</v>
      </c>
      <c r="B5" s="117"/>
      <c r="G5" s="204" t="s">
        <v>2238</v>
      </c>
      <c r="I5" s="207"/>
      <c r="J5" s="202"/>
    </row>
    <row r="6" spans="1:10" s="203" customFormat="1" ht="15.75" customHeight="1">
      <c r="A6" s="207" t="s">
        <v>468</v>
      </c>
      <c r="B6" s="117"/>
      <c r="G6" s="204" t="s">
        <v>2240</v>
      </c>
      <c r="I6" s="207"/>
      <c r="J6" s="202"/>
    </row>
    <row r="7" spans="1:10" s="203" customFormat="1" ht="15" customHeight="1">
      <c r="A7" s="210" t="s">
        <v>2536</v>
      </c>
      <c r="B7" s="213"/>
      <c r="G7" s="379" t="s">
        <v>2239</v>
      </c>
      <c r="I7" s="211"/>
      <c r="J7" s="211"/>
    </row>
    <row r="8" spans="1:10" s="203" customFormat="1">
      <c r="A8" s="210"/>
      <c r="B8" s="213"/>
      <c r="E8" s="379"/>
      <c r="I8" s="211"/>
      <c r="J8" s="211"/>
    </row>
    <row r="9" spans="1:10">
      <c r="A9" s="2525" t="s">
        <v>341</v>
      </c>
      <c r="B9" s="2525"/>
      <c r="C9" s="2525"/>
      <c r="D9" s="2525"/>
      <c r="E9" s="2525"/>
      <c r="F9" s="2525"/>
      <c r="G9" s="2525"/>
      <c r="H9" s="2525"/>
      <c r="I9" s="2525"/>
      <c r="J9" s="14"/>
    </row>
    <row r="11" spans="1:10" s="4" customFormat="1" ht="15" customHeight="1">
      <c r="A11" s="2584" t="s">
        <v>20</v>
      </c>
      <c r="B11" s="2677" t="s">
        <v>16</v>
      </c>
      <c r="C11" s="2521" t="s">
        <v>17</v>
      </c>
      <c r="D11" s="2521"/>
      <c r="E11" s="2521"/>
      <c r="F11" s="2521"/>
      <c r="G11" s="2521"/>
      <c r="H11" s="2521"/>
      <c r="I11" s="2520" t="s">
        <v>476</v>
      </c>
      <c r="J11" s="106"/>
    </row>
    <row r="12" spans="1:10" s="4" customFormat="1" ht="46.5" customHeight="1">
      <c r="A12" s="2585"/>
      <c r="B12" s="2781"/>
      <c r="C12" s="1268" t="s">
        <v>319</v>
      </c>
      <c r="D12" s="181"/>
      <c r="E12" s="1268" t="s">
        <v>55</v>
      </c>
      <c r="F12" s="1268" t="s">
        <v>56</v>
      </c>
      <c r="G12" s="1268" t="s">
        <v>19</v>
      </c>
      <c r="H12" s="1268" t="s">
        <v>40</v>
      </c>
      <c r="I12" s="2520"/>
      <c r="J12" s="106"/>
    </row>
    <row r="13" spans="1:10" s="2" customFormat="1" ht="63" customHeight="1">
      <c r="A13" s="1307" t="s">
        <v>342</v>
      </c>
      <c r="B13" s="1309"/>
      <c r="C13" s="1314" t="s">
        <v>343</v>
      </c>
      <c r="D13" s="138"/>
      <c r="E13" s="1310" t="s">
        <v>344</v>
      </c>
      <c r="F13" s="1312" t="s">
        <v>345</v>
      </c>
      <c r="G13" s="1312"/>
      <c r="H13" s="1312"/>
      <c r="I13" s="1298">
        <v>500</v>
      </c>
      <c r="J13" s="159"/>
    </row>
    <row r="14" spans="1:10" s="2" customFormat="1" ht="51.75" customHeight="1">
      <c r="A14" s="1308" t="s">
        <v>346</v>
      </c>
      <c r="B14" s="2582"/>
      <c r="C14" s="2539" t="s">
        <v>3414</v>
      </c>
      <c r="D14" s="690"/>
      <c r="E14" s="1307" t="s">
        <v>344</v>
      </c>
      <c r="F14" s="1304" t="s">
        <v>349</v>
      </c>
      <c r="G14" s="1304"/>
      <c r="H14" s="1304"/>
      <c r="I14" s="1155">
        <v>105</v>
      </c>
      <c r="J14" s="108"/>
    </row>
    <row r="15" spans="1:10" s="2" customFormat="1" ht="51.75" customHeight="1">
      <c r="A15" s="1308" t="s">
        <v>347</v>
      </c>
      <c r="B15" s="2581"/>
      <c r="C15" s="2539"/>
      <c r="D15" s="690"/>
      <c r="E15" s="1308" t="s">
        <v>344</v>
      </c>
      <c r="F15" s="1308" t="s">
        <v>348</v>
      </c>
      <c r="G15" s="1308"/>
      <c r="H15" s="1308"/>
      <c r="I15" s="1311">
        <v>100</v>
      </c>
      <c r="J15" s="159"/>
    </row>
    <row r="16" spans="1:10" s="201" customFormat="1" ht="12.75" customHeight="1">
      <c r="A16" s="2567" t="s">
        <v>3406</v>
      </c>
      <c r="B16" s="2582"/>
      <c r="C16" s="2574" t="s">
        <v>3414</v>
      </c>
      <c r="D16" s="1437"/>
      <c r="E16" s="2538" t="s">
        <v>344</v>
      </c>
      <c r="F16" s="1315">
        <v>100</v>
      </c>
      <c r="G16" s="1315"/>
      <c r="H16" s="1315"/>
      <c r="I16" s="1311">
        <v>305</v>
      </c>
      <c r="J16" s="754"/>
    </row>
    <row r="17" spans="1:10" s="201" customFormat="1">
      <c r="A17" s="2561"/>
      <c r="B17" s="2769"/>
      <c r="C17" s="2574"/>
      <c r="D17" s="1426"/>
      <c r="E17" s="2539"/>
      <c r="F17" s="1237">
        <v>125</v>
      </c>
      <c r="G17" s="1237"/>
      <c r="H17" s="1237"/>
      <c r="I17" s="1155">
        <v>375</v>
      </c>
      <c r="J17" s="754"/>
    </row>
    <row r="18" spans="1:10" s="201" customFormat="1">
      <c r="A18" s="2561"/>
      <c r="B18" s="2769"/>
      <c r="C18" s="2574"/>
      <c r="D18" s="1426"/>
      <c r="E18" s="2539"/>
      <c r="F18" s="1237">
        <v>150</v>
      </c>
      <c r="G18" s="1237"/>
      <c r="H18" s="1237"/>
      <c r="I18" s="1155">
        <v>375</v>
      </c>
      <c r="J18" s="754"/>
    </row>
    <row r="19" spans="1:10" s="201" customFormat="1">
      <c r="A19" s="2561"/>
      <c r="B19" s="2769"/>
      <c r="C19" s="2574"/>
      <c r="D19" s="1426"/>
      <c r="E19" s="2539"/>
      <c r="F19" s="1237">
        <v>200</v>
      </c>
      <c r="G19" s="1237"/>
      <c r="H19" s="1237"/>
      <c r="I19" s="1155">
        <v>495</v>
      </c>
      <c r="J19" s="754"/>
    </row>
    <row r="20" spans="1:10" s="201" customFormat="1">
      <c r="A20" s="2561"/>
      <c r="B20" s="2769"/>
      <c r="C20" s="2574"/>
      <c r="D20" s="1426"/>
      <c r="E20" s="2539"/>
      <c r="F20" s="1237">
        <v>250</v>
      </c>
      <c r="G20" s="1237"/>
      <c r="H20" s="1237"/>
      <c r="I20" s="1155">
        <v>495</v>
      </c>
      <c r="J20" s="754"/>
    </row>
    <row r="21" spans="1:10" s="201" customFormat="1">
      <c r="A21" s="2564"/>
      <c r="B21" s="2581"/>
      <c r="C21" s="2574"/>
      <c r="D21" s="1426"/>
      <c r="E21" s="2539"/>
      <c r="F21" s="1237">
        <v>390</v>
      </c>
      <c r="G21" s="1237"/>
      <c r="H21" s="1237"/>
      <c r="I21" s="1155">
        <v>730</v>
      </c>
      <c r="J21" s="754"/>
    </row>
    <row r="22" spans="1:10" s="201" customFormat="1">
      <c r="A22" s="2567" t="s">
        <v>3415</v>
      </c>
      <c r="B22" s="2582"/>
      <c r="C22" s="2574"/>
      <c r="D22" s="1426"/>
      <c r="E22" s="2539" t="s">
        <v>344</v>
      </c>
      <c r="F22" s="1315">
        <v>100</v>
      </c>
      <c r="G22" s="1237"/>
      <c r="H22" s="1237"/>
      <c r="I22" s="1311">
        <v>305</v>
      </c>
      <c r="J22" s="754"/>
    </row>
    <row r="23" spans="1:10" s="201" customFormat="1">
      <c r="A23" s="2561"/>
      <c r="B23" s="2769"/>
      <c r="C23" s="2574"/>
      <c r="D23" s="1426"/>
      <c r="E23" s="2539"/>
      <c r="F23" s="1237">
        <v>125</v>
      </c>
      <c r="G23" s="1237"/>
      <c r="H23" s="1237"/>
      <c r="I23" s="1155">
        <v>375</v>
      </c>
      <c r="J23" s="754"/>
    </row>
    <row r="24" spans="1:10" s="201" customFormat="1">
      <c r="A24" s="2561"/>
      <c r="B24" s="2769"/>
      <c r="C24" s="2574"/>
      <c r="D24" s="1426"/>
      <c r="E24" s="2539"/>
      <c r="F24" s="1237">
        <v>150</v>
      </c>
      <c r="G24" s="1237"/>
      <c r="H24" s="1237"/>
      <c r="I24" s="1155">
        <v>375</v>
      </c>
      <c r="J24" s="754"/>
    </row>
    <row r="25" spans="1:10" s="201" customFormat="1">
      <c r="A25" s="2561"/>
      <c r="B25" s="2769"/>
      <c r="C25" s="2574"/>
      <c r="D25" s="1426"/>
      <c r="E25" s="2539"/>
      <c r="F25" s="1237">
        <v>200</v>
      </c>
      <c r="G25" s="1237"/>
      <c r="H25" s="1237"/>
      <c r="I25" s="1155">
        <v>495</v>
      </c>
      <c r="J25" s="754"/>
    </row>
    <row r="26" spans="1:10" s="201" customFormat="1">
      <c r="A26" s="2561"/>
      <c r="B26" s="2769"/>
      <c r="C26" s="2574"/>
      <c r="D26" s="1426"/>
      <c r="E26" s="2539"/>
      <c r="F26" s="1237">
        <v>250</v>
      </c>
      <c r="G26" s="1237"/>
      <c r="H26" s="1237"/>
      <c r="I26" s="1155">
        <v>495</v>
      </c>
      <c r="J26" s="754"/>
    </row>
    <row r="27" spans="1:10" s="201" customFormat="1">
      <c r="A27" s="2561"/>
      <c r="B27" s="2769"/>
      <c r="C27" s="2574"/>
      <c r="D27" s="1426"/>
      <c r="E27" s="2539"/>
      <c r="F27" s="1237">
        <v>390</v>
      </c>
      <c r="G27" s="1237"/>
      <c r="H27" s="1237"/>
      <c r="I27" s="1155">
        <v>730</v>
      </c>
      <c r="J27" s="754"/>
    </row>
    <row r="28" spans="1:10" s="201" customFormat="1" ht="23.25" customHeight="1">
      <c r="A28" s="2538" t="s">
        <v>3473</v>
      </c>
      <c r="B28" s="2582"/>
      <c r="C28" s="1972" t="s">
        <v>3461</v>
      </c>
      <c r="D28" s="690"/>
      <c r="E28" s="2538" t="s">
        <v>3472</v>
      </c>
      <c r="F28" s="2538" t="s">
        <v>3471</v>
      </c>
      <c r="G28" s="2538">
        <v>0.2</v>
      </c>
      <c r="H28" s="1972"/>
      <c r="I28" s="1979">
        <v>55</v>
      </c>
      <c r="J28" s="754"/>
    </row>
    <row r="29" spans="1:10" s="201" customFormat="1" ht="23.25" customHeight="1">
      <c r="A29" s="2539"/>
      <c r="B29" s="2769"/>
      <c r="C29" s="1972" t="s">
        <v>240</v>
      </c>
      <c r="D29" s="690"/>
      <c r="E29" s="2539"/>
      <c r="F29" s="2539"/>
      <c r="G29" s="2539"/>
      <c r="H29" s="1972"/>
      <c r="I29" s="1979">
        <v>60</v>
      </c>
      <c r="J29" s="754"/>
    </row>
    <row r="30" spans="1:10" s="201" customFormat="1" ht="23.25" customHeight="1">
      <c r="A30" s="2579"/>
      <c r="B30" s="2581"/>
      <c r="C30" s="1972" t="s">
        <v>3462</v>
      </c>
      <c r="D30" s="690"/>
      <c r="E30" s="2579"/>
      <c r="F30" s="2579"/>
      <c r="G30" s="2579"/>
      <c r="H30" s="1972"/>
      <c r="I30" s="1979">
        <v>75</v>
      </c>
      <c r="J30" s="754"/>
    </row>
    <row r="31" spans="1:10" s="201" customFormat="1" ht="21" customHeight="1">
      <c r="A31" s="2538" t="s">
        <v>3474</v>
      </c>
      <c r="B31" s="2582"/>
      <c r="C31" s="1972" t="s">
        <v>3461</v>
      </c>
      <c r="D31" s="690"/>
      <c r="E31" s="2538" t="s">
        <v>3472</v>
      </c>
      <c r="F31" s="1971"/>
      <c r="G31" s="2538">
        <v>0.14000000000000001</v>
      </c>
      <c r="H31" s="1972"/>
      <c r="I31" s="1979">
        <v>40</v>
      </c>
      <c r="J31" s="754"/>
    </row>
    <row r="32" spans="1:10" s="201" customFormat="1" ht="21" customHeight="1">
      <c r="A32" s="2539"/>
      <c r="B32" s="2769"/>
      <c r="C32" s="1972" t="s">
        <v>240</v>
      </c>
      <c r="D32" s="690"/>
      <c r="E32" s="2539"/>
      <c r="F32" s="1971"/>
      <c r="G32" s="2539"/>
      <c r="H32" s="1972"/>
      <c r="I32" s="1979">
        <v>45</v>
      </c>
      <c r="J32" s="754"/>
    </row>
    <row r="33" spans="1:10" s="201" customFormat="1" ht="21" customHeight="1">
      <c r="A33" s="2540"/>
      <c r="B33" s="2809"/>
      <c r="C33" s="1978" t="s">
        <v>3462</v>
      </c>
      <c r="D33" s="1341"/>
      <c r="E33" s="2540"/>
      <c r="F33" s="1978"/>
      <c r="G33" s="2540"/>
      <c r="H33" s="1978"/>
      <c r="I33" s="1980">
        <v>50</v>
      </c>
      <c r="J33" s="754"/>
    </row>
    <row r="34" spans="1:10">
      <c r="A34" s="2773" t="s">
        <v>2112</v>
      </c>
      <c r="B34" s="2773"/>
      <c r="C34" s="2773"/>
      <c r="D34" s="2773"/>
      <c r="E34" s="2773"/>
      <c r="F34" s="2773"/>
      <c r="G34" s="2773"/>
      <c r="H34" s="2773"/>
      <c r="I34" s="2773"/>
      <c r="J34" s="118"/>
    </row>
  </sheetData>
  <mergeCells count="25">
    <mergeCell ref="E28:E30"/>
    <mergeCell ref="B14:B15"/>
    <mergeCell ref="A1:H1"/>
    <mergeCell ref="A31:A33"/>
    <mergeCell ref="B31:B33"/>
    <mergeCell ref="E31:E33"/>
    <mergeCell ref="A28:A30"/>
    <mergeCell ref="B28:B30"/>
    <mergeCell ref="G31:G33"/>
    <mergeCell ref="A34:I34"/>
    <mergeCell ref="C14:C15"/>
    <mergeCell ref="C16:C27"/>
    <mergeCell ref="A9:I9"/>
    <mergeCell ref="A11:A12"/>
    <mergeCell ref="B11:B12"/>
    <mergeCell ref="C11:H11"/>
    <mergeCell ref="I11:I12"/>
    <mergeCell ref="B22:B27"/>
    <mergeCell ref="A22:A27"/>
    <mergeCell ref="A16:A21"/>
    <mergeCell ref="E16:E21"/>
    <mergeCell ref="B16:B21"/>
    <mergeCell ref="E22:E27"/>
    <mergeCell ref="G28:G30"/>
    <mergeCell ref="F28:F30"/>
  </mergeCells>
  <hyperlinks>
    <hyperlink ref="H3" r:id="rId1"/>
    <hyperlink ref="H2" r:id="rId2"/>
  </hyperlinks>
  <pageMargins left="0.7" right="0.7" top="0.75" bottom="0.75" header="0.3" footer="0.3"/>
  <pageSetup paperSize="9" orientation="portrait" horizontalDpi="300" verticalDpi="300" r:id="rId3"/>
  <drawing r:id="rId4"/>
</worksheet>
</file>

<file path=xl/worksheets/sheet70.xml><?xml version="1.0" encoding="utf-8"?>
<worksheet xmlns="http://schemas.openxmlformats.org/spreadsheetml/2006/main" xmlns:r="http://schemas.openxmlformats.org/officeDocument/2006/relationships">
  <dimension ref="A1:E273"/>
  <sheetViews>
    <sheetView zoomScale="85" zoomScaleNormal="85" workbookViewId="0">
      <selection activeCell="I87" sqref="I87"/>
    </sheetView>
  </sheetViews>
  <sheetFormatPr defaultRowHeight="12.75"/>
  <cols>
    <col min="1" max="1" width="25.85546875" style="15" customWidth="1"/>
    <col min="2" max="2" width="0.140625" style="12" hidden="1" customWidth="1"/>
    <col min="3" max="3" width="15.28515625" style="201" customWidth="1"/>
    <col min="4" max="4" width="10.7109375" style="12" customWidth="1"/>
    <col min="5" max="5" width="16.140625" style="12" customWidth="1"/>
    <col min="6" max="16384" width="9.140625" style="12"/>
  </cols>
  <sheetData>
    <row r="1" spans="1:5" s="200" customFormat="1" ht="31.5" customHeight="1">
      <c r="A1" s="2526"/>
      <c r="B1" s="2526"/>
      <c r="C1" s="2526"/>
      <c r="D1" s="2526"/>
      <c r="E1" s="2526"/>
    </row>
    <row r="2" spans="1:5" s="203" customFormat="1">
      <c r="A2" s="204" t="s">
        <v>0</v>
      </c>
      <c r="D2" s="579" t="s">
        <v>474</v>
      </c>
      <c r="E2" s="206" t="s">
        <v>1</v>
      </c>
    </row>
    <row r="3" spans="1:5" s="203" customFormat="1" ht="15.75" customHeight="1">
      <c r="A3" s="207" t="s">
        <v>467</v>
      </c>
      <c r="D3" s="579" t="s">
        <v>475</v>
      </c>
      <c r="E3" s="208" t="s">
        <v>2</v>
      </c>
    </row>
    <row r="4" spans="1:5" s="203" customFormat="1" ht="15.75" customHeight="1">
      <c r="A4" s="204" t="s">
        <v>2241</v>
      </c>
      <c r="D4" s="580"/>
    </row>
    <row r="5" spans="1:5" s="203" customFormat="1" ht="15.75" customHeight="1">
      <c r="A5" s="207" t="s">
        <v>467</v>
      </c>
      <c r="D5" s="195" t="s">
        <v>2238</v>
      </c>
    </row>
    <row r="6" spans="1:5" s="203" customFormat="1" ht="15.75" customHeight="1">
      <c r="A6" s="207" t="s">
        <v>468</v>
      </c>
      <c r="D6" s="195" t="s">
        <v>2240</v>
      </c>
    </row>
    <row r="7" spans="1:5" s="203" customFormat="1" ht="15" customHeight="1">
      <c r="A7" s="210" t="s">
        <v>2536</v>
      </c>
      <c r="D7" s="581" t="s">
        <v>2239</v>
      </c>
    </row>
    <row r="8" spans="1:5" s="203" customFormat="1">
      <c r="A8" s="210"/>
      <c r="C8" s="581"/>
    </row>
    <row r="9" spans="1:5">
      <c r="A9" s="2525" t="s">
        <v>428</v>
      </c>
      <c r="B9" s="2525"/>
      <c r="C9" s="2525"/>
      <c r="D9" s="2525"/>
      <c r="E9" s="2525"/>
    </row>
    <row r="11" spans="1:5" s="106" customFormat="1" ht="28.5" customHeight="1">
      <c r="A11" s="2366" t="s">
        <v>16</v>
      </c>
      <c r="B11" s="1454"/>
      <c r="C11" s="1444" t="s">
        <v>191</v>
      </c>
      <c r="D11" s="2366" t="s">
        <v>501</v>
      </c>
      <c r="E11" s="1443" t="s">
        <v>1497</v>
      </c>
    </row>
    <row r="12" spans="1:5" s="108" customFormat="1" ht="15" customHeight="1">
      <c r="A12" s="2771"/>
      <c r="B12" s="136"/>
      <c r="C12" s="649" t="s">
        <v>405</v>
      </c>
      <c r="D12" s="1478">
        <v>1</v>
      </c>
      <c r="E12" s="646">
        <v>4</v>
      </c>
    </row>
    <row r="13" spans="1:5" s="108" customFormat="1" ht="15" customHeight="1">
      <c r="A13" s="2796"/>
      <c r="B13" s="136"/>
      <c r="C13" s="649" t="s">
        <v>406</v>
      </c>
      <c r="D13" s="1478">
        <v>1.2</v>
      </c>
      <c r="E13" s="646">
        <v>5</v>
      </c>
    </row>
    <row r="14" spans="1:5" s="108" customFormat="1" ht="15" customHeight="1">
      <c r="A14" s="2796"/>
      <c r="B14" s="136"/>
      <c r="C14" s="649" t="s">
        <v>407</v>
      </c>
      <c r="D14" s="1478">
        <v>1.2</v>
      </c>
      <c r="E14" s="646">
        <v>5</v>
      </c>
    </row>
    <row r="15" spans="1:5" s="108" customFormat="1" ht="15" customHeight="1">
      <c r="A15" s="2796"/>
      <c r="B15" s="136"/>
      <c r="C15" s="770" t="s">
        <v>438</v>
      </c>
      <c r="D15" s="770">
        <v>3</v>
      </c>
      <c r="E15" s="821">
        <v>9</v>
      </c>
    </row>
    <row r="16" spans="1:5" s="108" customFormat="1" ht="15" customHeight="1">
      <c r="A16" s="2796"/>
      <c r="B16" s="136"/>
      <c r="C16" s="649" t="s">
        <v>408</v>
      </c>
      <c r="D16" s="1478">
        <v>2</v>
      </c>
      <c r="E16" s="646">
        <v>7</v>
      </c>
    </row>
    <row r="17" spans="1:5" s="108" customFormat="1" ht="15" customHeight="1">
      <c r="A17" s="2796"/>
      <c r="B17" s="136"/>
      <c r="C17" s="649" t="s">
        <v>409</v>
      </c>
      <c r="D17" s="1478">
        <v>2.5</v>
      </c>
      <c r="E17" s="646">
        <v>9</v>
      </c>
    </row>
    <row r="18" spans="1:5" s="577" customFormat="1" ht="15" customHeight="1">
      <c r="A18" s="2796"/>
      <c r="B18" s="190"/>
      <c r="C18" s="1974" t="s">
        <v>2573</v>
      </c>
      <c r="D18" s="1972">
        <v>4</v>
      </c>
      <c r="E18" s="1979">
        <v>11</v>
      </c>
    </row>
    <row r="19" spans="1:5" s="108" customFormat="1" ht="15" customHeight="1">
      <c r="A19" s="2796"/>
      <c r="B19" s="136"/>
      <c r="C19" s="649" t="s">
        <v>410</v>
      </c>
      <c r="D19" s="2439">
        <v>4</v>
      </c>
      <c r="E19" s="646">
        <v>11</v>
      </c>
    </row>
    <row r="20" spans="1:5" s="577" customFormat="1" ht="15" customHeight="1">
      <c r="A20" s="2796"/>
      <c r="B20" s="190"/>
      <c r="C20" s="1974" t="s">
        <v>2574</v>
      </c>
      <c r="D20" s="1972">
        <v>4</v>
      </c>
      <c r="E20" s="1979">
        <v>17</v>
      </c>
    </row>
    <row r="21" spans="1:5" s="577" customFormat="1" ht="15" customHeight="1">
      <c r="A21" s="2796"/>
      <c r="B21" s="190"/>
      <c r="C21" s="1974" t="s">
        <v>3834</v>
      </c>
      <c r="D21" s="1972">
        <v>9</v>
      </c>
      <c r="E21" s="1979">
        <v>29</v>
      </c>
    </row>
    <row r="22" spans="1:5" s="577" customFormat="1" ht="15" customHeight="1">
      <c r="A22" s="2796"/>
      <c r="B22" s="190"/>
      <c r="C22" s="1974" t="s">
        <v>2575</v>
      </c>
      <c r="D22" s="1972">
        <v>10</v>
      </c>
      <c r="E22" s="1979">
        <v>25</v>
      </c>
    </row>
    <row r="23" spans="1:5" s="108" customFormat="1" ht="15" customHeight="1">
      <c r="A23" s="2796"/>
      <c r="B23" s="136"/>
      <c r="C23" s="649" t="s">
        <v>411</v>
      </c>
      <c r="D23" s="1478">
        <v>3.8</v>
      </c>
      <c r="E23" s="646">
        <v>10</v>
      </c>
    </row>
    <row r="24" spans="1:5" s="108" customFormat="1" ht="15" customHeight="1">
      <c r="A24" s="2796"/>
      <c r="B24" s="136"/>
      <c r="C24" s="770" t="s">
        <v>2576</v>
      </c>
      <c r="D24" s="1478">
        <v>12</v>
      </c>
      <c r="E24" s="821">
        <v>36</v>
      </c>
    </row>
    <row r="25" spans="1:5" s="577" customFormat="1" ht="15" customHeight="1">
      <c r="A25" s="2796"/>
      <c r="B25" s="190"/>
      <c r="C25" s="1974" t="s">
        <v>2577</v>
      </c>
      <c r="D25" s="1972">
        <v>5</v>
      </c>
      <c r="E25" s="1979">
        <v>17</v>
      </c>
    </row>
    <row r="26" spans="1:5" s="571" customFormat="1" ht="15" customHeight="1">
      <c r="A26" s="2796"/>
      <c r="B26" s="190"/>
      <c r="C26" s="770" t="s">
        <v>2558</v>
      </c>
      <c r="D26" s="770">
        <v>30</v>
      </c>
      <c r="E26" s="821">
        <v>70</v>
      </c>
    </row>
    <row r="27" spans="1:5" s="108" customFormat="1" ht="15" customHeight="1">
      <c r="A27" s="2796"/>
      <c r="B27" s="136"/>
      <c r="C27" s="649" t="s">
        <v>412</v>
      </c>
      <c r="D27" s="1478">
        <v>8</v>
      </c>
      <c r="E27" s="646">
        <v>25</v>
      </c>
    </row>
    <row r="28" spans="1:5" s="577" customFormat="1" ht="15" customHeight="1">
      <c r="A28" s="2796"/>
      <c r="B28" s="190"/>
      <c r="C28" s="1972" t="s">
        <v>2578</v>
      </c>
      <c r="D28" s="1972">
        <v>25</v>
      </c>
      <c r="E28" s="1979">
        <v>55</v>
      </c>
    </row>
    <row r="29" spans="1:5" s="577" customFormat="1" ht="15" customHeight="1">
      <c r="A29" s="2796"/>
      <c r="B29" s="190"/>
      <c r="C29" s="1974" t="s">
        <v>2579</v>
      </c>
      <c r="D29" s="1972">
        <v>10</v>
      </c>
      <c r="E29" s="1979">
        <v>34</v>
      </c>
    </row>
    <row r="30" spans="1:5" s="577" customFormat="1" ht="15" customHeight="1">
      <c r="A30" s="2796"/>
      <c r="B30" s="190"/>
      <c r="C30" s="649" t="s">
        <v>413</v>
      </c>
      <c r="D30" s="2439">
        <v>17</v>
      </c>
      <c r="E30" s="646">
        <v>30</v>
      </c>
    </row>
    <row r="31" spans="1:5" s="575" customFormat="1" ht="15" customHeight="1">
      <c r="A31" s="2796"/>
      <c r="B31" s="574"/>
      <c r="C31" s="1974" t="s">
        <v>2572</v>
      </c>
      <c r="D31" s="1974">
        <v>12</v>
      </c>
      <c r="E31" s="1977">
        <v>45</v>
      </c>
    </row>
    <row r="32" spans="1:5" s="575" customFormat="1" ht="15" customHeight="1">
      <c r="A32" s="2796"/>
      <c r="B32" s="574"/>
      <c r="C32" s="1974" t="s">
        <v>3835</v>
      </c>
      <c r="D32" s="1974">
        <v>30</v>
      </c>
      <c r="E32" s="1977">
        <v>55</v>
      </c>
    </row>
    <row r="33" spans="1:5" s="108" customFormat="1" ht="15" customHeight="1">
      <c r="A33" s="2796"/>
      <c r="B33" s="136"/>
      <c r="C33" s="649" t="s">
        <v>414</v>
      </c>
      <c r="D33" s="1972">
        <v>50</v>
      </c>
      <c r="E33" s="2113">
        <v>100</v>
      </c>
    </row>
    <row r="34" spans="1:5" s="408" customFormat="1" ht="15" customHeight="1">
      <c r="A34" s="2796"/>
      <c r="B34" s="190"/>
      <c r="C34" s="649" t="s">
        <v>2314</v>
      </c>
      <c r="D34" s="770">
        <v>90</v>
      </c>
      <c r="E34" s="646">
        <v>180</v>
      </c>
    </row>
    <row r="35" spans="1:5" s="108" customFormat="1" ht="15" customHeight="1">
      <c r="A35" s="2796"/>
      <c r="B35" s="136"/>
      <c r="C35" s="649" t="s">
        <v>1084</v>
      </c>
      <c r="D35" s="770">
        <v>100</v>
      </c>
      <c r="E35" s="646">
        <v>200</v>
      </c>
    </row>
    <row r="36" spans="1:5" s="108" customFormat="1" ht="14.25" customHeight="1">
      <c r="A36" s="2796"/>
      <c r="B36" s="136"/>
      <c r="C36" s="649" t="s">
        <v>2556</v>
      </c>
      <c r="D36" s="1478">
        <v>1.5</v>
      </c>
      <c r="E36" s="646">
        <v>6</v>
      </c>
    </row>
    <row r="37" spans="1:5" s="571" customFormat="1" ht="14.25" customHeight="1">
      <c r="A37" s="2796"/>
      <c r="B37" s="190"/>
      <c r="C37" s="649" t="s">
        <v>2557</v>
      </c>
      <c r="D37" s="770">
        <v>2.5</v>
      </c>
      <c r="E37" s="646">
        <v>6</v>
      </c>
    </row>
    <row r="38" spans="1:5" s="108" customFormat="1" ht="14.25" customHeight="1">
      <c r="A38" s="2796"/>
      <c r="B38" s="136"/>
      <c r="C38" s="649" t="s">
        <v>415</v>
      </c>
      <c r="D38" s="1478">
        <v>1.5</v>
      </c>
      <c r="E38" s="646">
        <v>5</v>
      </c>
    </row>
    <row r="39" spans="1:5" s="108" customFormat="1" ht="14.25" customHeight="1">
      <c r="A39" s="2796"/>
      <c r="B39" s="136"/>
      <c r="C39" s="649" t="s">
        <v>416</v>
      </c>
      <c r="D39" s="770">
        <v>2.5</v>
      </c>
      <c r="E39" s="646">
        <v>6</v>
      </c>
    </row>
    <row r="40" spans="1:5" s="108" customFormat="1" ht="14.25" customHeight="1">
      <c r="A40" s="2796"/>
      <c r="B40" s="136"/>
      <c r="C40" s="649" t="s">
        <v>417</v>
      </c>
      <c r="D40" s="1478">
        <v>1.5</v>
      </c>
      <c r="E40" s="646">
        <v>7</v>
      </c>
    </row>
    <row r="41" spans="1:5" s="108" customFormat="1" ht="14.25" customHeight="1">
      <c r="A41" s="2796"/>
      <c r="B41" s="136"/>
      <c r="C41" s="649" t="s">
        <v>418</v>
      </c>
      <c r="D41" s="1478">
        <v>2</v>
      </c>
      <c r="E41" s="646">
        <v>8</v>
      </c>
    </row>
    <row r="42" spans="1:5" s="108" customFormat="1" ht="14.25" customHeight="1">
      <c r="A42" s="2796"/>
      <c r="B42" s="136"/>
      <c r="C42" s="649" t="s">
        <v>419</v>
      </c>
      <c r="D42" s="1478">
        <v>2</v>
      </c>
      <c r="E42" s="646">
        <v>7</v>
      </c>
    </row>
    <row r="43" spans="1:5" s="108" customFormat="1" ht="14.25" customHeight="1">
      <c r="A43" s="2796"/>
      <c r="B43" s="136"/>
      <c r="C43" s="649" t="s">
        <v>420</v>
      </c>
      <c r="D43" s="1478">
        <v>2</v>
      </c>
      <c r="E43" s="646">
        <v>7</v>
      </c>
    </row>
    <row r="44" spans="1:5" s="108" customFormat="1" ht="14.25" customHeight="1">
      <c r="A44" s="2796"/>
      <c r="B44" s="136"/>
      <c r="C44" s="649" t="s">
        <v>421</v>
      </c>
      <c r="D44" s="770">
        <v>3</v>
      </c>
      <c r="E44" s="646">
        <v>11</v>
      </c>
    </row>
    <row r="45" spans="1:5" s="108" customFormat="1" ht="14.25" customHeight="1">
      <c r="A45" s="2796"/>
      <c r="B45" s="136"/>
      <c r="C45" s="649" t="s">
        <v>422</v>
      </c>
      <c r="D45" s="1478">
        <v>4</v>
      </c>
      <c r="E45" s="646">
        <v>14</v>
      </c>
    </row>
    <row r="46" spans="1:5" s="108" customFormat="1" ht="14.25" customHeight="1">
      <c r="A46" s="2796"/>
      <c r="B46" s="136"/>
      <c r="C46" s="649" t="s">
        <v>423</v>
      </c>
      <c r="D46" s="770">
        <v>3.5</v>
      </c>
      <c r="E46" s="646">
        <v>11</v>
      </c>
    </row>
    <row r="47" spans="1:5" s="108" customFormat="1" ht="14.25" customHeight="1">
      <c r="A47" s="2796"/>
      <c r="B47" s="136"/>
      <c r="C47" s="649" t="s">
        <v>424</v>
      </c>
      <c r="D47" s="1478">
        <v>5</v>
      </c>
      <c r="E47" s="646">
        <v>16</v>
      </c>
    </row>
    <row r="48" spans="1:5" s="108" customFormat="1" ht="14.25" customHeight="1">
      <c r="A48" s="2796"/>
      <c r="B48" s="136"/>
      <c r="C48" s="649" t="s">
        <v>425</v>
      </c>
      <c r="D48" s="770">
        <v>6</v>
      </c>
      <c r="E48" s="646">
        <v>14</v>
      </c>
    </row>
    <row r="49" spans="1:5" s="108" customFormat="1" ht="14.25" customHeight="1">
      <c r="A49" s="2796"/>
      <c r="B49" s="136"/>
      <c r="C49" s="649" t="s">
        <v>426</v>
      </c>
      <c r="D49" s="770">
        <v>6</v>
      </c>
      <c r="E49" s="646">
        <v>14</v>
      </c>
    </row>
    <row r="50" spans="1:5" s="371" customFormat="1" ht="14.25" customHeight="1">
      <c r="A50" s="2796"/>
      <c r="B50" s="190"/>
      <c r="C50" s="649" t="s">
        <v>427</v>
      </c>
      <c r="D50" s="770">
        <v>10</v>
      </c>
      <c r="E50" s="646">
        <v>25</v>
      </c>
    </row>
    <row r="51" spans="1:5" s="371" customFormat="1" ht="14.25" customHeight="1">
      <c r="A51" s="2796"/>
      <c r="B51" s="190"/>
      <c r="C51" s="649" t="s">
        <v>2215</v>
      </c>
      <c r="D51" s="770">
        <v>30</v>
      </c>
      <c r="E51" s="646">
        <v>85</v>
      </c>
    </row>
    <row r="52" spans="1:5" s="108" customFormat="1" ht="14.25" customHeight="1">
      <c r="A52" s="2796"/>
      <c r="B52" s="136"/>
      <c r="C52" s="649" t="s">
        <v>2216</v>
      </c>
      <c r="D52" s="770">
        <v>100</v>
      </c>
      <c r="E52" s="646">
        <v>240</v>
      </c>
    </row>
    <row r="53" spans="1:5" s="108" customFormat="1" ht="14.25" customHeight="1">
      <c r="A53" s="2796"/>
      <c r="B53" s="136"/>
      <c r="C53" s="649" t="s">
        <v>1106</v>
      </c>
      <c r="D53" s="770">
        <v>1</v>
      </c>
      <c r="E53" s="646">
        <v>5</v>
      </c>
    </row>
    <row r="54" spans="1:5" s="108" customFormat="1" ht="14.25" customHeight="1">
      <c r="A54" s="2796"/>
      <c r="B54" s="136"/>
      <c r="C54" s="649" t="s">
        <v>1107</v>
      </c>
      <c r="D54" s="770">
        <v>1</v>
      </c>
      <c r="E54" s="646">
        <v>5</v>
      </c>
    </row>
    <row r="55" spans="1:5" s="108" customFormat="1" ht="14.25" customHeight="1">
      <c r="A55" s="2796"/>
      <c r="B55" s="136"/>
      <c r="C55" s="649" t="s">
        <v>1108</v>
      </c>
      <c r="D55" s="770">
        <v>1</v>
      </c>
      <c r="E55" s="646">
        <v>6</v>
      </c>
    </row>
    <row r="56" spans="1:5" s="108" customFormat="1" ht="14.25" customHeight="1">
      <c r="A56" s="2796"/>
      <c r="B56" s="136"/>
      <c r="C56" s="649" t="s">
        <v>1109</v>
      </c>
      <c r="D56" s="1478">
        <v>1</v>
      </c>
      <c r="E56" s="646">
        <v>6</v>
      </c>
    </row>
    <row r="57" spans="1:5" s="108" customFormat="1" ht="14.25" customHeight="1">
      <c r="A57" s="2796"/>
      <c r="B57" s="136"/>
      <c r="C57" s="649" t="s">
        <v>1110</v>
      </c>
      <c r="D57" s="1478">
        <v>1</v>
      </c>
      <c r="E57" s="646">
        <v>5</v>
      </c>
    </row>
    <row r="58" spans="1:5" s="108" customFormat="1" ht="14.25" customHeight="1">
      <c r="A58" s="2796"/>
      <c r="B58" s="136"/>
      <c r="C58" s="649" t="s">
        <v>1111</v>
      </c>
      <c r="D58" s="770">
        <v>2</v>
      </c>
      <c r="E58" s="646">
        <v>4</v>
      </c>
    </row>
    <row r="59" spans="1:5" s="108" customFormat="1" ht="14.25" customHeight="1">
      <c r="A59" s="2796"/>
      <c r="B59" s="136"/>
      <c r="C59" s="649" t="s">
        <v>439</v>
      </c>
      <c r="D59" s="1478">
        <v>1</v>
      </c>
      <c r="E59" s="646">
        <v>4</v>
      </c>
    </row>
    <row r="60" spans="1:5" s="108" customFormat="1" ht="14.25" customHeight="1">
      <c r="A60" s="2796"/>
      <c r="B60" s="136"/>
      <c r="C60" s="649" t="s">
        <v>1112</v>
      </c>
      <c r="D60" s="770">
        <v>3</v>
      </c>
      <c r="E60" s="646">
        <v>6</v>
      </c>
    </row>
    <row r="61" spans="1:5" s="108" customFormat="1" ht="14.25" customHeight="1">
      <c r="A61" s="2796"/>
      <c r="B61" s="136"/>
      <c r="C61" s="770" t="s">
        <v>440</v>
      </c>
      <c r="D61" s="1478">
        <v>1</v>
      </c>
      <c r="E61" s="821">
        <v>4</v>
      </c>
    </row>
    <row r="62" spans="1:5" s="108" customFormat="1" ht="14.25" customHeight="1">
      <c r="A62" s="2796"/>
      <c r="B62" s="136"/>
      <c r="C62" s="649" t="s">
        <v>441</v>
      </c>
      <c r="D62" s="1478">
        <v>1</v>
      </c>
      <c r="E62" s="646">
        <v>4</v>
      </c>
    </row>
    <row r="63" spans="1:5" s="108" customFormat="1" ht="14.25" customHeight="1">
      <c r="A63" s="2796"/>
      <c r="B63" s="136"/>
      <c r="C63" s="649" t="s">
        <v>442</v>
      </c>
      <c r="D63" s="1478">
        <v>1.2</v>
      </c>
      <c r="E63" s="646">
        <v>4</v>
      </c>
    </row>
    <row r="64" spans="1:5" s="108" customFormat="1" ht="14.25" customHeight="1">
      <c r="A64" s="2796"/>
      <c r="B64" s="136"/>
      <c r="C64" s="649" t="s">
        <v>443</v>
      </c>
      <c r="D64" s="770">
        <v>2.5</v>
      </c>
      <c r="E64" s="646">
        <v>6</v>
      </c>
    </row>
    <row r="65" spans="1:5" s="108" customFormat="1" ht="14.25" customHeight="1">
      <c r="A65" s="2796"/>
      <c r="B65" s="136"/>
      <c r="C65" s="649" t="s">
        <v>430</v>
      </c>
      <c r="D65" s="1478">
        <v>1.5</v>
      </c>
      <c r="E65" s="646">
        <v>5</v>
      </c>
    </row>
    <row r="66" spans="1:5" s="108" customFormat="1" ht="14.25" customHeight="1">
      <c r="A66" s="2796"/>
      <c r="B66" s="136"/>
      <c r="C66" s="649" t="s">
        <v>444</v>
      </c>
      <c r="D66" s="1478">
        <v>1.5</v>
      </c>
      <c r="E66" s="646">
        <v>7</v>
      </c>
    </row>
    <row r="67" spans="1:5" s="108" customFormat="1" ht="14.25" customHeight="1">
      <c r="A67" s="2796"/>
      <c r="B67" s="136"/>
      <c r="C67" s="649" t="s">
        <v>445</v>
      </c>
      <c r="D67" s="1478">
        <v>3</v>
      </c>
      <c r="E67" s="646">
        <v>9</v>
      </c>
    </row>
    <row r="68" spans="1:5" s="108" customFormat="1" ht="14.25" customHeight="1">
      <c r="A68" s="2796"/>
      <c r="B68" s="136"/>
      <c r="C68" s="649" t="s">
        <v>431</v>
      </c>
      <c r="D68" s="1478">
        <v>2</v>
      </c>
      <c r="E68" s="646">
        <v>8</v>
      </c>
    </row>
    <row r="69" spans="1:5" s="108" customFormat="1" ht="14.25" customHeight="1">
      <c r="A69" s="2796"/>
      <c r="B69" s="136"/>
      <c r="C69" s="649" t="s">
        <v>446</v>
      </c>
      <c r="D69" s="1478">
        <v>3</v>
      </c>
      <c r="E69" s="646">
        <v>10</v>
      </c>
    </row>
    <row r="70" spans="1:5" s="108" customFormat="1" ht="14.25" customHeight="1">
      <c r="A70" s="2796"/>
      <c r="B70" s="136"/>
      <c r="C70" s="649" t="s">
        <v>447</v>
      </c>
      <c r="D70" s="1478">
        <v>3.5</v>
      </c>
      <c r="E70" s="646">
        <v>13</v>
      </c>
    </row>
    <row r="71" spans="1:5" s="754" customFormat="1" ht="14.25" customHeight="1">
      <c r="A71" s="2796"/>
      <c r="B71" s="190"/>
      <c r="C71" s="649" t="s">
        <v>3425</v>
      </c>
      <c r="D71" s="1972">
        <v>5</v>
      </c>
      <c r="E71" s="646">
        <v>11</v>
      </c>
    </row>
    <row r="72" spans="1:5" s="108" customFormat="1" ht="14.25" customHeight="1">
      <c r="A72" s="2796"/>
      <c r="B72" s="136"/>
      <c r="C72" s="649" t="s">
        <v>432</v>
      </c>
      <c r="D72" s="2439">
        <v>4</v>
      </c>
      <c r="E72" s="646">
        <v>11</v>
      </c>
    </row>
    <row r="73" spans="1:5" s="108" customFormat="1" ht="14.25" customHeight="1">
      <c r="A73" s="2796"/>
      <c r="B73" s="136"/>
      <c r="C73" s="649" t="s">
        <v>448</v>
      </c>
      <c r="D73" s="1478">
        <v>4</v>
      </c>
      <c r="E73" s="646">
        <v>13</v>
      </c>
    </row>
    <row r="74" spans="1:5" s="108" customFormat="1" ht="14.25" customHeight="1">
      <c r="A74" s="2796"/>
      <c r="B74" s="136"/>
      <c r="C74" s="649" t="s">
        <v>433</v>
      </c>
      <c r="D74" s="1478">
        <v>5</v>
      </c>
      <c r="E74" s="646">
        <v>18</v>
      </c>
    </row>
    <row r="75" spans="1:5" s="371" customFormat="1" ht="14.25" customHeight="1">
      <c r="A75" s="2796"/>
      <c r="B75" s="190"/>
      <c r="C75" s="649" t="s">
        <v>2214</v>
      </c>
      <c r="D75" s="770">
        <v>10</v>
      </c>
      <c r="E75" s="646">
        <v>34</v>
      </c>
    </row>
    <row r="76" spans="1:5" s="108" customFormat="1" ht="14.25" customHeight="1">
      <c r="A76" s="2796"/>
      <c r="B76" s="136"/>
      <c r="C76" s="649" t="s">
        <v>449</v>
      </c>
      <c r="D76" s="1478">
        <v>8</v>
      </c>
      <c r="E76" s="646">
        <v>19</v>
      </c>
    </row>
    <row r="77" spans="1:5" s="108" customFormat="1" ht="14.25" customHeight="1">
      <c r="A77" s="2796"/>
      <c r="B77" s="136"/>
      <c r="C77" s="649" t="s">
        <v>450</v>
      </c>
      <c r="D77" s="1478">
        <v>13</v>
      </c>
      <c r="E77" s="646">
        <v>35</v>
      </c>
    </row>
    <row r="78" spans="1:5" s="371" customFormat="1" ht="14.25" customHeight="1">
      <c r="A78" s="2796"/>
      <c r="B78" s="190"/>
      <c r="C78" s="649" t="s">
        <v>2217</v>
      </c>
      <c r="D78" s="770">
        <v>45</v>
      </c>
      <c r="E78" s="646">
        <v>95</v>
      </c>
    </row>
    <row r="79" spans="1:5" s="108" customFormat="1" ht="14.25" customHeight="1">
      <c r="A79" s="2796"/>
      <c r="B79" s="136"/>
      <c r="C79" s="649" t="s">
        <v>451</v>
      </c>
      <c r="D79" s="770">
        <v>26</v>
      </c>
      <c r="E79" s="646">
        <v>48</v>
      </c>
    </row>
    <row r="80" spans="1:5" s="108" customFormat="1" ht="14.25" customHeight="1">
      <c r="A80" s="2796"/>
      <c r="B80" s="136"/>
      <c r="C80" s="649" t="s">
        <v>1085</v>
      </c>
      <c r="D80" s="770">
        <v>60</v>
      </c>
      <c r="E80" s="646">
        <v>130</v>
      </c>
    </row>
    <row r="81" spans="1:5" s="754" customFormat="1" ht="14.25" customHeight="1">
      <c r="A81" s="639"/>
      <c r="B81" s="1354"/>
      <c r="C81" s="649"/>
      <c r="D81" s="649"/>
      <c r="E81" s="646"/>
    </row>
    <row r="82" spans="1:5" s="754" customFormat="1" ht="14.25" customHeight="1">
      <c r="A82" s="2812" t="s">
        <v>4054</v>
      </c>
      <c r="B82" s="1354"/>
      <c r="C82" s="649" t="s">
        <v>440</v>
      </c>
      <c r="D82" s="649">
        <v>1.8</v>
      </c>
      <c r="E82" s="646"/>
    </row>
    <row r="83" spans="1:5" s="754" customFormat="1" ht="14.25" customHeight="1">
      <c r="A83" s="3001"/>
      <c r="B83" s="1354"/>
      <c r="C83" s="649" t="s">
        <v>442</v>
      </c>
      <c r="D83" s="649">
        <v>2.7</v>
      </c>
      <c r="E83" s="646"/>
    </row>
    <row r="84" spans="1:5" s="754" customFormat="1" ht="14.25" customHeight="1">
      <c r="A84" s="3001"/>
      <c r="B84" s="1354"/>
      <c r="C84" s="649" t="s">
        <v>430</v>
      </c>
      <c r="D84" s="649">
        <v>4.8</v>
      </c>
      <c r="E84" s="646"/>
    </row>
    <row r="85" spans="1:5" s="754" customFormat="1" ht="14.25" customHeight="1">
      <c r="A85" s="2813"/>
      <c r="B85" s="1354"/>
      <c r="C85" s="649" t="s">
        <v>4053</v>
      </c>
      <c r="D85" s="649">
        <v>5.5</v>
      </c>
      <c r="E85" s="646"/>
    </row>
    <row r="86" spans="1:5" s="754" customFormat="1" ht="14.25" customHeight="1">
      <c r="A86" s="639"/>
      <c r="B86" s="1354"/>
      <c r="C86" s="649"/>
      <c r="D86" s="649"/>
      <c r="E86" s="646"/>
    </row>
    <row r="87" spans="1:5" s="108" customFormat="1" ht="22.5" customHeight="1">
      <c r="A87" s="2871"/>
      <c r="B87" s="136"/>
      <c r="C87" s="649" t="s">
        <v>1113</v>
      </c>
      <c r="D87" s="1478">
        <v>1</v>
      </c>
      <c r="E87" s="646">
        <v>5</v>
      </c>
    </row>
    <row r="88" spans="1:5" s="108" customFormat="1" ht="22.5" customHeight="1">
      <c r="A88" s="2871"/>
      <c r="B88" s="136"/>
      <c r="C88" s="770" t="s">
        <v>1114</v>
      </c>
      <c r="D88" s="1478">
        <v>2.5</v>
      </c>
      <c r="E88" s="1483">
        <v>8</v>
      </c>
    </row>
    <row r="89" spans="1:5" s="108" customFormat="1" ht="22.5" customHeight="1">
      <c r="A89" s="2871"/>
      <c r="B89" s="136"/>
      <c r="C89" s="576" t="s">
        <v>1115</v>
      </c>
      <c r="D89" s="153"/>
      <c r="E89" s="142"/>
    </row>
    <row r="90" spans="1:5" s="155" customFormat="1" ht="14.25" customHeight="1">
      <c r="A90" s="2783" t="s">
        <v>3426</v>
      </c>
      <c r="B90" s="2784"/>
      <c r="C90" s="2784"/>
      <c r="D90" s="2784"/>
      <c r="E90" s="2785"/>
    </row>
    <row r="91" spans="1:5" s="150" customFormat="1">
      <c r="A91" s="176"/>
      <c r="C91" s="157"/>
    </row>
    <row r="92" spans="1:5" s="150" customFormat="1">
      <c r="A92" s="176"/>
      <c r="C92" s="157"/>
    </row>
    <row r="93" spans="1:5" s="150" customFormat="1">
      <c r="A93" s="176"/>
      <c r="C93" s="157"/>
    </row>
    <row r="94" spans="1:5" s="150" customFormat="1">
      <c r="A94" s="176"/>
      <c r="C94" s="157"/>
    </row>
    <row r="95" spans="1:5" s="150" customFormat="1">
      <c r="A95" s="176"/>
      <c r="C95" s="157"/>
    </row>
    <row r="96" spans="1:5" s="150" customFormat="1">
      <c r="A96" s="176"/>
      <c r="C96" s="157"/>
    </row>
    <row r="97" spans="1:3" s="150" customFormat="1">
      <c r="A97" s="176"/>
      <c r="C97" s="157"/>
    </row>
    <row r="98" spans="1:3" s="150" customFormat="1">
      <c r="A98" s="176"/>
      <c r="C98" s="157"/>
    </row>
    <row r="99" spans="1:3" s="150" customFormat="1">
      <c r="A99" s="176"/>
      <c r="C99" s="157"/>
    </row>
    <row r="100" spans="1:3" s="150" customFormat="1">
      <c r="A100" s="176"/>
      <c r="C100" s="157"/>
    </row>
    <row r="101" spans="1:3" s="150" customFormat="1">
      <c r="A101" s="176"/>
      <c r="C101" s="157"/>
    </row>
    <row r="102" spans="1:3" s="150" customFormat="1">
      <c r="A102" s="176"/>
      <c r="C102" s="157"/>
    </row>
    <row r="103" spans="1:3" s="150" customFormat="1">
      <c r="A103" s="176"/>
      <c r="C103" s="157"/>
    </row>
    <row r="104" spans="1:3" s="150" customFormat="1">
      <c r="A104" s="176"/>
      <c r="C104" s="157"/>
    </row>
    <row r="105" spans="1:3" s="150" customFormat="1">
      <c r="A105" s="176"/>
      <c r="C105" s="157"/>
    </row>
    <row r="106" spans="1:3" s="150" customFormat="1">
      <c r="A106" s="176"/>
      <c r="C106" s="157"/>
    </row>
    <row r="107" spans="1:3" s="150" customFormat="1">
      <c r="A107" s="176"/>
      <c r="C107" s="157"/>
    </row>
    <row r="108" spans="1:3" s="150" customFormat="1">
      <c r="A108" s="176"/>
      <c r="C108" s="157"/>
    </row>
    <row r="109" spans="1:3" s="150" customFormat="1">
      <c r="A109" s="176"/>
      <c r="C109" s="157"/>
    </row>
    <row r="110" spans="1:3" s="150" customFormat="1">
      <c r="A110" s="176"/>
      <c r="C110" s="157"/>
    </row>
    <row r="111" spans="1:3" s="150" customFormat="1">
      <c r="A111" s="176"/>
      <c r="C111" s="157"/>
    </row>
    <row r="112" spans="1:3" s="150" customFormat="1">
      <c r="A112" s="176"/>
      <c r="C112" s="157"/>
    </row>
    <row r="113" spans="1:3" s="150" customFormat="1">
      <c r="A113" s="176"/>
      <c r="C113" s="157"/>
    </row>
    <row r="114" spans="1:3" s="150" customFormat="1">
      <c r="A114" s="176"/>
      <c r="C114" s="157"/>
    </row>
    <row r="115" spans="1:3" s="150" customFormat="1">
      <c r="A115" s="176"/>
      <c r="C115" s="157"/>
    </row>
    <row r="116" spans="1:3" s="150" customFormat="1">
      <c r="A116" s="176"/>
      <c r="C116" s="157"/>
    </row>
    <row r="117" spans="1:3" s="150" customFormat="1">
      <c r="A117" s="176"/>
      <c r="C117" s="157"/>
    </row>
    <row r="118" spans="1:3" s="150" customFormat="1">
      <c r="A118" s="176"/>
      <c r="C118" s="157"/>
    </row>
    <row r="119" spans="1:3" s="150" customFormat="1">
      <c r="A119" s="176"/>
      <c r="C119" s="157"/>
    </row>
    <row r="120" spans="1:3" s="150" customFormat="1">
      <c r="A120" s="176"/>
      <c r="C120" s="157"/>
    </row>
    <row r="121" spans="1:3" s="150" customFormat="1">
      <c r="A121" s="176"/>
      <c r="C121" s="157"/>
    </row>
    <row r="122" spans="1:3" s="150" customFormat="1">
      <c r="A122" s="176"/>
      <c r="C122" s="157"/>
    </row>
    <row r="123" spans="1:3" s="150" customFormat="1">
      <c r="A123" s="176"/>
      <c r="C123" s="157"/>
    </row>
    <row r="124" spans="1:3" s="150" customFormat="1">
      <c r="A124" s="176"/>
      <c r="C124" s="157"/>
    </row>
    <row r="125" spans="1:3" s="150" customFormat="1">
      <c r="A125" s="176"/>
      <c r="C125" s="157"/>
    </row>
    <row r="126" spans="1:3" s="150" customFormat="1">
      <c r="A126" s="176"/>
      <c r="C126" s="157"/>
    </row>
    <row r="127" spans="1:3" s="150" customFormat="1">
      <c r="A127" s="176"/>
      <c r="C127" s="157"/>
    </row>
    <row r="128" spans="1:3" s="150" customFormat="1">
      <c r="A128" s="176"/>
      <c r="C128" s="157"/>
    </row>
    <row r="129" spans="1:3" s="150" customFormat="1">
      <c r="A129" s="176"/>
      <c r="C129" s="157"/>
    </row>
    <row r="130" spans="1:3" s="150" customFormat="1">
      <c r="A130" s="176"/>
      <c r="C130" s="157"/>
    </row>
    <row r="131" spans="1:3" s="150" customFormat="1">
      <c r="A131" s="176"/>
      <c r="C131" s="157"/>
    </row>
    <row r="132" spans="1:3" s="150" customFormat="1">
      <c r="A132" s="176"/>
      <c r="C132" s="157"/>
    </row>
    <row r="133" spans="1:3" s="150" customFormat="1">
      <c r="A133" s="176"/>
      <c r="C133" s="157"/>
    </row>
    <row r="134" spans="1:3" s="150" customFormat="1">
      <c r="A134" s="176"/>
      <c r="C134" s="157"/>
    </row>
    <row r="135" spans="1:3" s="150" customFormat="1">
      <c r="A135" s="176"/>
      <c r="C135" s="157"/>
    </row>
    <row r="136" spans="1:3" s="150" customFormat="1">
      <c r="A136" s="176"/>
      <c r="C136" s="157"/>
    </row>
    <row r="137" spans="1:3" s="150" customFormat="1">
      <c r="A137" s="176"/>
      <c r="C137" s="157"/>
    </row>
    <row r="138" spans="1:3" s="150" customFormat="1">
      <c r="A138" s="176"/>
      <c r="C138" s="157"/>
    </row>
    <row r="139" spans="1:3" s="150" customFormat="1">
      <c r="A139" s="176"/>
      <c r="C139" s="157"/>
    </row>
    <row r="140" spans="1:3" s="150" customFormat="1">
      <c r="A140" s="176"/>
      <c r="C140" s="157"/>
    </row>
    <row r="141" spans="1:3" s="150" customFormat="1">
      <c r="A141" s="176"/>
      <c r="C141" s="157"/>
    </row>
    <row r="142" spans="1:3" s="150" customFormat="1">
      <c r="A142" s="176"/>
      <c r="C142" s="157"/>
    </row>
    <row r="143" spans="1:3" s="150" customFormat="1">
      <c r="A143" s="176"/>
      <c r="C143" s="157"/>
    </row>
    <row r="144" spans="1:3" s="150" customFormat="1">
      <c r="A144" s="176"/>
      <c r="C144" s="157"/>
    </row>
    <row r="145" spans="1:3" s="150" customFormat="1">
      <c r="A145" s="176"/>
      <c r="C145" s="157"/>
    </row>
    <row r="146" spans="1:3" s="150" customFormat="1">
      <c r="A146" s="176"/>
      <c r="C146" s="157"/>
    </row>
    <row r="147" spans="1:3" s="150" customFormat="1">
      <c r="A147" s="176"/>
      <c r="C147" s="157"/>
    </row>
    <row r="148" spans="1:3" s="150" customFormat="1">
      <c r="A148" s="176"/>
      <c r="C148" s="157"/>
    </row>
    <row r="149" spans="1:3" s="150" customFormat="1">
      <c r="A149" s="176"/>
      <c r="C149" s="157"/>
    </row>
    <row r="150" spans="1:3" s="150" customFormat="1">
      <c r="A150" s="176"/>
      <c r="C150" s="157"/>
    </row>
    <row r="151" spans="1:3" s="150" customFormat="1">
      <c r="A151" s="176"/>
      <c r="C151" s="157"/>
    </row>
    <row r="152" spans="1:3" s="150" customFormat="1">
      <c r="A152" s="176"/>
      <c r="C152" s="157"/>
    </row>
    <row r="153" spans="1:3" s="150" customFormat="1">
      <c r="A153" s="176"/>
      <c r="C153" s="157"/>
    </row>
    <row r="154" spans="1:3" s="150" customFormat="1">
      <c r="A154" s="176"/>
      <c r="C154" s="157"/>
    </row>
    <row r="155" spans="1:3" s="150" customFormat="1">
      <c r="A155" s="176"/>
      <c r="C155" s="157"/>
    </row>
    <row r="156" spans="1:3" s="150" customFormat="1">
      <c r="A156" s="176"/>
      <c r="C156" s="157"/>
    </row>
    <row r="157" spans="1:3" s="150" customFormat="1">
      <c r="A157" s="176"/>
      <c r="C157" s="157"/>
    </row>
    <row r="158" spans="1:3" s="150" customFormat="1">
      <c r="A158" s="176"/>
      <c r="C158" s="157"/>
    </row>
    <row r="159" spans="1:3" s="150" customFormat="1">
      <c r="A159" s="176"/>
      <c r="C159" s="157"/>
    </row>
    <row r="160" spans="1:3" s="150" customFormat="1">
      <c r="A160" s="176"/>
      <c r="C160" s="157"/>
    </row>
    <row r="161" spans="1:3" s="150" customFormat="1">
      <c r="A161" s="176"/>
      <c r="C161" s="157"/>
    </row>
    <row r="162" spans="1:3" s="150" customFormat="1">
      <c r="A162" s="176"/>
      <c r="C162" s="157"/>
    </row>
    <row r="163" spans="1:3" s="150" customFormat="1">
      <c r="A163" s="176"/>
      <c r="C163" s="157"/>
    </row>
    <row r="164" spans="1:3" s="150" customFormat="1">
      <c r="A164" s="176"/>
      <c r="C164" s="157"/>
    </row>
    <row r="165" spans="1:3" s="150" customFormat="1">
      <c r="A165" s="176"/>
      <c r="C165" s="157"/>
    </row>
    <row r="166" spans="1:3" s="150" customFormat="1">
      <c r="A166" s="176"/>
      <c r="C166" s="157"/>
    </row>
    <row r="167" spans="1:3" s="150" customFormat="1">
      <c r="A167" s="176"/>
      <c r="C167" s="157"/>
    </row>
    <row r="168" spans="1:3" s="150" customFormat="1">
      <c r="A168" s="176"/>
      <c r="C168" s="157"/>
    </row>
    <row r="169" spans="1:3" s="150" customFormat="1">
      <c r="A169" s="176"/>
      <c r="C169" s="157"/>
    </row>
    <row r="170" spans="1:3" s="150" customFormat="1">
      <c r="A170" s="176"/>
      <c r="C170" s="157"/>
    </row>
    <row r="171" spans="1:3" s="150" customFormat="1">
      <c r="A171" s="176"/>
      <c r="C171" s="157"/>
    </row>
    <row r="172" spans="1:3" s="150" customFormat="1">
      <c r="A172" s="176"/>
      <c r="C172" s="157"/>
    </row>
    <row r="173" spans="1:3" s="150" customFormat="1">
      <c r="A173" s="176"/>
      <c r="C173" s="157"/>
    </row>
    <row r="174" spans="1:3" s="150" customFormat="1">
      <c r="A174" s="176"/>
      <c r="C174" s="157"/>
    </row>
    <row r="175" spans="1:3" s="150" customFormat="1">
      <c r="A175" s="176"/>
      <c r="C175" s="157"/>
    </row>
    <row r="176" spans="1:3" s="150" customFormat="1">
      <c r="A176" s="176"/>
      <c r="C176" s="157"/>
    </row>
    <row r="177" spans="1:3" s="150" customFormat="1">
      <c r="A177" s="176"/>
      <c r="C177" s="157"/>
    </row>
    <row r="178" spans="1:3" s="150" customFormat="1">
      <c r="A178" s="176"/>
      <c r="C178" s="157"/>
    </row>
    <row r="179" spans="1:3" s="150" customFormat="1">
      <c r="A179" s="176"/>
      <c r="C179" s="157"/>
    </row>
    <row r="180" spans="1:3" s="150" customFormat="1">
      <c r="A180" s="176"/>
      <c r="C180" s="157"/>
    </row>
    <row r="181" spans="1:3" s="150" customFormat="1">
      <c r="A181" s="176"/>
      <c r="C181" s="157"/>
    </row>
    <row r="182" spans="1:3" s="150" customFormat="1">
      <c r="A182" s="176"/>
      <c r="C182" s="157"/>
    </row>
    <row r="183" spans="1:3" s="150" customFormat="1">
      <c r="A183" s="176"/>
      <c r="C183" s="157"/>
    </row>
    <row r="184" spans="1:3" s="150" customFormat="1">
      <c r="A184" s="176"/>
      <c r="C184" s="157"/>
    </row>
    <row r="185" spans="1:3" s="150" customFormat="1">
      <c r="A185" s="176"/>
      <c r="C185" s="157"/>
    </row>
    <row r="186" spans="1:3" s="150" customFormat="1">
      <c r="A186" s="176"/>
      <c r="C186" s="157"/>
    </row>
    <row r="187" spans="1:3" s="150" customFormat="1">
      <c r="A187" s="176"/>
      <c r="C187" s="157"/>
    </row>
    <row r="188" spans="1:3" s="150" customFormat="1">
      <c r="A188" s="176"/>
      <c r="C188" s="157"/>
    </row>
    <row r="189" spans="1:3" s="150" customFormat="1">
      <c r="A189" s="176"/>
      <c r="C189" s="157"/>
    </row>
    <row r="190" spans="1:3" s="150" customFormat="1">
      <c r="A190" s="176"/>
      <c r="C190" s="157"/>
    </row>
    <row r="191" spans="1:3" s="150" customFormat="1">
      <c r="A191" s="176"/>
      <c r="C191" s="157"/>
    </row>
    <row r="192" spans="1:3" s="150" customFormat="1">
      <c r="A192" s="176"/>
      <c r="C192" s="157"/>
    </row>
    <row r="193" spans="1:3" s="150" customFormat="1">
      <c r="A193" s="176"/>
      <c r="C193" s="157"/>
    </row>
    <row r="194" spans="1:3" s="150" customFormat="1">
      <c r="A194" s="176"/>
      <c r="C194" s="157"/>
    </row>
    <row r="195" spans="1:3" s="150" customFormat="1">
      <c r="A195" s="176"/>
      <c r="C195" s="157"/>
    </row>
    <row r="196" spans="1:3" s="150" customFormat="1">
      <c r="A196" s="176"/>
      <c r="C196" s="157"/>
    </row>
    <row r="197" spans="1:3" s="150" customFormat="1">
      <c r="A197" s="176"/>
      <c r="C197" s="157"/>
    </row>
    <row r="198" spans="1:3" s="150" customFormat="1">
      <c r="A198" s="176"/>
      <c r="C198" s="157"/>
    </row>
    <row r="199" spans="1:3" s="150" customFormat="1">
      <c r="A199" s="176"/>
      <c r="C199" s="157"/>
    </row>
    <row r="200" spans="1:3" s="150" customFormat="1">
      <c r="A200" s="176"/>
      <c r="C200" s="157"/>
    </row>
    <row r="201" spans="1:3" s="150" customFormat="1">
      <c r="A201" s="176"/>
      <c r="C201" s="157"/>
    </row>
    <row r="202" spans="1:3" s="150" customFormat="1">
      <c r="A202" s="176"/>
      <c r="C202" s="157"/>
    </row>
    <row r="203" spans="1:3" s="150" customFormat="1">
      <c r="A203" s="176"/>
      <c r="C203" s="157"/>
    </row>
    <row r="204" spans="1:3" s="150" customFormat="1">
      <c r="A204" s="176"/>
      <c r="C204" s="157"/>
    </row>
    <row r="205" spans="1:3" s="150" customFormat="1">
      <c r="A205" s="176"/>
      <c r="C205" s="157"/>
    </row>
    <row r="206" spans="1:3" s="150" customFormat="1">
      <c r="A206" s="176"/>
      <c r="C206" s="157"/>
    </row>
    <row r="207" spans="1:3" s="150" customFormat="1">
      <c r="A207" s="176"/>
      <c r="C207" s="157"/>
    </row>
    <row r="208" spans="1:3" s="150" customFormat="1">
      <c r="A208" s="176"/>
      <c r="C208" s="157"/>
    </row>
    <row r="209" spans="1:3" s="150" customFormat="1">
      <c r="A209" s="176"/>
      <c r="C209" s="157"/>
    </row>
    <row r="210" spans="1:3" s="150" customFormat="1">
      <c r="A210" s="176"/>
      <c r="C210" s="157"/>
    </row>
    <row r="211" spans="1:3" s="150" customFormat="1">
      <c r="A211" s="176"/>
      <c r="C211" s="157"/>
    </row>
    <row r="212" spans="1:3" s="150" customFormat="1">
      <c r="A212" s="176"/>
      <c r="C212" s="157"/>
    </row>
    <row r="213" spans="1:3" s="150" customFormat="1">
      <c r="A213" s="176"/>
      <c r="C213" s="157"/>
    </row>
    <row r="214" spans="1:3" s="150" customFormat="1">
      <c r="A214" s="176"/>
      <c r="C214" s="157"/>
    </row>
    <row r="215" spans="1:3" s="150" customFormat="1">
      <c r="A215" s="176"/>
      <c r="C215" s="157"/>
    </row>
    <row r="216" spans="1:3" s="150" customFormat="1">
      <c r="A216" s="176"/>
      <c r="C216" s="157"/>
    </row>
    <row r="217" spans="1:3" s="150" customFormat="1">
      <c r="A217" s="176"/>
      <c r="C217" s="157"/>
    </row>
    <row r="218" spans="1:3" s="150" customFormat="1">
      <c r="A218" s="176"/>
      <c r="C218" s="157"/>
    </row>
    <row r="219" spans="1:3" s="150" customFormat="1">
      <c r="A219" s="176"/>
      <c r="C219" s="157"/>
    </row>
    <row r="220" spans="1:3" s="150" customFormat="1">
      <c r="A220" s="176"/>
      <c r="C220" s="157"/>
    </row>
    <row r="221" spans="1:3" s="150" customFormat="1">
      <c r="A221" s="176"/>
      <c r="C221" s="157"/>
    </row>
    <row r="222" spans="1:3" s="150" customFormat="1">
      <c r="A222" s="176"/>
      <c r="C222" s="157"/>
    </row>
    <row r="223" spans="1:3" s="150" customFormat="1">
      <c r="A223" s="176"/>
      <c r="C223" s="157"/>
    </row>
    <row r="224" spans="1:3" s="150" customFormat="1">
      <c r="A224" s="176"/>
      <c r="C224" s="157"/>
    </row>
    <row r="225" spans="1:3" s="150" customFormat="1">
      <c r="A225" s="176"/>
      <c r="C225" s="157"/>
    </row>
    <row r="226" spans="1:3" s="150" customFormat="1">
      <c r="A226" s="176"/>
      <c r="C226" s="157"/>
    </row>
    <row r="227" spans="1:3" s="150" customFormat="1">
      <c r="A227" s="176"/>
      <c r="C227" s="157"/>
    </row>
    <row r="228" spans="1:3" s="150" customFormat="1">
      <c r="A228" s="176"/>
      <c r="C228" s="157"/>
    </row>
    <row r="229" spans="1:3" s="150" customFormat="1">
      <c r="A229" s="176"/>
      <c r="C229" s="157"/>
    </row>
    <row r="230" spans="1:3" s="150" customFormat="1">
      <c r="A230" s="176"/>
      <c r="C230" s="157"/>
    </row>
    <row r="231" spans="1:3" s="150" customFormat="1">
      <c r="A231" s="176"/>
      <c r="C231" s="157"/>
    </row>
    <row r="232" spans="1:3" s="150" customFormat="1">
      <c r="A232" s="176"/>
      <c r="C232" s="157"/>
    </row>
    <row r="233" spans="1:3" s="150" customFormat="1">
      <c r="A233" s="176"/>
      <c r="C233" s="157"/>
    </row>
    <row r="234" spans="1:3" s="150" customFormat="1">
      <c r="A234" s="176"/>
      <c r="C234" s="157"/>
    </row>
    <row r="235" spans="1:3" s="150" customFormat="1">
      <c r="A235" s="176"/>
      <c r="C235" s="157"/>
    </row>
    <row r="236" spans="1:3" s="150" customFormat="1">
      <c r="A236" s="176"/>
      <c r="C236" s="157"/>
    </row>
    <row r="237" spans="1:3" s="150" customFormat="1">
      <c r="A237" s="176"/>
      <c r="C237" s="157"/>
    </row>
    <row r="238" spans="1:3" s="150" customFormat="1">
      <c r="A238" s="176"/>
      <c r="C238" s="157"/>
    </row>
    <row r="239" spans="1:3" s="150" customFormat="1">
      <c r="A239" s="176"/>
      <c r="C239" s="157"/>
    </row>
    <row r="240" spans="1:3" s="150" customFormat="1">
      <c r="A240" s="176"/>
      <c r="C240" s="157"/>
    </row>
    <row r="241" spans="1:3" s="150" customFormat="1">
      <c r="A241" s="176"/>
      <c r="C241" s="157"/>
    </row>
    <row r="242" spans="1:3" s="150" customFormat="1">
      <c r="A242" s="176"/>
      <c r="C242" s="157"/>
    </row>
    <row r="243" spans="1:3" s="150" customFormat="1">
      <c r="A243" s="176"/>
      <c r="C243" s="157"/>
    </row>
    <row r="244" spans="1:3" s="150" customFormat="1">
      <c r="A244" s="176"/>
      <c r="C244" s="157"/>
    </row>
    <row r="245" spans="1:3" s="150" customFormat="1">
      <c r="A245" s="176"/>
      <c r="C245" s="157"/>
    </row>
    <row r="246" spans="1:3" s="150" customFormat="1">
      <c r="A246" s="176"/>
      <c r="C246" s="157"/>
    </row>
    <row r="247" spans="1:3" s="150" customFormat="1">
      <c r="A247" s="176"/>
      <c r="C247" s="157"/>
    </row>
    <row r="248" spans="1:3" s="150" customFormat="1">
      <c r="A248" s="176"/>
      <c r="C248" s="157"/>
    </row>
    <row r="249" spans="1:3" s="150" customFormat="1">
      <c r="A249" s="176"/>
      <c r="C249" s="157"/>
    </row>
    <row r="250" spans="1:3" s="150" customFormat="1">
      <c r="A250" s="176"/>
      <c r="C250" s="157"/>
    </row>
    <row r="251" spans="1:3" s="150" customFormat="1">
      <c r="A251" s="176"/>
      <c r="C251" s="157"/>
    </row>
    <row r="252" spans="1:3" s="150" customFormat="1">
      <c r="A252" s="176"/>
      <c r="C252" s="157"/>
    </row>
    <row r="253" spans="1:3" s="150" customFormat="1">
      <c r="A253" s="176"/>
      <c r="C253" s="157"/>
    </row>
    <row r="254" spans="1:3" s="150" customFormat="1">
      <c r="A254" s="176"/>
      <c r="C254" s="157"/>
    </row>
    <row r="255" spans="1:3" s="150" customFormat="1">
      <c r="A255" s="176"/>
      <c r="C255" s="157"/>
    </row>
    <row r="256" spans="1:3" s="150" customFormat="1">
      <c r="A256" s="176"/>
      <c r="C256" s="157"/>
    </row>
    <row r="257" spans="1:3" s="150" customFormat="1">
      <c r="A257" s="176"/>
      <c r="C257" s="157"/>
    </row>
    <row r="258" spans="1:3" s="150" customFormat="1">
      <c r="A258" s="176"/>
      <c r="C258" s="157"/>
    </row>
    <row r="259" spans="1:3" s="150" customFormat="1">
      <c r="A259" s="176"/>
      <c r="C259" s="157"/>
    </row>
    <row r="260" spans="1:3" s="150" customFormat="1">
      <c r="A260" s="176"/>
      <c r="C260" s="157"/>
    </row>
    <row r="261" spans="1:3" s="150" customFormat="1">
      <c r="A261" s="176"/>
      <c r="C261" s="157"/>
    </row>
    <row r="262" spans="1:3" s="150" customFormat="1">
      <c r="A262" s="176"/>
      <c r="C262" s="157"/>
    </row>
    <row r="263" spans="1:3" s="150" customFormat="1">
      <c r="A263" s="176"/>
      <c r="C263" s="157"/>
    </row>
    <row r="264" spans="1:3" s="150" customFormat="1">
      <c r="A264" s="176"/>
      <c r="C264" s="157"/>
    </row>
    <row r="265" spans="1:3" s="150" customFormat="1">
      <c r="A265" s="176"/>
      <c r="C265" s="157"/>
    </row>
    <row r="266" spans="1:3" s="150" customFormat="1">
      <c r="A266" s="176"/>
      <c r="C266" s="157"/>
    </row>
    <row r="267" spans="1:3" s="150" customFormat="1">
      <c r="A267" s="176"/>
      <c r="C267" s="157"/>
    </row>
    <row r="268" spans="1:3" s="150" customFormat="1">
      <c r="A268" s="176"/>
      <c r="C268" s="157"/>
    </row>
    <row r="269" spans="1:3" s="150" customFormat="1">
      <c r="A269" s="176"/>
      <c r="C269" s="157"/>
    </row>
    <row r="270" spans="1:3" s="150" customFormat="1">
      <c r="A270" s="176"/>
      <c r="C270" s="157"/>
    </row>
    <row r="271" spans="1:3" s="150" customFormat="1">
      <c r="A271" s="176"/>
      <c r="C271" s="157"/>
    </row>
    <row r="272" spans="1:3" s="150" customFormat="1">
      <c r="A272" s="176"/>
      <c r="C272" s="157"/>
    </row>
    <row r="273" spans="1:3" s="150" customFormat="1">
      <c r="A273" s="176"/>
      <c r="C273" s="157"/>
    </row>
  </sheetData>
  <mergeCells count="8">
    <mergeCell ref="A1:E1"/>
    <mergeCell ref="A36:A52"/>
    <mergeCell ref="A12:A35"/>
    <mergeCell ref="A9:E9"/>
    <mergeCell ref="A90:E90"/>
    <mergeCell ref="A53:A80"/>
    <mergeCell ref="A87:A89"/>
    <mergeCell ref="A82:A85"/>
  </mergeCells>
  <hyperlinks>
    <hyperlink ref="E3" r:id="rId1"/>
    <hyperlink ref="E2" r:id="rId2"/>
  </hyperlinks>
  <pageMargins left="0.7" right="0.7" top="0.75" bottom="0.75" header="0.3" footer="0.3"/>
  <pageSetup paperSize="9" orientation="portrait" horizontalDpi="300" verticalDpi="300" r:id="rId3"/>
  <drawing r:id="rId4"/>
</worksheet>
</file>

<file path=xl/worksheets/sheet71.xml><?xml version="1.0" encoding="utf-8"?>
<worksheet xmlns="http://schemas.openxmlformats.org/spreadsheetml/2006/main" xmlns:r="http://schemas.openxmlformats.org/officeDocument/2006/relationships">
  <dimension ref="A1:I46"/>
  <sheetViews>
    <sheetView topLeftCell="A10" zoomScaleNormal="100" workbookViewId="0">
      <selection activeCell="F13" sqref="F13"/>
    </sheetView>
  </sheetViews>
  <sheetFormatPr defaultRowHeight="12.75"/>
  <cols>
    <col min="1" max="1" width="14.140625" style="15" customWidth="1"/>
    <col min="2" max="2" width="5.7109375" style="378" customWidth="1"/>
    <col min="3" max="3" width="19.7109375" style="12" customWidth="1"/>
    <col min="4" max="4" width="0.140625" style="12" hidden="1" customWidth="1"/>
    <col min="5" max="5" width="11.28515625" style="12" customWidth="1"/>
    <col min="6" max="16384" width="9.140625" style="12"/>
  </cols>
  <sheetData>
    <row r="1" spans="1:9" s="200" customFormat="1" ht="31.5" customHeight="1">
      <c r="A1" s="2526"/>
      <c r="B1" s="2526"/>
      <c r="C1" s="2526"/>
      <c r="D1" s="2526"/>
      <c r="E1" s="2526"/>
      <c r="F1" s="2526"/>
      <c r="G1" s="2526"/>
    </row>
    <row r="2" spans="1:9" s="203" customFormat="1">
      <c r="A2" s="204" t="s">
        <v>0</v>
      </c>
      <c r="B2" s="1133"/>
      <c r="E2" s="205" t="s">
        <v>474</v>
      </c>
      <c r="F2" s="206" t="s">
        <v>1</v>
      </c>
      <c r="I2" s="202"/>
    </row>
    <row r="3" spans="1:9" s="203" customFormat="1" ht="15.75" customHeight="1">
      <c r="A3" s="207" t="s">
        <v>467</v>
      </c>
      <c r="B3" s="1134"/>
      <c r="E3" s="205" t="s">
        <v>475</v>
      </c>
      <c r="F3" s="208" t="s">
        <v>2</v>
      </c>
      <c r="H3" s="208"/>
      <c r="I3" s="114"/>
    </row>
    <row r="4" spans="1:9" s="203" customFormat="1" ht="15.75" customHeight="1">
      <c r="A4" s="204" t="s">
        <v>2241</v>
      </c>
      <c r="B4" s="1133"/>
      <c r="E4" s="375"/>
      <c r="H4" s="202"/>
      <c r="I4" s="202"/>
    </row>
    <row r="5" spans="1:9" s="203" customFormat="1" ht="15.75" customHeight="1">
      <c r="A5" s="207" t="s">
        <v>467</v>
      </c>
      <c r="B5" s="1134"/>
      <c r="E5" s="204" t="s">
        <v>2238</v>
      </c>
      <c r="H5" s="202"/>
      <c r="I5" s="202"/>
    </row>
    <row r="6" spans="1:9" s="203" customFormat="1" ht="15.75" customHeight="1">
      <c r="A6" s="207" t="s">
        <v>468</v>
      </c>
      <c r="B6" s="1134"/>
      <c r="E6" s="204" t="s">
        <v>2240</v>
      </c>
      <c r="H6" s="202"/>
      <c r="I6" s="202"/>
    </row>
    <row r="7" spans="1:9" s="203" customFormat="1" ht="15" customHeight="1">
      <c r="A7" s="210" t="s">
        <v>2536</v>
      </c>
      <c r="B7" s="1135"/>
      <c r="E7" s="379" t="s">
        <v>2239</v>
      </c>
      <c r="H7" s="211"/>
    </row>
    <row r="8" spans="1:9" s="203" customFormat="1">
      <c r="A8" s="210"/>
      <c r="B8" s="1135"/>
      <c r="E8" s="379"/>
      <c r="H8" s="211"/>
    </row>
    <row r="9" spans="1:9">
      <c r="A9" s="2525" t="s">
        <v>429</v>
      </c>
      <c r="B9" s="2525"/>
      <c r="C9" s="2525"/>
      <c r="D9" s="2525"/>
      <c r="E9" s="2525"/>
      <c r="F9" s="2525"/>
      <c r="G9" s="2525"/>
    </row>
    <row r="10" spans="1:9" s="118" customFormat="1" ht="11.25">
      <c r="A10" s="110"/>
      <c r="B10" s="509"/>
    </row>
    <row r="11" spans="1:9" s="106" customFormat="1" ht="12.75" customHeight="1">
      <c r="A11" s="2577" t="s">
        <v>322</v>
      </c>
      <c r="B11" s="2584" t="s">
        <v>3439</v>
      </c>
      <c r="C11" s="2678" t="s">
        <v>16</v>
      </c>
      <c r="D11" s="184"/>
      <c r="E11" s="1470"/>
      <c r="F11" s="2520" t="s">
        <v>120</v>
      </c>
      <c r="G11" s="2520" t="s">
        <v>476</v>
      </c>
    </row>
    <row r="12" spans="1:9" s="106" customFormat="1" ht="46.5" customHeight="1">
      <c r="A12" s="2578"/>
      <c r="B12" s="2585"/>
      <c r="C12" s="2802"/>
      <c r="D12" s="134"/>
      <c r="E12" s="132" t="s">
        <v>56</v>
      </c>
      <c r="F12" s="2520"/>
      <c r="G12" s="2520"/>
    </row>
    <row r="13" spans="1:9" s="105" customFormat="1" ht="12.75" customHeight="1">
      <c r="A13" s="2806" t="s">
        <v>471</v>
      </c>
      <c r="B13" s="1495" t="s">
        <v>3441</v>
      </c>
      <c r="C13" s="2807"/>
      <c r="D13" s="686"/>
      <c r="E13" s="1485" t="s">
        <v>408</v>
      </c>
      <c r="F13" s="1485">
        <v>25</v>
      </c>
      <c r="G13" s="1484">
        <v>30</v>
      </c>
      <c r="H13" s="144"/>
    </row>
    <row r="14" spans="1:9" s="105" customFormat="1" ht="12.75" customHeight="1">
      <c r="A14" s="2788"/>
      <c r="B14" s="1492" t="s">
        <v>3442</v>
      </c>
      <c r="C14" s="2541"/>
      <c r="D14" s="690"/>
      <c r="E14" s="1478" t="s">
        <v>409</v>
      </c>
      <c r="F14" s="1478">
        <v>25</v>
      </c>
      <c r="G14" s="1483">
        <v>35</v>
      </c>
      <c r="H14" s="144"/>
    </row>
    <row r="15" spans="1:9" s="105" customFormat="1" ht="12.75" customHeight="1">
      <c r="A15" s="2788"/>
      <c r="B15" s="1492" t="s">
        <v>3443</v>
      </c>
      <c r="C15" s="2541"/>
      <c r="D15" s="690"/>
      <c r="E15" s="1478" t="s">
        <v>410</v>
      </c>
      <c r="F15" s="1478">
        <v>30</v>
      </c>
      <c r="G15" s="1483">
        <v>35</v>
      </c>
      <c r="H15" s="144"/>
    </row>
    <row r="16" spans="1:9" s="105" customFormat="1" ht="12.75" customHeight="1">
      <c r="A16" s="2788"/>
      <c r="B16" s="1492" t="s">
        <v>3444</v>
      </c>
      <c r="C16" s="2541"/>
      <c r="D16" s="690"/>
      <c r="E16" s="1478" t="s">
        <v>411</v>
      </c>
      <c r="F16" s="1478">
        <v>30</v>
      </c>
      <c r="G16" s="1483">
        <v>40</v>
      </c>
      <c r="H16" s="144"/>
    </row>
    <row r="17" spans="1:8" s="105" customFormat="1" ht="12.75" customHeight="1">
      <c r="A17" s="2788"/>
      <c r="B17" s="1492" t="s">
        <v>3445</v>
      </c>
      <c r="C17" s="2541"/>
      <c r="D17" s="690"/>
      <c r="E17" s="1478" t="s">
        <v>412</v>
      </c>
      <c r="F17" s="1478">
        <v>55</v>
      </c>
      <c r="G17" s="1483">
        <v>75</v>
      </c>
      <c r="H17" s="144"/>
    </row>
    <row r="18" spans="1:8" s="105" customFormat="1" ht="12.75" customHeight="1">
      <c r="A18" s="2788"/>
      <c r="B18" s="1492" t="s">
        <v>3446</v>
      </c>
      <c r="C18" s="2541"/>
      <c r="D18" s="690"/>
      <c r="E18" s="1478" t="s">
        <v>413</v>
      </c>
      <c r="F18" s="1478">
        <v>85</v>
      </c>
      <c r="G18" s="1483">
        <v>115</v>
      </c>
      <c r="H18" s="144"/>
    </row>
    <row r="19" spans="1:8" s="105" customFormat="1" ht="12.75" customHeight="1">
      <c r="A19" s="2788"/>
      <c r="B19" s="1492" t="s">
        <v>3447</v>
      </c>
      <c r="C19" s="2541"/>
      <c r="D19" s="690"/>
      <c r="E19" s="1478" t="s">
        <v>414</v>
      </c>
      <c r="F19" s="1478">
        <v>190</v>
      </c>
      <c r="G19" s="1483">
        <v>250</v>
      </c>
      <c r="H19" s="144"/>
    </row>
    <row r="20" spans="1:8" s="217" customFormat="1" ht="12.75" customHeight="1">
      <c r="A20" s="2771"/>
      <c r="B20" s="1989" t="s">
        <v>3454</v>
      </c>
      <c r="C20" s="2800"/>
      <c r="D20" s="690"/>
      <c r="E20" s="1972" t="s">
        <v>437</v>
      </c>
      <c r="F20" s="1972">
        <v>180</v>
      </c>
      <c r="G20" s="1979">
        <v>240</v>
      </c>
      <c r="H20" s="144"/>
    </row>
    <row r="21" spans="1:8" s="217" customFormat="1" ht="12.75" customHeight="1">
      <c r="A21" s="2770" t="s">
        <v>472</v>
      </c>
      <c r="B21" s="1989" t="s">
        <v>3453</v>
      </c>
      <c r="C21" s="2543"/>
      <c r="D21" s="690"/>
      <c r="E21" s="1972" t="s">
        <v>442</v>
      </c>
      <c r="F21" s="1972">
        <v>30</v>
      </c>
      <c r="G21" s="1979">
        <v>35</v>
      </c>
      <c r="H21" s="144"/>
    </row>
    <row r="22" spans="1:8" s="105" customFormat="1" ht="12.75" customHeight="1">
      <c r="A22" s="2788"/>
      <c r="B22" s="1492" t="s">
        <v>3448</v>
      </c>
      <c r="C22" s="2541"/>
      <c r="D22" s="690"/>
      <c r="E22" s="1478" t="s">
        <v>430</v>
      </c>
      <c r="F22" s="1478">
        <v>25</v>
      </c>
      <c r="G22" s="1483">
        <v>35</v>
      </c>
      <c r="H22" s="144"/>
    </row>
    <row r="23" spans="1:8" s="105" customFormat="1" ht="12.75" customHeight="1">
      <c r="A23" s="2788"/>
      <c r="B23" s="1492" t="s">
        <v>3449</v>
      </c>
      <c r="C23" s="2541"/>
      <c r="D23" s="690"/>
      <c r="E23" s="1478" t="s">
        <v>431</v>
      </c>
      <c r="F23" s="1478">
        <v>25</v>
      </c>
      <c r="G23" s="1483">
        <v>30</v>
      </c>
      <c r="H23" s="144"/>
    </row>
    <row r="24" spans="1:8" s="105" customFormat="1" ht="12.75" customHeight="1">
      <c r="A24" s="2788"/>
      <c r="B24" s="1492" t="s">
        <v>3450</v>
      </c>
      <c r="C24" s="2541"/>
      <c r="D24" s="690"/>
      <c r="E24" s="140" t="s">
        <v>432</v>
      </c>
      <c r="F24" s="140">
        <v>37</v>
      </c>
      <c r="G24" s="142">
        <v>58</v>
      </c>
      <c r="H24" s="144"/>
    </row>
    <row r="25" spans="1:8" s="105" customFormat="1" ht="12.75" customHeight="1">
      <c r="A25" s="2788"/>
      <c r="B25" s="1492" t="s">
        <v>3451</v>
      </c>
      <c r="C25" s="2541"/>
      <c r="D25" s="690"/>
      <c r="E25" s="1478" t="s">
        <v>433</v>
      </c>
      <c r="F25" s="1478">
        <v>45</v>
      </c>
      <c r="G25" s="1483">
        <v>60</v>
      </c>
      <c r="H25" s="144"/>
    </row>
    <row r="26" spans="1:8" s="105" customFormat="1" ht="12.75" customHeight="1">
      <c r="A26" s="2788"/>
      <c r="B26" s="1492" t="s">
        <v>3452</v>
      </c>
      <c r="C26" s="2541"/>
      <c r="D26" s="690"/>
      <c r="E26" s="1478" t="s">
        <v>434</v>
      </c>
      <c r="F26" s="1478">
        <v>55</v>
      </c>
      <c r="G26" s="1483">
        <v>70</v>
      </c>
      <c r="H26" s="144"/>
    </row>
    <row r="27" spans="1:8" s="105" customFormat="1" ht="12.75" customHeight="1">
      <c r="A27" s="2788"/>
      <c r="B27" s="1476"/>
      <c r="C27" s="2541"/>
      <c r="D27" s="690"/>
      <c r="E27" s="1478" t="s">
        <v>435</v>
      </c>
      <c r="F27" s="1478">
        <v>60</v>
      </c>
      <c r="G27" s="1483">
        <v>80</v>
      </c>
      <c r="H27" s="144"/>
    </row>
    <row r="28" spans="1:8" s="105" customFormat="1" ht="12.75" customHeight="1">
      <c r="A28" s="2771"/>
      <c r="B28" s="1492"/>
      <c r="C28" s="2800"/>
      <c r="D28" s="690"/>
      <c r="E28" s="140" t="s">
        <v>436</v>
      </c>
      <c r="F28" s="140">
        <v>227</v>
      </c>
      <c r="G28" s="142">
        <v>278</v>
      </c>
      <c r="H28" s="144"/>
    </row>
    <row r="29" spans="1:8" s="105" customFormat="1" ht="11.25">
      <c r="A29" s="2796" t="s">
        <v>473</v>
      </c>
      <c r="B29" s="1476" t="s">
        <v>3434</v>
      </c>
      <c r="C29" s="1597"/>
      <c r="D29" s="1471"/>
      <c r="E29" s="1478" t="s">
        <v>408</v>
      </c>
      <c r="F29" s="1478">
        <v>15</v>
      </c>
      <c r="G29" s="1483">
        <v>20</v>
      </c>
      <c r="H29" s="144"/>
    </row>
    <row r="30" spans="1:8" s="105" customFormat="1" ht="11.25">
      <c r="A30" s="2796"/>
      <c r="B30" s="1476" t="s">
        <v>3433</v>
      </c>
      <c r="C30" s="1595"/>
      <c r="D30" s="1471"/>
      <c r="E30" s="1478" t="s">
        <v>409</v>
      </c>
      <c r="F30" s="1478">
        <v>15</v>
      </c>
      <c r="G30" s="1483">
        <v>20</v>
      </c>
      <c r="H30" s="144"/>
    </row>
    <row r="31" spans="1:8" s="217" customFormat="1" ht="11.25">
      <c r="A31" s="2796"/>
      <c r="B31" s="1476" t="s">
        <v>3435</v>
      </c>
      <c r="C31" s="1595"/>
      <c r="D31" s="1471"/>
      <c r="E31" s="1478" t="s">
        <v>410</v>
      </c>
      <c r="F31" s="1478">
        <v>20</v>
      </c>
      <c r="G31" s="1483">
        <v>25</v>
      </c>
      <c r="H31" s="144"/>
    </row>
    <row r="32" spans="1:8" s="217" customFormat="1" ht="11.25">
      <c r="A32" s="2796"/>
      <c r="B32" s="1476" t="s">
        <v>3436</v>
      </c>
      <c r="C32" s="1595"/>
      <c r="D32" s="1471"/>
      <c r="E32" s="1972" t="s">
        <v>411</v>
      </c>
      <c r="F32" s="1972">
        <v>25</v>
      </c>
      <c r="G32" s="1979">
        <v>38</v>
      </c>
      <c r="H32" s="144"/>
    </row>
    <row r="33" spans="1:9" s="105" customFormat="1" ht="11.25">
      <c r="A33" s="2796"/>
      <c r="B33" s="1476" t="s">
        <v>3437</v>
      </c>
      <c r="C33" s="1595"/>
      <c r="D33" s="1471"/>
      <c r="E33" s="1972" t="s">
        <v>412</v>
      </c>
      <c r="F33" s="1972">
        <v>28</v>
      </c>
      <c r="G33" s="1979">
        <v>43</v>
      </c>
      <c r="H33" s="144"/>
    </row>
    <row r="34" spans="1:9" s="105" customFormat="1" ht="11.25">
      <c r="A34" s="2796"/>
      <c r="B34" s="1476" t="s">
        <v>3438</v>
      </c>
      <c r="C34" s="1595"/>
      <c r="D34" s="1471"/>
      <c r="E34" s="1478" t="s">
        <v>413</v>
      </c>
      <c r="F34" s="1478">
        <v>35</v>
      </c>
      <c r="G34" s="1483">
        <v>45</v>
      </c>
      <c r="H34" s="144"/>
    </row>
    <row r="35" spans="1:9" s="105" customFormat="1" ht="11.25">
      <c r="A35" s="2796"/>
      <c r="B35" s="1476"/>
      <c r="C35" s="1595"/>
      <c r="D35" s="1471"/>
      <c r="E35" s="1972" t="s">
        <v>414</v>
      </c>
      <c r="F35" s="1972">
        <v>60</v>
      </c>
      <c r="G35" s="1979">
        <v>88</v>
      </c>
      <c r="H35" s="144"/>
    </row>
    <row r="36" spans="1:9" s="105" customFormat="1" ht="11.25">
      <c r="A36" s="2796"/>
      <c r="B36" s="1476"/>
      <c r="C36" s="1595"/>
      <c r="D36" s="1471"/>
      <c r="E36" s="1972" t="s">
        <v>437</v>
      </c>
      <c r="F36" s="1972">
        <v>55</v>
      </c>
      <c r="G36" s="1979">
        <v>78</v>
      </c>
      <c r="H36" s="144"/>
    </row>
    <row r="37" spans="1:9" s="105" customFormat="1" ht="11.25">
      <c r="A37" s="2796"/>
      <c r="B37" s="1476"/>
      <c r="C37" s="1595"/>
      <c r="D37" s="1471"/>
      <c r="E37" s="1972" t="s">
        <v>419</v>
      </c>
      <c r="F37" s="1972">
        <v>12</v>
      </c>
      <c r="G37" s="1979">
        <v>15</v>
      </c>
      <c r="H37" s="144"/>
    </row>
    <row r="38" spans="1:9" s="105" customFormat="1" ht="11.25">
      <c r="A38" s="2770"/>
      <c r="B38" s="1989" t="s">
        <v>3440</v>
      </c>
      <c r="C38" s="1596"/>
      <c r="D38" s="1480"/>
      <c r="E38" s="1966" t="s">
        <v>425</v>
      </c>
      <c r="F38" s="1966">
        <v>15</v>
      </c>
      <c r="G38" s="1155">
        <v>20</v>
      </c>
      <c r="H38" s="144"/>
    </row>
    <row r="39" spans="1:9" s="105" customFormat="1" ht="11.25">
      <c r="A39" s="2770" t="s">
        <v>502</v>
      </c>
      <c r="B39" s="1598"/>
      <c r="C39" s="3002"/>
      <c r="D39" s="130"/>
      <c r="E39" s="1966" t="s">
        <v>431</v>
      </c>
      <c r="F39" s="1966">
        <v>17</v>
      </c>
      <c r="G39" s="1155">
        <v>25</v>
      </c>
      <c r="H39" s="144"/>
    </row>
    <row r="40" spans="1:9" s="105" customFormat="1" ht="11.25">
      <c r="A40" s="2788"/>
      <c r="B40" s="1599"/>
      <c r="C40" s="3003"/>
      <c r="D40" s="130"/>
      <c r="E40" s="2016" t="s">
        <v>433</v>
      </c>
      <c r="F40" s="1966">
        <v>33.5</v>
      </c>
      <c r="G40" s="1155">
        <v>49</v>
      </c>
      <c r="H40" s="144"/>
    </row>
    <row r="41" spans="1:9" s="105" customFormat="1" ht="11.25">
      <c r="A41" s="2788"/>
      <c r="B41" s="1599"/>
      <c r="C41" s="3003"/>
      <c r="D41" s="130"/>
      <c r="E41" s="1472" t="s">
        <v>3432</v>
      </c>
      <c r="F41" s="1494"/>
      <c r="G41" s="1155">
        <v>50</v>
      </c>
    </row>
    <row r="42" spans="1:9" s="105" customFormat="1" ht="11.25">
      <c r="A42" s="2788"/>
      <c r="B42" s="1599"/>
      <c r="C42" s="3003"/>
      <c r="D42" s="130"/>
      <c r="E42" s="1966" t="s">
        <v>434</v>
      </c>
      <c r="F42" s="1966">
        <v>54.5</v>
      </c>
      <c r="G42" s="1155">
        <v>80</v>
      </c>
    </row>
    <row r="43" spans="1:9" s="105" customFormat="1" ht="11.25">
      <c r="A43" s="2788"/>
      <c r="B43" s="1599"/>
      <c r="C43" s="3003"/>
      <c r="D43" s="130"/>
      <c r="E43" s="1472" t="s">
        <v>3431</v>
      </c>
      <c r="F43" s="1494"/>
      <c r="G43" s="1155">
        <v>100</v>
      </c>
    </row>
    <row r="44" spans="1:9" s="105" customFormat="1" ht="11.25">
      <c r="A44" s="2808"/>
      <c r="B44" s="1600"/>
      <c r="C44" s="3004"/>
      <c r="D44" s="131"/>
      <c r="E44" s="1966" t="s">
        <v>435</v>
      </c>
      <c r="F44" s="1966">
        <v>83.5</v>
      </c>
      <c r="G44" s="1155">
        <v>123</v>
      </c>
    </row>
    <row r="45" spans="1:9" s="118" customFormat="1" ht="11.25">
      <c r="A45" s="2798" t="s">
        <v>2372</v>
      </c>
      <c r="B45" s="2798"/>
      <c r="C45" s="2798"/>
      <c r="D45" s="2798"/>
      <c r="E45" s="2798"/>
      <c r="F45" s="2798"/>
      <c r="G45" s="2798"/>
      <c r="I45" s="88"/>
    </row>
    <row r="46" spans="1:9" s="118" customFormat="1" ht="11.25">
      <c r="A46" s="145"/>
      <c r="B46" s="1501"/>
      <c r="C46" s="129"/>
      <c r="D46" s="129"/>
      <c r="E46" s="129"/>
      <c r="F46" s="129"/>
      <c r="G46" s="129"/>
    </row>
  </sheetData>
  <mergeCells count="15">
    <mergeCell ref="A1:G1"/>
    <mergeCell ref="A39:A44"/>
    <mergeCell ref="A45:G45"/>
    <mergeCell ref="A29:A38"/>
    <mergeCell ref="C39:C44"/>
    <mergeCell ref="C13:C20"/>
    <mergeCell ref="A13:A20"/>
    <mergeCell ref="A21:A28"/>
    <mergeCell ref="C21:C28"/>
    <mergeCell ref="A9:G9"/>
    <mergeCell ref="A11:A12"/>
    <mergeCell ref="F11:F12"/>
    <mergeCell ref="G11:G12"/>
    <mergeCell ref="C11:C12"/>
    <mergeCell ref="B11:B12"/>
  </mergeCells>
  <hyperlinks>
    <hyperlink ref="F3" r:id="rId1"/>
    <hyperlink ref="F2" r:id="rId2"/>
  </hyperlinks>
  <pageMargins left="0.7" right="0.7" top="0.75" bottom="0.75" header="0.3" footer="0.3"/>
  <pageSetup paperSize="9" orientation="portrait" horizontalDpi="300" verticalDpi="300" r:id="rId3"/>
  <drawing r:id="rId4"/>
</worksheet>
</file>

<file path=xl/worksheets/sheet72.xml><?xml version="1.0" encoding="utf-8"?>
<worksheet xmlns="http://schemas.openxmlformats.org/spreadsheetml/2006/main" xmlns:r="http://schemas.openxmlformats.org/officeDocument/2006/relationships">
  <dimension ref="A1:J43"/>
  <sheetViews>
    <sheetView zoomScaleNormal="100" workbookViewId="0">
      <selection activeCell="A9" sqref="A9:H9"/>
    </sheetView>
  </sheetViews>
  <sheetFormatPr defaultRowHeight="12.75"/>
  <cols>
    <col min="1" max="1" width="11.85546875" style="15" customWidth="1"/>
    <col min="2" max="2" width="11.140625" style="25" customWidth="1"/>
    <col min="3" max="3" width="0.140625" style="25" hidden="1" customWidth="1"/>
    <col min="4" max="4" width="10.85546875" style="203" customWidth="1"/>
    <col min="5" max="5" width="6.42578125" style="203" customWidth="1"/>
    <col min="6" max="6" width="8.5703125" style="25" customWidth="1"/>
    <col min="7" max="8" width="5" style="25" customWidth="1"/>
    <col min="9" max="16384" width="9.140625" style="25"/>
  </cols>
  <sheetData>
    <row r="1" spans="1:10" s="200" customFormat="1" ht="31.5" customHeight="1">
      <c r="A1" s="2526"/>
      <c r="B1" s="2526"/>
      <c r="C1" s="2526"/>
      <c r="D1" s="2526"/>
      <c r="E1" s="2526"/>
      <c r="F1" s="2526"/>
      <c r="G1" s="2526"/>
      <c r="H1" s="2526"/>
      <c r="I1" s="2526"/>
    </row>
    <row r="2" spans="1:10" s="203" customFormat="1">
      <c r="A2" s="204" t="s">
        <v>0</v>
      </c>
      <c r="B2" s="116"/>
      <c r="F2" s="205" t="s">
        <v>474</v>
      </c>
      <c r="G2" s="206" t="s">
        <v>1</v>
      </c>
      <c r="J2" s="202"/>
    </row>
    <row r="3" spans="1:10" s="203" customFormat="1" ht="15.75" customHeight="1">
      <c r="A3" s="207" t="s">
        <v>467</v>
      </c>
      <c r="B3" s="117"/>
      <c r="F3" s="205" t="s">
        <v>475</v>
      </c>
      <c r="G3" s="208" t="s">
        <v>2</v>
      </c>
      <c r="J3" s="114"/>
    </row>
    <row r="4" spans="1:10" s="203" customFormat="1" ht="15.75" customHeight="1">
      <c r="A4" s="204" t="s">
        <v>2241</v>
      </c>
      <c r="B4" s="116"/>
      <c r="F4" s="375"/>
      <c r="J4" s="202"/>
    </row>
    <row r="5" spans="1:10" s="203" customFormat="1" ht="15.75" customHeight="1">
      <c r="A5" s="207" t="s">
        <v>467</v>
      </c>
      <c r="B5" s="117"/>
      <c r="F5" s="204" t="s">
        <v>2238</v>
      </c>
      <c r="J5" s="202"/>
    </row>
    <row r="6" spans="1:10" s="203" customFormat="1" ht="15.75" customHeight="1">
      <c r="A6" s="207" t="s">
        <v>468</v>
      </c>
      <c r="B6" s="117"/>
      <c r="F6" s="204" t="s">
        <v>2240</v>
      </c>
      <c r="J6" s="202"/>
    </row>
    <row r="7" spans="1:10" s="203" customFormat="1" ht="15" customHeight="1">
      <c r="A7" s="210" t="s">
        <v>2536</v>
      </c>
      <c r="B7" s="213"/>
      <c r="F7" s="379" t="s">
        <v>2239</v>
      </c>
    </row>
    <row r="8" spans="1:10" s="203" customFormat="1">
      <c r="A8" s="210"/>
      <c r="B8" s="213"/>
      <c r="F8" s="379"/>
    </row>
    <row r="9" spans="1:10">
      <c r="A9" s="2525" t="s">
        <v>3976</v>
      </c>
      <c r="B9" s="2525"/>
      <c r="C9" s="2525"/>
      <c r="D9" s="2525"/>
      <c r="E9" s="2525"/>
      <c r="F9" s="2525"/>
      <c r="G9" s="2525"/>
      <c r="H9" s="2525"/>
    </row>
    <row r="11" spans="1:10" s="4" customFormat="1" ht="12.75" customHeight="1">
      <c r="A11" s="2577" t="s">
        <v>322</v>
      </c>
      <c r="B11" s="2677" t="s">
        <v>16</v>
      </c>
      <c r="C11" s="2746"/>
      <c r="D11" s="2521" t="s">
        <v>17</v>
      </c>
      <c r="E11" s="2521"/>
      <c r="F11" s="2521"/>
      <c r="G11" s="2520" t="s">
        <v>501</v>
      </c>
      <c r="H11" s="2520" t="s">
        <v>476</v>
      </c>
      <c r="I11" s="106"/>
    </row>
    <row r="12" spans="1:10" s="4" customFormat="1" ht="46.5" customHeight="1">
      <c r="A12" s="2578"/>
      <c r="B12" s="2747"/>
      <c r="C12" s="2748"/>
      <c r="D12" s="2367" t="s">
        <v>3942</v>
      </c>
      <c r="E12" s="2367" t="s">
        <v>19</v>
      </c>
      <c r="F12" s="119" t="s">
        <v>56</v>
      </c>
      <c r="G12" s="2577"/>
      <c r="H12" s="2577"/>
      <c r="I12" s="106"/>
    </row>
    <row r="13" spans="1:10" s="27" customFormat="1" ht="63" customHeight="1">
      <c r="A13" s="2425" t="s">
        <v>3977</v>
      </c>
      <c r="B13" s="2436"/>
      <c r="C13" s="2420"/>
      <c r="D13" s="2421" t="s">
        <v>3943</v>
      </c>
      <c r="E13" s="2421">
        <v>0.22</v>
      </c>
      <c r="F13" s="2421" t="s">
        <v>3944</v>
      </c>
      <c r="G13" s="2421">
        <v>44</v>
      </c>
      <c r="H13" s="2422">
        <v>50</v>
      </c>
      <c r="I13" s="106"/>
    </row>
    <row r="14" spans="1:10" s="27" customFormat="1" ht="63" customHeight="1">
      <c r="A14" s="2407" t="s">
        <v>3978</v>
      </c>
      <c r="B14" s="2408"/>
      <c r="C14" s="2408"/>
      <c r="D14" s="2402" t="s">
        <v>3945</v>
      </c>
      <c r="E14" s="2402">
        <v>0.14000000000000001</v>
      </c>
      <c r="F14" s="2402" t="s">
        <v>3946</v>
      </c>
      <c r="G14" s="2402">
        <v>37</v>
      </c>
      <c r="H14" s="800">
        <v>42</v>
      </c>
      <c r="I14" s="106"/>
    </row>
    <row r="15" spans="1:10" s="27" customFormat="1" ht="63" customHeight="1">
      <c r="A15" s="2407" t="s">
        <v>3979</v>
      </c>
      <c r="B15" s="2408"/>
      <c r="C15" s="2408"/>
      <c r="D15" s="2402" t="s">
        <v>3947</v>
      </c>
      <c r="E15" s="2402">
        <v>0.2</v>
      </c>
      <c r="F15" s="2402" t="s">
        <v>3949</v>
      </c>
      <c r="G15" s="2402">
        <v>46</v>
      </c>
      <c r="H15" s="2406">
        <v>52</v>
      </c>
      <c r="I15" s="106"/>
    </row>
    <row r="16" spans="1:10" s="27" customFormat="1" ht="66.75" customHeight="1">
      <c r="A16" s="2409" t="s">
        <v>3980</v>
      </c>
      <c r="B16" s="2423"/>
      <c r="C16" s="2423"/>
      <c r="D16" s="649" t="s">
        <v>3948</v>
      </c>
      <c r="E16" s="649">
        <v>0.126</v>
      </c>
      <c r="F16" s="649" t="s">
        <v>3941</v>
      </c>
      <c r="G16" s="649">
        <v>27</v>
      </c>
      <c r="H16" s="646">
        <v>31</v>
      </c>
      <c r="I16" s="106"/>
    </row>
    <row r="17" spans="1:9" s="27" customFormat="1" ht="65.25" customHeight="1">
      <c r="A17" s="2368" t="s">
        <v>3998</v>
      </c>
      <c r="B17" s="2423"/>
      <c r="C17" s="2423"/>
      <c r="D17" s="649" t="s">
        <v>3948</v>
      </c>
      <c r="E17" s="649">
        <v>0.13</v>
      </c>
      <c r="F17" s="649" t="s">
        <v>3953</v>
      </c>
      <c r="G17" s="649">
        <v>33</v>
      </c>
      <c r="H17" s="638">
        <v>38</v>
      </c>
      <c r="I17" s="106"/>
    </row>
    <row r="18" spans="1:9" s="27" customFormat="1" ht="65.25" customHeight="1">
      <c r="A18" s="2368" t="s">
        <v>3997</v>
      </c>
      <c r="B18" s="2423"/>
      <c r="C18" s="2423"/>
      <c r="D18" s="649" t="s">
        <v>3948</v>
      </c>
      <c r="E18" s="649">
        <v>0.13</v>
      </c>
      <c r="F18" s="649" t="s">
        <v>3941</v>
      </c>
      <c r="G18" s="649">
        <v>27</v>
      </c>
      <c r="H18" s="638">
        <v>31</v>
      </c>
      <c r="I18" s="106"/>
    </row>
    <row r="19" spans="1:9" s="27" customFormat="1" ht="66.75" customHeight="1">
      <c r="A19" s="2368" t="s">
        <v>3996</v>
      </c>
      <c r="B19" s="2423"/>
      <c r="C19" s="2423"/>
      <c r="D19" s="649" t="s">
        <v>3943</v>
      </c>
      <c r="E19" s="649">
        <v>0.22</v>
      </c>
      <c r="F19" s="649" t="s">
        <v>3954</v>
      </c>
      <c r="G19" s="649">
        <v>54</v>
      </c>
      <c r="H19" s="646">
        <v>62</v>
      </c>
      <c r="I19" s="106"/>
    </row>
    <row r="20" spans="1:9" s="27" customFormat="1" ht="66.75" customHeight="1">
      <c r="A20" s="2368" t="s">
        <v>3995</v>
      </c>
      <c r="B20" s="2423"/>
      <c r="C20" s="2423"/>
      <c r="D20" s="649" t="s">
        <v>3956</v>
      </c>
      <c r="E20" s="649">
        <v>0.15</v>
      </c>
      <c r="F20" s="649" t="s">
        <v>3955</v>
      </c>
      <c r="G20" s="649">
        <v>41</v>
      </c>
      <c r="H20" s="646">
        <v>47</v>
      </c>
      <c r="I20" s="106"/>
    </row>
    <row r="21" spans="1:9" s="27" customFormat="1" ht="66.75" customHeight="1">
      <c r="A21" s="2407" t="s">
        <v>3994</v>
      </c>
      <c r="B21" s="2408"/>
      <c r="C21" s="2408"/>
      <c r="D21" s="2402" t="s">
        <v>3957</v>
      </c>
      <c r="E21" s="2402">
        <v>0.21</v>
      </c>
      <c r="F21" s="2402" t="s">
        <v>3958</v>
      </c>
      <c r="G21" s="2402">
        <v>44</v>
      </c>
      <c r="H21" s="2406">
        <v>50</v>
      </c>
      <c r="I21" s="106"/>
    </row>
    <row r="22" spans="1:9" s="27" customFormat="1" ht="66.75" customHeight="1">
      <c r="A22" s="2407" t="s">
        <v>3993</v>
      </c>
      <c r="B22" s="2408"/>
      <c r="C22" s="2408"/>
      <c r="D22" s="2402" t="s">
        <v>3959</v>
      </c>
      <c r="E22" s="2402">
        <v>0.15</v>
      </c>
      <c r="F22" s="2402" t="s">
        <v>3960</v>
      </c>
      <c r="G22" s="2402">
        <v>42</v>
      </c>
      <c r="H22" s="2406">
        <v>48</v>
      </c>
      <c r="I22" s="106"/>
    </row>
    <row r="23" spans="1:9" s="27" customFormat="1" ht="66.75" customHeight="1">
      <c r="A23" s="2407" t="s">
        <v>3992</v>
      </c>
      <c r="B23" s="2408"/>
      <c r="C23" s="2408"/>
      <c r="D23" s="2402" t="s">
        <v>3950</v>
      </c>
      <c r="E23" s="2402">
        <v>0.62</v>
      </c>
      <c r="F23" s="2402" t="s">
        <v>3961</v>
      </c>
      <c r="G23" s="2402">
        <v>132</v>
      </c>
      <c r="H23" s="2406">
        <v>150</v>
      </c>
      <c r="I23" s="106"/>
    </row>
    <row r="24" spans="1:9" s="27" customFormat="1" ht="66.75" customHeight="1">
      <c r="A24" s="2407" t="s">
        <v>3999</v>
      </c>
      <c r="B24" s="2408"/>
      <c r="C24" s="2408"/>
      <c r="D24" s="2402" t="s">
        <v>3952</v>
      </c>
      <c r="E24" s="2402">
        <v>0.23</v>
      </c>
      <c r="F24" s="2402" t="s">
        <v>3962</v>
      </c>
      <c r="G24" s="2402">
        <v>43</v>
      </c>
      <c r="H24" s="2406">
        <v>49</v>
      </c>
      <c r="I24" s="106"/>
    </row>
    <row r="25" spans="1:9" s="27" customFormat="1" ht="66.75" customHeight="1">
      <c r="A25" s="2407" t="s">
        <v>3981</v>
      </c>
      <c r="B25" s="2408"/>
      <c r="C25" s="2408"/>
      <c r="D25" s="2402" t="s">
        <v>3950</v>
      </c>
      <c r="E25" s="2402">
        <v>0.52</v>
      </c>
      <c r="F25" s="2402" t="s">
        <v>3963</v>
      </c>
      <c r="G25" s="2402">
        <v>120</v>
      </c>
      <c r="H25" s="2406">
        <v>137</v>
      </c>
      <c r="I25" s="106"/>
    </row>
    <row r="26" spans="1:9" s="27" customFormat="1" ht="66.75" customHeight="1">
      <c r="A26" s="2368" t="s">
        <v>3990</v>
      </c>
      <c r="B26" s="2423"/>
      <c r="C26" s="2423"/>
      <c r="D26" s="649" t="s">
        <v>3964</v>
      </c>
      <c r="E26" s="649">
        <v>0.22</v>
      </c>
      <c r="F26" s="649" t="s">
        <v>3965</v>
      </c>
      <c r="G26" s="649">
        <v>35</v>
      </c>
      <c r="H26" s="646">
        <v>40</v>
      </c>
      <c r="I26" s="106"/>
    </row>
    <row r="27" spans="1:9" s="27" customFormat="1" ht="66.75" customHeight="1">
      <c r="A27" s="2407" t="s">
        <v>3991</v>
      </c>
      <c r="B27" s="2408"/>
      <c r="C27" s="2408"/>
      <c r="D27" s="2402" t="s">
        <v>405</v>
      </c>
      <c r="E27" s="2402">
        <v>0.10299999999999999</v>
      </c>
      <c r="F27" s="2402" t="s">
        <v>3966</v>
      </c>
      <c r="G27" s="2402">
        <v>25</v>
      </c>
      <c r="H27" s="2406">
        <v>28</v>
      </c>
      <c r="I27" s="106"/>
    </row>
    <row r="28" spans="1:9" s="27" customFormat="1" ht="72" customHeight="1">
      <c r="A28" s="2368" t="s">
        <v>3989</v>
      </c>
      <c r="B28" s="2423"/>
      <c r="C28" s="2423"/>
      <c r="D28" s="649" t="s">
        <v>3964</v>
      </c>
      <c r="E28" s="649">
        <v>0.13</v>
      </c>
      <c r="F28" s="649" t="s">
        <v>3951</v>
      </c>
      <c r="G28" s="649">
        <v>28</v>
      </c>
      <c r="H28" s="646">
        <v>32</v>
      </c>
      <c r="I28" s="106"/>
    </row>
    <row r="29" spans="1:9" s="27" customFormat="1" ht="61.5" customHeight="1">
      <c r="A29" s="2407" t="s">
        <v>3988</v>
      </c>
      <c r="B29" s="2408"/>
      <c r="C29" s="2408"/>
      <c r="D29" s="2402" t="s">
        <v>3948</v>
      </c>
      <c r="E29" s="2402">
        <v>0.13</v>
      </c>
      <c r="F29" s="2402" t="s">
        <v>3967</v>
      </c>
      <c r="G29" s="2402">
        <v>28</v>
      </c>
      <c r="H29" s="2406">
        <v>32</v>
      </c>
      <c r="I29" s="106"/>
    </row>
    <row r="30" spans="1:9" s="27" customFormat="1" ht="58.5" customHeight="1">
      <c r="A30" s="2407" t="s">
        <v>3987</v>
      </c>
      <c r="B30" s="2408"/>
      <c r="C30" s="2408"/>
      <c r="D30" s="2402" t="s">
        <v>3948</v>
      </c>
      <c r="E30" s="2402">
        <v>0.09</v>
      </c>
      <c r="F30" s="2402" t="s">
        <v>2215</v>
      </c>
      <c r="G30" s="2402">
        <v>25</v>
      </c>
      <c r="H30" s="2406">
        <v>28</v>
      </c>
      <c r="I30" s="106"/>
    </row>
    <row r="31" spans="1:9" s="27" customFormat="1" ht="66.75" customHeight="1">
      <c r="A31" s="2368" t="s">
        <v>3986</v>
      </c>
      <c r="B31" s="2423"/>
      <c r="C31" s="2423"/>
      <c r="D31" s="649" t="s">
        <v>3968</v>
      </c>
      <c r="E31" s="649">
        <v>0.2</v>
      </c>
      <c r="F31" s="649" t="s">
        <v>3969</v>
      </c>
      <c r="G31" s="649">
        <v>40</v>
      </c>
      <c r="H31" s="646">
        <v>46</v>
      </c>
      <c r="I31" s="106"/>
    </row>
    <row r="32" spans="1:9" s="27" customFormat="1" ht="66.75" customHeight="1">
      <c r="A32" s="2368" t="s">
        <v>3985</v>
      </c>
      <c r="B32" s="2423"/>
      <c r="C32" s="2423"/>
      <c r="D32" s="649" t="s">
        <v>3956</v>
      </c>
      <c r="E32" s="649">
        <v>0.17499999999999999</v>
      </c>
      <c r="F32" s="649" t="s">
        <v>3971</v>
      </c>
      <c r="G32" s="649">
        <v>40</v>
      </c>
      <c r="H32" s="646">
        <v>45</v>
      </c>
      <c r="I32" s="106"/>
    </row>
    <row r="33" spans="1:10" s="27" customFormat="1" ht="69" customHeight="1">
      <c r="A33" s="2368" t="s">
        <v>3984</v>
      </c>
      <c r="B33" s="2423"/>
      <c r="C33" s="2423"/>
      <c r="D33" s="649" t="s">
        <v>407</v>
      </c>
      <c r="E33" s="649">
        <v>0.35</v>
      </c>
      <c r="F33" s="649" t="s">
        <v>3972</v>
      </c>
      <c r="G33" s="649">
        <v>67</v>
      </c>
      <c r="H33" s="646">
        <v>76</v>
      </c>
      <c r="I33" s="106"/>
    </row>
    <row r="34" spans="1:10" s="27" customFormat="1" ht="72" customHeight="1">
      <c r="A34" s="2368" t="s">
        <v>3983</v>
      </c>
      <c r="B34" s="2423"/>
      <c r="C34" s="2423"/>
      <c r="D34" s="649" t="s">
        <v>3970</v>
      </c>
      <c r="E34" s="649">
        <v>0.24</v>
      </c>
      <c r="F34" s="649" t="s">
        <v>3973</v>
      </c>
      <c r="G34" s="649">
        <v>46</v>
      </c>
      <c r="H34" s="646">
        <v>52</v>
      </c>
      <c r="I34" s="106"/>
    </row>
    <row r="35" spans="1:10" s="27" customFormat="1" ht="68.25" customHeight="1">
      <c r="A35" s="2368" t="s">
        <v>3982</v>
      </c>
      <c r="B35" s="2423"/>
      <c r="C35" s="2423"/>
      <c r="D35" s="649" t="s">
        <v>406</v>
      </c>
      <c r="E35" s="649">
        <v>0.14000000000000001</v>
      </c>
      <c r="F35" s="649" t="s">
        <v>3974</v>
      </c>
      <c r="G35" s="649">
        <v>38</v>
      </c>
      <c r="H35" s="646">
        <v>43</v>
      </c>
      <c r="I35" s="106"/>
    </row>
    <row r="36" spans="1:10" s="2" customFormat="1" ht="79.5" customHeight="1">
      <c r="A36" s="2417" t="s">
        <v>496</v>
      </c>
      <c r="B36" s="2419"/>
      <c r="C36" s="2418"/>
      <c r="D36" s="2412" t="s">
        <v>3947</v>
      </c>
      <c r="E36" s="557"/>
      <c r="F36" s="2413" t="s">
        <v>4036</v>
      </c>
      <c r="G36" s="2373">
        <v>80</v>
      </c>
      <c r="H36" s="552">
        <v>118</v>
      </c>
      <c r="I36" s="108"/>
    </row>
    <row r="37" spans="1:10" s="2" customFormat="1" ht="81.75" customHeight="1">
      <c r="A37" s="389" t="s">
        <v>497</v>
      </c>
      <c r="B37" s="2381"/>
      <c r="C37" s="107"/>
      <c r="D37" s="2412" t="s">
        <v>4035</v>
      </c>
      <c r="E37" s="2380"/>
      <c r="F37" s="2410" t="s">
        <v>4037</v>
      </c>
      <c r="G37" s="386">
        <v>36</v>
      </c>
      <c r="H37" s="388">
        <v>53</v>
      </c>
      <c r="I37" s="108"/>
      <c r="J37" s="3"/>
    </row>
    <row r="38" spans="1:10" s="2" customFormat="1" ht="81" customHeight="1">
      <c r="A38" s="387" t="s">
        <v>920</v>
      </c>
      <c r="B38" s="2379"/>
      <c r="C38" s="107"/>
      <c r="D38" s="2412" t="s">
        <v>3943</v>
      </c>
      <c r="E38" s="776"/>
      <c r="F38" s="2412" t="s">
        <v>4038</v>
      </c>
      <c r="G38" s="386">
        <v>35</v>
      </c>
      <c r="H38" s="388">
        <v>52</v>
      </c>
      <c r="I38" s="108"/>
      <c r="J38" s="3"/>
    </row>
    <row r="39" spans="1:10" s="2" customFormat="1" ht="84" customHeight="1">
      <c r="A39" s="387"/>
      <c r="B39" s="2379"/>
      <c r="C39" s="107"/>
      <c r="D39" s="2412" t="s">
        <v>4034</v>
      </c>
      <c r="E39" s="2428"/>
      <c r="F39" s="390" t="s">
        <v>4039</v>
      </c>
      <c r="G39" s="386">
        <v>67</v>
      </c>
      <c r="H39" s="388">
        <v>98</v>
      </c>
      <c r="I39" s="108"/>
    </row>
    <row r="40" spans="1:10" s="2" customFormat="1" ht="74.25" customHeight="1">
      <c r="A40" s="387" t="s">
        <v>498</v>
      </c>
      <c r="B40" s="2379"/>
      <c r="C40" s="107"/>
      <c r="D40" s="2412" t="s">
        <v>3948</v>
      </c>
      <c r="E40" s="2428"/>
      <c r="F40" s="2412" t="s">
        <v>4040</v>
      </c>
      <c r="G40" s="2375">
        <v>47</v>
      </c>
      <c r="H40" s="388">
        <v>69</v>
      </c>
      <c r="I40" s="108"/>
      <c r="J40" s="3"/>
    </row>
    <row r="41" spans="1:10" s="2" customFormat="1" ht="81.75" customHeight="1">
      <c r="A41" s="387" t="s">
        <v>499</v>
      </c>
      <c r="B41" s="2379"/>
      <c r="C41" s="107"/>
      <c r="D41" s="2412" t="s">
        <v>407</v>
      </c>
      <c r="E41" s="2428"/>
      <c r="F41" s="2414" t="s">
        <v>3972</v>
      </c>
      <c r="G41" s="2374">
        <v>100</v>
      </c>
      <c r="H41" s="388">
        <v>148</v>
      </c>
      <c r="I41" s="108"/>
      <c r="J41" s="3"/>
    </row>
    <row r="42" spans="1:10" s="2" customFormat="1" ht="94.5" customHeight="1">
      <c r="A42" s="2376" t="s">
        <v>500</v>
      </c>
      <c r="B42" s="755"/>
      <c r="C42" s="2427"/>
      <c r="D42" s="2415" t="s">
        <v>406</v>
      </c>
      <c r="E42" s="774"/>
      <c r="F42" s="2426" t="s">
        <v>4041</v>
      </c>
      <c r="G42" s="2378">
        <v>63</v>
      </c>
      <c r="H42" s="2416">
        <v>93</v>
      </c>
      <c r="I42" s="108"/>
      <c r="J42" s="3"/>
    </row>
    <row r="43" spans="1:10">
      <c r="A43" s="2744" t="s">
        <v>2372</v>
      </c>
      <c r="B43" s="2744"/>
      <c r="C43" s="2744"/>
      <c r="D43" s="2744"/>
      <c r="E43" s="2744"/>
      <c r="F43" s="2744"/>
      <c r="G43" s="2744"/>
      <c r="H43" s="2745"/>
      <c r="I43" s="118"/>
    </row>
  </sheetData>
  <mergeCells count="8">
    <mergeCell ref="A43:H43"/>
    <mergeCell ref="D11:F11"/>
    <mergeCell ref="G11:G12"/>
    <mergeCell ref="H11:H12"/>
    <mergeCell ref="A1:I1"/>
    <mergeCell ref="A9:H9"/>
    <mergeCell ref="A11:A12"/>
    <mergeCell ref="B11:C12"/>
  </mergeCells>
  <hyperlinks>
    <hyperlink ref="G3" r:id="rId1"/>
    <hyperlink ref="G2" r:id="rId2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73.xml><?xml version="1.0" encoding="utf-8"?>
<worksheet xmlns="http://schemas.openxmlformats.org/spreadsheetml/2006/main" xmlns:r="http://schemas.openxmlformats.org/officeDocument/2006/relationships">
  <dimension ref="A1:J20"/>
  <sheetViews>
    <sheetView zoomScaleNormal="100" workbookViewId="0">
      <selection sqref="A1:H1"/>
    </sheetView>
  </sheetViews>
  <sheetFormatPr defaultRowHeight="12.75"/>
  <cols>
    <col min="1" max="1" width="11.85546875" style="213" customWidth="1"/>
    <col min="2" max="2" width="0.140625" style="203" hidden="1" customWidth="1"/>
    <col min="3" max="5" width="13.140625" style="203" customWidth="1"/>
    <col min="6" max="7" width="8.7109375" style="203" customWidth="1"/>
    <col min="8" max="16384" width="9.140625" style="203"/>
  </cols>
  <sheetData>
    <row r="1" spans="1:10" s="1361" customFormat="1" ht="31.5" customHeight="1">
      <c r="A1" s="2526"/>
      <c r="B1" s="2526"/>
      <c r="C1" s="2526"/>
      <c r="D1" s="2526"/>
      <c r="E1" s="2526"/>
      <c r="F1" s="2526"/>
      <c r="G1" s="2526"/>
      <c r="H1" s="2526"/>
    </row>
    <row r="2" spans="1:10">
      <c r="A2" s="204" t="s">
        <v>0</v>
      </c>
      <c r="E2" s="205" t="s">
        <v>474</v>
      </c>
      <c r="F2" s="206" t="s">
        <v>1</v>
      </c>
    </row>
    <row r="3" spans="1:10" ht="15.75" customHeight="1">
      <c r="A3" s="207" t="s">
        <v>467</v>
      </c>
      <c r="E3" s="205" t="s">
        <v>475</v>
      </c>
      <c r="F3" s="208" t="s">
        <v>2</v>
      </c>
    </row>
    <row r="4" spans="1:10" ht="15.75" customHeight="1">
      <c r="A4" s="204" t="s">
        <v>2241</v>
      </c>
      <c r="E4" s="2365"/>
    </row>
    <row r="5" spans="1:10" ht="15.75" customHeight="1">
      <c r="A5" s="207" t="s">
        <v>467</v>
      </c>
      <c r="E5" s="204" t="s">
        <v>2238</v>
      </c>
    </row>
    <row r="6" spans="1:10" ht="15.75" customHeight="1">
      <c r="A6" s="207" t="s">
        <v>468</v>
      </c>
      <c r="E6" s="204" t="s">
        <v>2240</v>
      </c>
    </row>
    <row r="7" spans="1:10" ht="15" customHeight="1">
      <c r="A7" s="210" t="s">
        <v>2536</v>
      </c>
      <c r="E7" s="379" t="s">
        <v>2239</v>
      </c>
    </row>
    <row r="8" spans="1:10">
      <c r="A8" s="210"/>
    </row>
    <row r="9" spans="1:10">
      <c r="A9" s="2525" t="s">
        <v>4023</v>
      </c>
      <c r="B9" s="2525"/>
      <c r="C9" s="2525"/>
      <c r="D9" s="2525"/>
      <c r="E9" s="2525"/>
      <c r="F9" s="2525"/>
      <c r="G9" s="2525"/>
    </row>
    <row r="11" spans="1:10" s="27" customFormat="1" ht="12.75" customHeight="1">
      <c r="A11" s="2577" t="s">
        <v>322</v>
      </c>
      <c r="B11" s="2746"/>
      <c r="C11" s="2521" t="s">
        <v>17</v>
      </c>
      <c r="D11" s="2521"/>
      <c r="E11" s="2521"/>
      <c r="F11" s="2520" t="s">
        <v>501</v>
      </c>
      <c r="G11" s="2520" t="s">
        <v>476</v>
      </c>
      <c r="H11" s="106"/>
    </row>
    <row r="12" spans="1:10" s="27" customFormat="1" ht="46.5" customHeight="1">
      <c r="A12" s="2578"/>
      <c r="B12" s="2748"/>
      <c r="C12" s="2366" t="s">
        <v>670</v>
      </c>
      <c r="D12" s="2367" t="s">
        <v>1146</v>
      </c>
      <c r="E12" s="2367" t="s">
        <v>19</v>
      </c>
      <c r="F12" s="2577"/>
      <c r="G12" s="2577"/>
      <c r="H12" s="106"/>
    </row>
    <row r="13" spans="1:10" s="27" customFormat="1" ht="63" customHeight="1">
      <c r="A13" s="2425" t="s">
        <v>4024</v>
      </c>
      <c r="B13" s="2420"/>
      <c r="C13" s="2853" t="s">
        <v>4031</v>
      </c>
      <c r="D13" s="2421">
        <v>15</v>
      </c>
      <c r="E13" s="2421">
        <v>1.38E-2</v>
      </c>
      <c r="F13" s="2421">
        <v>5</v>
      </c>
      <c r="G13" s="2422">
        <v>6</v>
      </c>
      <c r="H13" s="106"/>
    </row>
    <row r="14" spans="1:10" s="201" customFormat="1" ht="84" customHeight="1">
      <c r="A14" s="639" t="s">
        <v>4025</v>
      </c>
      <c r="B14" s="2432"/>
      <c r="C14" s="2854"/>
      <c r="D14" s="2369">
        <v>20</v>
      </c>
      <c r="E14" s="2377">
        <v>6.4000000000000001E-2</v>
      </c>
      <c r="F14" s="2370">
        <v>18</v>
      </c>
      <c r="G14" s="2424">
        <v>21</v>
      </c>
      <c r="H14" s="754"/>
      <c r="I14" s="27"/>
      <c r="J14" s="27"/>
    </row>
    <row r="15" spans="1:10" s="201" customFormat="1" ht="74.25" customHeight="1">
      <c r="A15" s="639" t="s">
        <v>4026</v>
      </c>
      <c r="B15" s="2432"/>
      <c r="C15" s="2817"/>
      <c r="D15" s="2369">
        <v>30</v>
      </c>
      <c r="E15" s="2377">
        <v>0.115</v>
      </c>
      <c r="F15" s="649">
        <v>24</v>
      </c>
      <c r="G15" s="2424">
        <v>27</v>
      </c>
      <c r="H15" s="754"/>
      <c r="I15" s="27"/>
      <c r="J15" s="27"/>
    </row>
    <row r="16" spans="1:10" s="201" customFormat="1" ht="74.25" customHeight="1">
      <c r="A16" s="639" t="s">
        <v>4027</v>
      </c>
      <c r="B16" s="2432"/>
      <c r="C16" s="2854" t="s">
        <v>4032</v>
      </c>
      <c r="D16" s="2369">
        <v>25</v>
      </c>
      <c r="E16" s="2377">
        <v>2.3E-2</v>
      </c>
      <c r="F16" s="2371">
        <v>16</v>
      </c>
      <c r="G16" s="2424">
        <v>18</v>
      </c>
      <c r="H16" s="754"/>
      <c r="I16" s="27"/>
      <c r="J16" s="27"/>
    </row>
    <row r="17" spans="1:10" s="201" customFormat="1" ht="74.25" customHeight="1">
      <c r="A17" s="639" t="s">
        <v>4030</v>
      </c>
      <c r="B17" s="2432"/>
      <c r="C17" s="2854"/>
      <c r="D17" s="2369">
        <v>50</v>
      </c>
      <c r="E17" s="2377"/>
      <c r="F17" s="2371">
        <v>45</v>
      </c>
      <c r="G17" s="2424">
        <v>50</v>
      </c>
      <c r="H17" s="754"/>
      <c r="I17" s="27"/>
      <c r="J17" s="27"/>
    </row>
    <row r="18" spans="1:10" s="201" customFormat="1" ht="81.75" customHeight="1">
      <c r="A18" s="639" t="s">
        <v>4028</v>
      </c>
      <c r="B18" s="2432"/>
      <c r="C18" s="2854"/>
      <c r="D18" s="2369">
        <v>60</v>
      </c>
      <c r="E18" s="2377">
        <v>0.185</v>
      </c>
      <c r="F18" s="2371">
        <v>63</v>
      </c>
      <c r="G18" s="2424">
        <v>72</v>
      </c>
      <c r="H18" s="754"/>
      <c r="I18" s="27"/>
      <c r="J18" s="27"/>
    </row>
    <row r="19" spans="1:10" s="201" customFormat="1" ht="94.5" customHeight="1">
      <c r="A19" s="2318" t="s">
        <v>4029</v>
      </c>
      <c r="B19" s="2433"/>
      <c r="C19" s="3005"/>
      <c r="D19" s="2435">
        <v>100</v>
      </c>
      <c r="E19" s="2435">
        <v>0.8</v>
      </c>
      <c r="F19" s="2434">
        <v>276</v>
      </c>
      <c r="G19" s="2321">
        <v>318</v>
      </c>
      <c r="H19" s="754"/>
      <c r="I19" s="27"/>
      <c r="J19" s="27"/>
    </row>
    <row r="20" spans="1:10">
      <c r="A20" s="2744" t="s">
        <v>4033</v>
      </c>
      <c r="B20" s="2744"/>
      <c r="C20" s="2744"/>
      <c r="D20" s="2744"/>
      <c r="E20" s="2744"/>
      <c r="F20" s="2744"/>
      <c r="G20" s="2745"/>
      <c r="H20" s="405"/>
    </row>
  </sheetData>
  <mergeCells count="10">
    <mergeCell ref="C13:C15"/>
    <mergeCell ref="C16:C19"/>
    <mergeCell ref="A20:G20"/>
    <mergeCell ref="A1:H1"/>
    <mergeCell ref="A9:G9"/>
    <mergeCell ref="A11:A12"/>
    <mergeCell ref="B11:B12"/>
    <mergeCell ref="C11:E11"/>
    <mergeCell ref="F11:F12"/>
    <mergeCell ref="G11:G12"/>
  </mergeCells>
  <hyperlinks>
    <hyperlink ref="F3" r:id="rId1"/>
    <hyperlink ref="F2" r:id="rId2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74.xml><?xml version="1.0" encoding="utf-8"?>
<worksheet xmlns="http://schemas.openxmlformats.org/spreadsheetml/2006/main" xmlns:r="http://schemas.openxmlformats.org/officeDocument/2006/relationships">
  <dimension ref="A1:N22"/>
  <sheetViews>
    <sheetView zoomScaleNormal="100" workbookViewId="0">
      <selection sqref="A1:J1"/>
    </sheetView>
  </sheetViews>
  <sheetFormatPr defaultRowHeight="15"/>
  <cols>
    <col min="1" max="1" width="12.28515625" customWidth="1"/>
    <col min="2" max="2" width="10.5703125" customWidth="1"/>
    <col min="3" max="3" width="4.7109375" customWidth="1"/>
    <col min="4" max="4" width="5.7109375" customWidth="1"/>
    <col min="5" max="5" width="8.140625" bestFit="1" customWidth="1"/>
    <col min="6" max="6" width="8.42578125" customWidth="1"/>
    <col min="7" max="7" width="9.42578125" style="1136" customWidth="1"/>
    <col min="8" max="8" width="6.42578125" customWidth="1"/>
  </cols>
  <sheetData>
    <row r="1" spans="1:14" s="200" customFormat="1" ht="31.5" customHeight="1">
      <c r="A1" s="2526"/>
      <c r="B1" s="2526"/>
      <c r="C1" s="2526"/>
      <c r="D1" s="2526"/>
      <c r="E1" s="2526"/>
      <c r="F1" s="2526"/>
      <c r="G1" s="2526"/>
      <c r="H1" s="2526"/>
      <c r="I1" s="2526"/>
      <c r="J1" s="2526"/>
    </row>
    <row r="2" spans="1:14" s="203" customFormat="1" ht="12.75">
      <c r="A2" s="204" t="s">
        <v>0</v>
      </c>
      <c r="B2" s="116"/>
      <c r="I2" s="205" t="s">
        <v>474</v>
      </c>
      <c r="J2" s="206" t="s">
        <v>1</v>
      </c>
      <c r="L2" s="206"/>
      <c r="N2" s="202"/>
    </row>
    <row r="3" spans="1:14" s="203" customFormat="1" ht="15.75" customHeight="1">
      <c r="A3" s="207" t="s">
        <v>467</v>
      </c>
      <c r="B3" s="117"/>
      <c r="I3" s="205" t="s">
        <v>475</v>
      </c>
      <c r="J3" s="208" t="s">
        <v>2</v>
      </c>
      <c r="L3" s="208"/>
      <c r="M3" s="208"/>
      <c r="N3" s="114"/>
    </row>
    <row r="4" spans="1:14" s="203" customFormat="1" ht="15.75" customHeight="1">
      <c r="A4" s="204" t="s">
        <v>2241</v>
      </c>
      <c r="B4" s="116"/>
      <c r="I4" s="375"/>
      <c r="J4" s="1182"/>
      <c r="L4" s="212"/>
      <c r="M4" s="202"/>
      <c r="N4" s="202"/>
    </row>
    <row r="5" spans="1:14" s="203" customFormat="1" ht="15.75" customHeight="1">
      <c r="A5" s="207" t="s">
        <v>467</v>
      </c>
      <c r="B5" s="117"/>
      <c r="I5" s="204" t="s">
        <v>2238</v>
      </c>
      <c r="J5" s="204"/>
      <c r="L5" s="207"/>
      <c r="M5" s="202"/>
      <c r="N5" s="202"/>
    </row>
    <row r="6" spans="1:14" s="203" customFormat="1" ht="15.75" customHeight="1">
      <c r="A6" s="207" t="s">
        <v>468</v>
      </c>
      <c r="B6" s="117"/>
      <c r="I6" s="204" t="s">
        <v>2240</v>
      </c>
      <c r="J6" s="204"/>
      <c r="L6" s="207"/>
      <c r="M6" s="202"/>
      <c r="N6" s="202"/>
    </row>
    <row r="7" spans="1:14" s="203" customFormat="1" ht="15" customHeight="1">
      <c r="A7" s="210" t="s">
        <v>2536</v>
      </c>
      <c r="B7" s="213"/>
      <c r="I7" s="379" t="s">
        <v>2239</v>
      </c>
      <c r="J7" s="379"/>
      <c r="L7" s="211"/>
      <c r="M7" s="211"/>
    </row>
    <row r="8" spans="1:14" s="203" customFormat="1" ht="12.75">
      <c r="A8" s="210"/>
      <c r="B8" s="213"/>
      <c r="F8" s="379"/>
      <c r="G8" s="379"/>
      <c r="L8" s="211"/>
      <c r="M8" s="211"/>
    </row>
    <row r="9" spans="1:14" s="82" customFormat="1" ht="12.75">
      <c r="A9" s="2525" t="s">
        <v>2548</v>
      </c>
      <c r="B9" s="2525"/>
      <c r="C9" s="2525"/>
      <c r="D9" s="2525"/>
      <c r="E9" s="2525"/>
      <c r="F9" s="2525"/>
      <c r="G9" s="2525"/>
      <c r="H9" s="2525"/>
      <c r="I9" s="2525"/>
      <c r="J9" s="2525"/>
      <c r="K9" s="2525"/>
    </row>
    <row r="10" spans="1:14" s="82" customFormat="1" ht="12.75">
      <c r="A10" s="83"/>
      <c r="B10" s="83"/>
      <c r="C10" s="83"/>
      <c r="D10" s="83"/>
      <c r="E10" s="83"/>
      <c r="F10" s="83"/>
      <c r="G10" s="1182"/>
      <c r="H10" s="83"/>
      <c r="I10" s="83"/>
      <c r="J10" s="83"/>
      <c r="K10" s="83"/>
    </row>
    <row r="11" spans="1:14" s="82" customFormat="1" ht="21.75" customHeight="1">
      <c r="A11" s="2584" t="s">
        <v>20</v>
      </c>
      <c r="B11" s="2677" t="s">
        <v>16</v>
      </c>
      <c r="C11" s="2678"/>
      <c r="D11" s="2600"/>
      <c r="E11" s="2678" t="s">
        <v>17</v>
      </c>
      <c r="F11" s="2678"/>
      <c r="G11" s="2678"/>
      <c r="H11" s="2678"/>
      <c r="I11" s="2600"/>
      <c r="J11" s="2520" t="s">
        <v>120</v>
      </c>
      <c r="K11" s="2520" t="s">
        <v>476</v>
      </c>
      <c r="L11" s="118"/>
    </row>
    <row r="12" spans="1:14" s="82" customFormat="1" ht="43.5" customHeight="1">
      <c r="A12" s="2585"/>
      <c r="B12" s="2781"/>
      <c r="C12" s="2802"/>
      <c r="D12" s="2601"/>
      <c r="E12" s="146" t="s">
        <v>210</v>
      </c>
      <c r="F12" s="194" t="s">
        <v>1381</v>
      </c>
      <c r="G12" s="1181" t="s">
        <v>2373</v>
      </c>
      <c r="H12" s="146" t="s">
        <v>19</v>
      </c>
      <c r="I12" s="146" t="s">
        <v>40</v>
      </c>
      <c r="J12" s="2520"/>
      <c r="K12" s="2520"/>
      <c r="L12" s="118"/>
    </row>
    <row r="13" spans="1:14" s="13" customFormat="1" ht="22.5" customHeight="1">
      <c r="A13" s="2811" t="s">
        <v>2547</v>
      </c>
      <c r="B13" s="3006"/>
      <c r="C13" s="3007"/>
      <c r="D13" s="3007"/>
      <c r="E13" s="2688" t="s">
        <v>257</v>
      </c>
      <c r="F13" s="1205" t="s">
        <v>2543</v>
      </c>
      <c r="G13" s="1194"/>
      <c r="H13" s="1205">
        <v>6.2</v>
      </c>
      <c r="I13" s="1205"/>
      <c r="J13" s="1982">
        <v>2040</v>
      </c>
      <c r="K13" s="681">
        <v>2110</v>
      </c>
      <c r="L13" s="105"/>
      <c r="M13" s="203"/>
    </row>
    <row r="14" spans="1:14" s="12" customFormat="1" ht="22.5" customHeight="1">
      <c r="A14" s="2796"/>
      <c r="B14" s="3008"/>
      <c r="C14" s="3008"/>
      <c r="D14" s="3008"/>
      <c r="E14" s="2580"/>
      <c r="F14" s="1188" t="s">
        <v>2542</v>
      </c>
      <c r="G14" s="1193"/>
      <c r="H14" s="1188">
        <v>9.5</v>
      </c>
      <c r="I14" s="1188"/>
      <c r="J14" s="1972">
        <v>3140</v>
      </c>
      <c r="K14" s="1201">
        <v>3245</v>
      </c>
      <c r="L14" s="105"/>
      <c r="M14" s="203"/>
    </row>
    <row r="15" spans="1:14" s="12" customFormat="1" ht="45">
      <c r="A15" s="1203" t="s">
        <v>484</v>
      </c>
      <c r="B15" s="3008"/>
      <c r="C15" s="3008"/>
      <c r="D15" s="3008"/>
      <c r="E15" s="2580"/>
      <c r="F15" s="1188" t="s">
        <v>2540</v>
      </c>
      <c r="G15" s="1193"/>
      <c r="H15" s="1188">
        <v>7.5</v>
      </c>
      <c r="I15" s="1188"/>
      <c r="J15" s="1972">
        <v>2040</v>
      </c>
      <c r="K15" s="1201">
        <v>2110</v>
      </c>
      <c r="L15" s="105"/>
      <c r="M15" s="203"/>
    </row>
    <row r="16" spans="1:14" s="12" customFormat="1" ht="18.75" customHeight="1">
      <c r="A16" s="2770" t="s">
        <v>485</v>
      </c>
      <c r="B16" s="3008"/>
      <c r="C16" s="3008"/>
      <c r="D16" s="3008"/>
      <c r="E16" s="2580"/>
      <c r="F16" s="1188" t="s">
        <v>2541</v>
      </c>
      <c r="G16" s="1193"/>
      <c r="H16" s="1188">
        <v>2</v>
      </c>
      <c r="I16" s="1188"/>
      <c r="J16" s="1972">
        <v>670</v>
      </c>
      <c r="K16" s="1201">
        <v>700</v>
      </c>
      <c r="L16" s="105"/>
      <c r="M16" s="203"/>
    </row>
    <row r="17" spans="1:12" s="12" customFormat="1" ht="18.75" customHeight="1">
      <c r="A17" s="2788"/>
      <c r="B17" s="3008"/>
      <c r="C17" s="3008"/>
      <c r="D17" s="3008"/>
      <c r="E17" s="2580"/>
      <c r="F17" s="1188" t="s">
        <v>2540</v>
      </c>
      <c r="G17" s="1193"/>
      <c r="H17" s="1188">
        <v>5</v>
      </c>
      <c r="I17" s="1188"/>
      <c r="J17" s="1972">
        <v>1200</v>
      </c>
      <c r="K17" s="805">
        <v>1240</v>
      </c>
      <c r="L17" s="105"/>
    </row>
    <row r="18" spans="1:12" s="12" customFormat="1" ht="18.75" customHeight="1">
      <c r="A18" s="2771"/>
      <c r="B18" s="3008"/>
      <c r="C18" s="3008"/>
      <c r="D18" s="3008"/>
      <c r="E18" s="2580"/>
      <c r="F18" s="1188" t="s">
        <v>2539</v>
      </c>
      <c r="G18" s="1193"/>
      <c r="H18" s="1188">
        <v>6</v>
      </c>
      <c r="I18" s="1188"/>
      <c r="J18" s="1972">
        <v>1565</v>
      </c>
      <c r="K18" s="805">
        <v>1620</v>
      </c>
      <c r="L18" s="105"/>
    </row>
    <row r="19" spans="1:12" s="12" customFormat="1" ht="12.75">
      <c r="A19" s="1203" t="s">
        <v>2537</v>
      </c>
      <c r="B19" s="3008"/>
      <c r="C19" s="3008"/>
      <c r="D19" s="3008"/>
      <c r="E19" s="2580"/>
      <c r="F19" s="1188" t="s">
        <v>2538</v>
      </c>
      <c r="G19" s="649">
        <v>130</v>
      </c>
      <c r="H19" s="1188">
        <v>8</v>
      </c>
      <c r="I19" s="1188">
        <v>3.5999999999999997E-2</v>
      </c>
      <c r="J19" s="1972">
        <v>3000</v>
      </c>
      <c r="K19" s="1201">
        <v>3100</v>
      </c>
      <c r="L19" s="105"/>
    </row>
    <row r="20" spans="1:12" s="203" customFormat="1" ht="12.75">
      <c r="A20" s="1203" t="s">
        <v>2545</v>
      </c>
      <c r="B20" s="3009"/>
      <c r="C20" s="3009"/>
      <c r="D20" s="3009"/>
      <c r="E20" s="2538"/>
      <c r="F20" s="1188" t="s">
        <v>2538</v>
      </c>
      <c r="G20" s="649">
        <v>150</v>
      </c>
      <c r="H20" s="1188">
        <v>8.5</v>
      </c>
      <c r="I20" s="1188">
        <v>3.5999999999999997E-2</v>
      </c>
      <c r="J20" s="1971">
        <v>3755</v>
      </c>
      <c r="K20" s="1201">
        <v>3850</v>
      </c>
      <c r="L20" s="217"/>
    </row>
    <row r="21" spans="1:12" s="203" customFormat="1" ht="12.75">
      <c r="A21" s="1203" t="s">
        <v>2544</v>
      </c>
      <c r="B21" s="3009"/>
      <c r="C21" s="3009"/>
      <c r="D21" s="3009"/>
      <c r="E21" s="2538"/>
      <c r="F21" s="1188" t="s">
        <v>2539</v>
      </c>
      <c r="G21" s="649">
        <v>90</v>
      </c>
      <c r="H21" s="1188"/>
      <c r="I21" s="1188"/>
      <c r="J21" s="1972">
        <v>1565</v>
      </c>
      <c r="K21" s="1201">
        <v>1620</v>
      </c>
      <c r="L21" s="217"/>
    </row>
    <row r="22" spans="1:12" s="203" customFormat="1" ht="12.75">
      <c r="A22" s="806" t="s">
        <v>2546</v>
      </c>
      <c r="B22" s="3010"/>
      <c r="C22" s="3010"/>
      <c r="D22" s="3010"/>
      <c r="E22" s="2693"/>
      <c r="F22" s="1200" t="s">
        <v>2539</v>
      </c>
      <c r="G22" s="605">
        <v>110</v>
      </c>
      <c r="H22" s="1200"/>
      <c r="I22" s="1200"/>
      <c r="J22" s="1978">
        <v>2040</v>
      </c>
      <c r="K22" s="1202">
        <v>2110</v>
      </c>
      <c r="L22" s="217"/>
    </row>
  </sheetData>
  <mergeCells count="11">
    <mergeCell ref="A1:J1"/>
    <mergeCell ref="A9:K9"/>
    <mergeCell ref="A16:A18"/>
    <mergeCell ref="J11:J12"/>
    <mergeCell ref="K11:K12"/>
    <mergeCell ref="A13:A14"/>
    <mergeCell ref="B13:D22"/>
    <mergeCell ref="E13:E22"/>
    <mergeCell ref="A11:A12"/>
    <mergeCell ref="B11:D12"/>
    <mergeCell ref="E11:I11"/>
  </mergeCells>
  <hyperlinks>
    <hyperlink ref="J3" r:id="rId1"/>
    <hyperlink ref="J2" r:id="rId2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75.xml><?xml version="1.0" encoding="utf-8"?>
<worksheet xmlns="http://schemas.openxmlformats.org/spreadsheetml/2006/main" xmlns:r="http://schemas.openxmlformats.org/officeDocument/2006/relationships">
  <dimension ref="A1:N41"/>
  <sheetViews>
    <sheetView workbookViewId="0">
      <selection sqref="A1:I1"/>
    </sheetView>
  </sheetViews>
  <sheetFormatPr defaultRowHeight="15"/>
  <cols>
    <col min="1" max="1" width="7.5703125" customWidth="1"/>
    <col min="2" max="2" width="7.85546875" customWidth="1"/>
    <col min="3" max="4" width="6.28515625" customWidth="1"/>
    <col min="5" max="5" width="8" customWidth="1"/>
    <col min="6" max="6" width="13.7109375" customWidth="1"/>
    <col min="7" max="7" width="13.42578125" customWidth="1"/>
  </cols>
  <sheetData>
    <row r="1" spans="1:14" s="200" customFormat="1" ht="31.5" customHeight="1">
      <c r="A1" s="2526"/>
      <c r="B1" s="2526"/>
      <c r="C1" s="2526"/>
      <c r="D1" s="2526"/>
      <c r="E1" s="2526"/>
      <c r="F1" s="2526"/>
      <c r="G1" s="2526"/>
      <c r="H1" s="2526"/>
      <c r="I1" s="2526"/>
    </row>
    <row r="2" spans="1:14" s="203" customFormat="1" ht="12.75">
      <c r="A2" s="204" t="s">
        <v>0</v>
      </c>
      <c r="B2" s="116"/>
      <c r="F2" s="205" t="s">
        <v>474</v>
      </c>
      <c r="G2" s="206" t="s">
        <v>1</v>
      </c>
      <c r="K2" s="206"/>
      <c r="M2" s="202"/>
      <c r="N2" s="202"/>
    </row>
    <row r="3" spans="1:14" s="203" customFormat="1" ht="15.75" customHeight="1">
      <c r="A3" s="207" t="s">
        <v>467</v>
      </c>
      <c r="B3" s="117"/>
      <c r="F3" s="205" t="s">
        <v>475</v>
      </c>
      <c r="G3" s="208" t="s">
        <v>2</v>
      </c>
      <c r="K3" s="208"/>
      <c r="L3" s="208"/>
      <c r="M3" s="114"/>
      <c r="N3" s="114"/>
    </row>
    <row r="4" spans="1:14" s="203" customFormat="1" ht="15.75" customHeight="1">
      <c r="A4" s="204" t="s">
        <v>2241</v>
      </c>
      <c r="B4" s="116"/>
      <c r="F4" s="375"/>
      <c r="K4" s="212"/>
      <c r="L4" s="202"/>
      <c r="M4" s="202"/>
      <c r="N4" s="202"/>
    </row>
    <row r="5" spans="1:14" s="203" customFormat="1" ht="15.75" customHeight="1">
      <c r="A5" s="207" t="s">
        <v>467</v>
      </c>
      <c r="B5" s="117"/>
      <c r="F5" s="204" t="s">
        <v>2238</v>
      </c>
      <c r="K5" s="207"/>
      <c r="L5" s="202"/>
      <c r="M5" s="202"/>
      <c r="N5" s="202"/>
    </row>
    <row r="6" spans="1:14" s="203" customFormat="1" ht="15.75" customHeight="1">
      <c r="A6" s="207" t="s">
        <v>468</v>
      </c>
      <c r="B6" s="117"/>
      <c r="F6" s="204" t="s">
        <v>2240</v>
      </c>
      <c r="K6" s="207"/>
      <c r="L6" s="202"/>
      <c r="M6" s="202"/>
      <c r="N6" s="202"/>
    </row>
    <row r="7" spans="1:14" s="203" customFormat="1" ht="15" customHeight="1">
      <c r="A7" s="210" t="s">
        <v>2536</v>
      </c>
      <c r="B7" s="213"/>
      <c r="F7" s="379" t="s">
        <v>2239</v>
      </c>
      <c r="K7" s="211"/>
      <c r="L7" s="211"/>
    </row>
    <row r="8" spans="1:14" s="94" customFormat="1" ht="12.75" customHeight="1">
      <c r="A8" s="2525" t="s">
        <v>1194</v>
      </c>
      <c r="B8" s="2525"/>
      <c r="C8" s="2525"/>
      <c r="D8" s="2525"/>
      <c r="E8" s="2525"/>
      <c r="F8" s="2525"/>
      <c r="G8" s="2525"/>
      <c r="H8" s="93"/>
    </row>
    <row r="9" spans="1:14" s="91" customFormat="1">
      <c r="A9" s="95"/>
      <c r="B9" s="94"/>
      <c r="C9" s="94"/>
      <c r="D9" s="94"/>
      <c r="E9" s="94"/>
      <c r="F9" s="94"/>
      <c r="G9" s="94"/>
    </row>
    <row r="10" spans="1:14" s="118" customFormat="1" ht="15" customHeight="1">
      <c r="A10" s="2520" t="s">
        <v>322</v>
      </c>
      <c r="B10" s="2836" t="s">
        <v>17</v>
      </c>
      <c r="C10" s="3017"/>
      <c r="D10" s="3017"/>
      <c r="E10" s="3017"/>
      <c r="F10" s="2520" t="s">
        <v>1197</v>
      </c>
      <c r="G10" s="2520" t="s">
        <v>1198</v>
      </c>
      <c r="H10" s="109"/>
      <c r="I10" s="109"/>
    </row>
    <row r="11" spans="1:14" s="118" customFormat="1" ht="45">
      <c r="A11" s="2520"/>
      <c r="B11" s="124" t="s">
        <v>1146</v>
      </c>
      <c r="C11" s="124" t="s">
        <v>1195</v>
      </c>
      <c r="D11" s="124" t="s">
        <v>1196</v>
      </c>
      <c r="E11" s="124" t="s">
        <v>1199</v>
      </c>
      <c r="F11" s="2520"/>
      <c r="G11" s="2520"/>
      <c r="H11" s="110"/>
      <c r="I11" s="110"/>
    </row>
    <row r="12" spans="1:14" s="118" customFormat="1" ht="11.25">
      <c r="A12" s="3013" t="s">
        <v>1200</v>
      </c>
      <c r="B12" s="122">
        <v>450</v>
      </c>
      <c r="C12" s="122">
        <v>31</v>
      </c>
      <c r="D12" s="122">
        <v>5</v>
      </c>
      <c r="E12" s="122">
        <v>5</v>
      </c>
      <c r="F12" s="97">
        <v>478.75</v>
      </c>
      <c r="G12" s="98">
        <v>462.5</v>
      </c>
    </row>
    <row r="13" spans="1:14" s="118" customFormat="1" ht="11.25">
      <c r="A13" s="3014"/>
      <c r="B13" s="121">
        <v>500</v>
      </c>
      <c r="C13" s="121">
        <v>31</v>
      </c>
      <c r="D13" s="121">
        <v>5</v>
      </c>
      <c r="E13" s="121">
        <v>5</v>
      </c>
      <c r="F13" s="99">
        <v>523.75</v>
      </c>
      <c r="G13" s="100">
        <v>506.25</v>
      </c>
    </row>
    <row r="14" spans="1:14" s="118" customFormat="1" ht="11.25">
      <c r="A14" s="3014"/>
      <c r="B14" s="121">
        <v>500</v>
      </c>
      <c r="C14" s="121">
        <v>62</v>
      </c>
      <c r="D14" s="121">
        <v>5</v>
      </c>
      <c r="E14" s="121">
        <v>10</v>
      </c>
      <c r="F14" s="99">
        <v>1048.75</v>
      </c>
      <c r="G14" s="100">
        <v>1012.5</v>
      </c>
    </row>
    <row r="15" spans="1:14" s="118" customFormat="1" ht="11.25">
      <c r="A15" s="3014"/>
      <c r="B15" s="121">
        <v>600</v>
      </c>
      <c r="C15" s="121">
        <v>62</v>
      </c>
      <c r="D15" s="121">
        <v>5</v>
      </c>
      <c r="E15" s="121">
        <v>10</v>
      </c>
      <c r="F15" s="99">
        <v>1230</v>
      </c>
      <c r="G15" s="100">
        <v>1187.5</v>
      </c>
    </row>
    <row r="16" spans="1:14" s="118" customFormat="1" ht="11.25">
      <c r="A16" s="3014"/>
      <c r="B16" s="121">
        <v>600</v>
      </c>
      <c r="C16" s="121">
        <v>68</v>
      </c>
      <c r="D16" s="121">
        <v>5</v>
      </c>
      <c r="E16" s="121">
        <v>10</v>
      </c>
      <c r="F16" s="99">
        <v>1348.75</v>
      </c>
      <c r="G16" s="100">
        <v>1302.5</v>
      </c>
    </row>
    <row r="17" spans="1:7" s="118" customFormat="1" ht="11.25">
      <c r="A17" s="3014"/>
      <c r="B17" s="121">
        <v>900</v>
      </c>
      <c r="C17" s="121">
        <v>42</v>
      </c>
      <c r="D17" s="121">
        <v>5</v>
      </c>
      <c r="E17" s="121">
        <v>10</v>
      </c>
      <c r="F17" s="99">
        <v>1197.5</v>
      </c>
      <c r="G17" s="100">
        <v>1155</v>
      </c>
    </row>
    <row r="18" spans="1:7" s="118" customFormat="1" ht="11.25">
      <c r="A18" s="3014"/>
      <c r="B18" s="121">
        <v>900</v>
      </c>
      <c r="C18" s="121">
        <v>100</v>
      </c>
      <c r="D18" s="121">
        <v>5</v>
      </c>
      <c r="E18" s="121">
        <v>20</v>
      </c>
      <c r="F18" s="99">
        <v>2830</v>
      </c>
      <c r="G18" s="100">
        <v>2730</v>
      </c>
    </row>
    <row r="19" spans="1:7" s="118" customFormat="1" ht="11.25">
      <c r="A19" s="3014"/>
      <c r="B19" s="121">
        <v>950</v>
      </c>
      <c r="C19" s="121">
        <v>100</v>
      </c>
      <c r="D19" s="121">
        <v>5</v>
      </c>
      <c r="E19" s="121">
        <v>20</v>
      </c>
      <c r="F19" s="99">
        <v>2982.5</v>
      </c>
      <c r="G19" s="100">
        <v>2876.25</v>
      </c>
    </row>
    <row r="20" spans="1:7" s="118" customFormat="1" ht="11.25">
      <c r="A20" s="3014"/>
      <c r="B20" s="121">
        <v>300</v>
      </c>
      <c r="C20" s="121">
        <v>45</v>
      </c>
      <c r="D20" s="121">
        <v>3</v>
      </c>
      <c r="E20" s="121">
        <v>10</v>
      </c>
      <c r="F20" s="99">
        <v>468.75</v>
      </c>
      <c r="G20" s="100">
        <v>453.75</v>
      </c>
    </row>
    <row r="21" spans="1:7" s="118" customFormat="1" ht="11.25">
      <c r="A21" s="3014"/>
      <c r="B21" s="121">
        <v>400</v>
      </c>
      <c r="C21" s="121">
        <v>40</v>
      </c>
      <c r="D21" s="121">
        <v>3</v>
      </c>
      <c r="E21" s="121">
        <v>10</v>
      </c>
      <c r="F21" s="99">
        <v>525</v>
      </c>
      <c r="G21" s="100">
        <v>507.5</v>
      </c>
    </row>
    <row r="22" spans="1:7" s="118" customFormat="1" ht="11.25">
      <c r="A22" s="3014"/>
      <c r="B22" s="121">
        <v>450</v>
      </c>
      <c r="C22" s="121">
        <v>40</v>
      </c>
      <c r="D22" s="121">
        <v>3</v>
      </c>
      <c r="E22" s="121">
        <v>10</v>
      </c>
      <c r="F22" s="99">
        <v>588.75</v>
      </c>
      <c r="G22" s="100">
        <v>568.75</v>
      </c>
    </row>
    <row r="23" spans="1:7" s="118" customFormat="1" ht="11.25">
      <c r="A23" s="3014"/>
      <c r="B23" s="121">
        <v>500</v>
      </c>
      <c r="C23" s="121">
        <v>25</v>
      </c>
      <c r="D23" s="121">
        <v>3</v>
      </c>
      <c r="E23" s="121">
        <v>5</v>
      </c>
      <c r="F23" s="99">
        <v>405</v>
      </c>
      <c r="G23" s="100">
        <v>391.25</v>
      </c>
    </row>
    <row r="24" spans="1:7" s="118" customFormat="1" ht="11.25">
      <c r="A24" s="3014"/>
      <c r="B24" s="121">
        <v>500</v>
      </c>
      <c r="C24" s="121">
        <v>40</v>
      </c>
      <c r="D24" s="121">
        <v>3</v>
      </c>
      <c r="E24" s="121">
        <v>10</v>
      </c>
      <c r="F24" s="99">
        <v>647.5</v>
      </c>
      <c r="G24" s="100">
        <v>626.25</v>
      </c>
    </row>
    <row r="25" spans="1:7" s="118" customFormat="1" ht="11.25">
      <c r="A25" s="3014"/>
      <c r="B25" s="121">
        <v>500</v>
      </c>
      <c r="C25" s="121">
        <v>61</v>
      </c>
      <c r="D25" s="121">
        <v>3</v>
      </c>
      <c r="E25" s="121">
        <v>15</v>
      </c>
      <c r="F25" s="99">
        <v>987.5</v>
      </c>
      <c r="G25" s="100">
        <v>955</v>
      </c>
    </row>
    <row r="26" spans="1:7" s="118" customFormat="1" ht="11.25">
      <c r="A26" s="3014"/>
      <c r="B26" s="121">
        <v>600</v>
      </c>
      <c r="C26" s="121">
        <v>25</v>
      </c>
      <c r="D26" s="121">
        <v>3</v>
      </c>
      <c r="E26" s="121">
        <v>5</v>
      </c>
      <c r="F26" s="99">
        <v>476.25</v>
      </c>
      <c r="G26" s="100">
        <v>460</v>
      </c>
    </row>
    <row r="27" spans="1:7" s="118" customFormat="1" ht="11.25">
      <c r="A27" s="3014"/>
      <c r="B27" s="121">
        <v>600</v>
      </c>
      <c r="C27" s="121">
        <v>40</v>
      </c>
      <c r="D27" s="121">
        <v>3</v>
      </c>
      <c r="E27" s="121">
        <v>10</v>
      </c>
      <c r="F27" s="99">
        <v>762.5</v>
      </c>
      <c r="G27" s="100">
        <v>736.25</v>
      </c>
    </row>
    <row r="28" spans="1:7" s="118" customFormat="1" ht="11.25">
      <c r="A28" s="3014"/>
      <c r="B28" s="121">
        <v>600</v>
      </c>
      <c r="C28" s="121">
        <v>61</v>
      </c>
      <c r="D28" s="121">
        <v>3</v>
      </c>
      <c r="E28" s="121">
        <v>15</v>
      </c>
      <c r="F28" s="99">
        <v>1162.5</v>
      </c>
      <c r="G28" s="100">
        <v>1122.5</v>
      </c>
    </row>
    <row r="29" spans="1:7" s="118" customFormat="1" ht="11.25">
      <c r="A29" s="3015"/>
      <c r="B29" s="123">
        <v>900</v>
      </c>
      <c r="C29" s="123">
        <v>31</v>
      </c>
      <c r="D29" s="123">
        <v>3</v>
      </c>
      <c r="E29" s="123">
        <v>10</v>
      </c>
      <c r="F29" s="101">
        <v>858.75</v>
      </c>
      <c r="G29" s="102">
        <v>827.5</v>
      </c>
    </row>
    <row r="30" spans="1:7" s="118" customFormat="1" ht="11.25">
      <c r="A30" s="3013" t="s">
        <v>1201</v>
      </c>
      <c r="B30" s="122">
        <v>500</v>
      </c>
      <c r="C30" s="122">
        <v>62</v>
      </c>
      <c r="D30" s="122">
        <v>5</v>
      </c>
      <c r="E30" s="125">
        <v>10</v>
      </c>
      <c r="F30" s="97">
        <v>883.75</v>
      </c>
      <c r="G30" s="98">
        <v>883.75</v>
      </c>
    </row>
    <row r="31" spans="1:7" s="118" customFormat="1" ht="11.25">
      <c r="A31" s="3014"/>
      <c r="B31" s="121">
        <v>600</v>
      </c>
      <c r="C31" s="121">
        <v>62</v>
      </c>
      <c r="D31" s="121">
        <v>5</v>
      </c>
      <c r="E31" s="127">
        <v>10</v>
      </c>
      <c r="F31" s="99">
        <v>1028.75</v>
      </c>
      <c r="G31" s="100">
        <v>1028.75</v>
      </c>
    </row>
    <row r="32" spans="1:7" s="118" customFormat="1" ht="11.25">
      <c r="A32" s="3014"/>
      <c r="B32" s="121">
        <v>900</v>
      </c>
      <c r="C32" s="121">
        <v>42</v>
      </c>
      <c r="D32" s="121">
        <v>5</v>
      </c>
      <c r="E32" s="127">
        <v>10</v>
      </c>
      <c r="F32" s="99">
        <v>965</v>
      </c>
      <c r="G32" s="100">
        <v>965</v>
      </c>
    </row>
    <row r="33" spans="1:7" s="118" customFormat="1" ht="11.25">
      <c r="A33" s="3014"/>
      <c r="B33" s="121">
        <v>500</v>
      </c>
      <c r="C33" s="121">
        <v>25</v>
      </c>
      <c r="D33" s="121">
        <v>3</v>
      </c>
      <c r="E33" s="127">
        <v>5</v>
      </c>
      <c r="F33" s="99">
        <v>338.75</v>
      </c>
      <c r="G33" s="100">
        <v>338.75</v>
      </c>
    </row>
    <row r="34" spans="1:7" s="118" customFormat="1" ht="11.25">
      <c r="A34" s="3014"/>
      <c r="B34" s="121">
        <v>500</v>
      </c>
      <c r="C34" s="121">
        <v>40</v>
      </c>
      <c r="D34" s="121">
        <v>3</v>
      </c>
      <c r="E34" s="127">
        <v>10</v>
      </c>
      <c r="F34" s="99">
        <v>542.5</v>
      </c>
      <c r="G34" s="100">
        <v>542.5</v>
      </c>
    </row>
    <row r="35" spans="1:7" s="118" customFormat="1" ht="11.25">
      <c r="A35" s="3014"/>
      <c r="B35" s="121">
        <v>600</v>
      </c>
      <c r="C35" s="121">
        <v>25</v>
      </c>
      <c r="D35" s="121">
        <v>3</v>
      </c>
      <c r="E35" s="127">
        <v>5</v>
      </c>
      <c r="F35" s="99">
        <v>397.5</v>
      </c>
      <c r="G35" s="100">
        <v>397.5</v>
      </c>
    </row>
    <row r="36" spans="1:7" s="118" customFormat="1" ht="11.25">
      <c r="A36" s="3014"/>
      <c r="B36" s="121">
        <v>600</v>
      </c>
      <c r="C36" s="121">
        <v>40</v>
      </c>
      <c r="D36" s="121">
        <v>3</v>
      </c>
      <c r="E36" s="127">
        <v>10</v>
      </c>
      <c r="F36" s="99">
        <v>636.25</v>
      </c>
      <c r="G36" s="100">
        <v>636.25</v>
      </c>
    </row>
    <row r="37" spans="1:7" s="118" customFormat="1" ht="11.25">
      <c r="A37" s="3015"/>
      <c r="B37" s="123">
        <v>900</v>
      </c>
      <c r="C37" s="123">
        <v>31</v>
      </c>
      <c r="D37" s="123">
        <v>3</v>
      </c>
      <c r="E37" s="126">
        <v>10</v>
      </c>
      <c r="F37" s="101">
        <v>721.25</v>
      </c>
      <c r="G37" s="102">
        <v>721.25</v>
      </c>
    </row>
    <row r="38" spans="1:7" s="118" customFormat="1" ht="11.25">
      <c r="A38" s="2520" t="s">
        <v>322</v>
      </c>
      <c r="B38" s="2520" t="s">
        <v>17</v>
      </c>
      <c r="C38" s="2520"/>
      <c r="D38" s="2520"/>
      <c r="E38" s="2520"/>
      <c r="F38" s="2520" t="s">
        <v>1206</v>
      </c>
      <c r="G38" s="2520" t="s">
        <v>1207</v>
      </c>
    </row>
    <row r="39" spans="1:7" s="118" customFormat="1" ht="38.25" customHeight="1">
      <c r="A39" s="2520"/>
      <c r="B39" s="2520" t="s">
        <v>1203</v>
      </c>
      <c r="C39" s="2520"/>
      <c r="D39" s="2895" t="s">
        <v>1204</v>
      </c>
      <c r="E39" s="3016"/>
      <c r="F39" s="2520"/>
      <c r="G39" s="2520"/>
    </row>
    <row r="40" spans="1:7" s="118" customFormat="1" ht="23.25" customHeight="1">
      <c r="A40" s="96" t="s">
        <v>1202</v>
      </c>
      <c r="B40" s="3011">
        <v>100</v>
      </c>
      <c r="C40" s="3011"/>
      <c r="D40" s="3011">
        <v>36</v>
      </c>
      <c r="E40" s="3011"/>
      <c r="F40" s="103">
        <v>9.3375000000000004</v>
      </c>
      <c r="G40" s="104">
        <v>8.9749999999999996</v>
      </c>
    </row>
    <row r="41" spans="1:7" s="118" customFormat="1" ht="30.75" customHeight="1">
      <c r="A41" s="96" t="s">
        <v>1205</v>
      </c>
      <c r="B41" s="3011">
        <v>100</v>
      </c>
      <c r="C41" s="3011"/>
      <c r="D41" s="3011">
        <v>36</v>
      </c>
      <c r="E41" s="3012"/>
      <c r="F41" s="103">
        <v>8.75</v>
      </c>
      <c r="G41" s="104">
        <v>8.75</v>
      </c>
    </row>
  </sheetData>
  <mergeCells count="18">
    <mergeCell ref="G10:G11"/>
    <mergeCell ref="B10:E10"/>
    <mergeCell ref="A1:I1"/>
    <mergeCell ref="D41:E41"/>
    <mergeCell ref="D40:E40"/>
    <mergeCell ref="B41:C41"/>
    <mergeCell ref="B40:C40"/>
    <mergeCell ref="A12:A29"/>
    <mergeCell ref="A30:A37"/>
    <mergeCell ref="A38:A39"/>
    <mergeCell ref="B38:E38"/>
    <mergeCell ref="F38:F39"/>
    <mergeCell ref="G38:G39"/>
    <mergeCell ref="B39:C39"/>
    <mergeCell ref="D39:E39"/>
    <mergeCell ref="A8:G8"/>
    <mergeCell ref="A10:A11"/>
    <mergeCell ref="F10:F11"/>
  </mergeCells>
  <hyperlinks>
    <hyperlink ref="G3" r:id="rId1"/>
    <hyperlink ref="G2" r:id="rId2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76.xml><?xml version="1.0" encoding="utf-8"?>
<worksheet xmlns="http://schemas.openxmlformats.org/spreadsheetml/2006/main" xmlns:r="http://schemas.openxmlformats.org/officeDocument/2006/relationships">
  <dimension ref="A1:J175"/>
  <sheetViews>
    <sheetView workbookViewId="0">
      <selection activeCell="A9" sqref="A9:H9"/>
    </sheetView>
  </sheetViews>
  <sheetFormatPr defaultRowHeight="11.25"/>
  <cols>
    <col min="1" max="1" width="20.140625" style="355" customWidth="1"/>
    <col min="2" max="2" width="10.5703125" style="355" customWidth="1"/>
    <col min="3" max="3" width="5.7109375" style="355" customWidth="1"/>
    <col min="4" max="4" width="7.28515625" style="355" customWidth="1"/>
    <col min="5" max="5" width="9.140625" style="355" customWidth="1"/>
    <col min="6" max="6" width="7.85546875" style="355" customWidth="1"/>
    <col min="7" max="7" width="9.140625" style="355" customWidth="1"/>
    <col min="8" max="8" width="7.7109375" style="355" customWidth="1"/>
    <col min="9" max="16384" width="9.140625" style="355"/>
  </cols>
  <sheetData>
    <row r="1" spans="1:10" s="200" customFormat="1" ht="31.5" customHeight="1">
      <c r="A1" s="2526"/>
      <c r="B1" s="2526"/>
      <c r="C1" s="2526"/>
      <c r="D1" s="2526"/>
      <c r="E1" s="2526"/>
      <c r="F1" s="2526"/>
      <c r="G1" s="2526"/>
      <c r="H1" s="2526"/>
    </row>
    <row r="2" spans="1:10" s="203" customFormat="1" ht="12.75">
      <c r="A2" s="204" t="s">
        <v>0</v>
      </c>
      <c r="B2" s="204"/>
      <c r="C2" s="204"/>
      <c r="D2" s="204"/>
      <c r="F2" s="205" t="s">
        <v>474</v>
      </c>
      <c r="G2" s="206" t="s">
        <v>1</v>
      </c>
      <c r="I2" s="202"/>
      <c r="J2" s="202"/>
    </row>
    <row r="3" spans="1:10" s="203" customFormat="1" ht="15.75" customHeight="1">
      <c r="A3" s="207" t="s">
        <v>467</v>
      </c>
      <c r="B3" s="207"/>
      <c r="C3" s="207"/>
      <c r="D3" s="207"/>
      <c r="F3" s="205" t="s">
        <v>475</v>
      </c>
      <c r="G3" s="208" t="s">
        <v>2</v>
      </c>
      <c r="I3" s="114"/>
      <c r="J3" s="114"/>
    </row>
    <row r="4" spans="1:10" s="203" customFormat="1" ht="15.75" customHeight="1">
      <c r="A4" s="204" t="s">
        <v>2241</v>
      </c>
      <c r="B4" s="204"/>
      <c r="C4" s="204"/>
      <c r="D4" s="204"/>
      <c r="F4" s="375"/>
      <c r="I4" s="202"/>
      <c r="J4" s="202"/>
    </row>
    <row r="5" spans="1:10" s="203" customFormat="1" ht="15.75" customHeight="1">
      <c r="A5" s="207" t="s">
        <v>467</v>
      </c>
      <c r="B5" s="207"/>
      <c r="C5" s="207"/>
      <c r="D5" s="207"/>
      <c r="F5" s="204" t="s">
        <v>2238</v>
      </c>
      <c r="I5" s="202"/>
      <c r="J5" s="202"/>
    </row>
    <row r="6" spans="1:10" s="203" customFormat="1" ht="15.75" customHeight="1">
      <c r="A6" s="207" t="s">
        <v>468</v>
      </c>
      <c r="B6" s="207"/>
      <c r="C6" s="207"/>
      <c r="D6" s="207"/>
      <c r="F6" s="204" t="s">
        <v>2240</v>
      </c>
      <c r="I6" s="202"/>
      <c r="J6" s="202"/>
    </row>
    <row r="7" spans="1:10" s="203" customFormat="1" ht="15" customHeight="1">
      <c r="A7" s="210" t="s">
        <v>2536</v>
      </c>
      <c r="B7" s="210"/>
      <c r="C7" s="210"/>
      <c r="D7" s="210"/>
      <c r="F7" s="379" t="s">
        <v>2239</v>
      </c>
    </row>
    <row r="8" spans="1:10" s="203" customFormat="1" ht="12.75">
      <c r="A8" s="210"/>
      <c r="B8" s="210"/>
      <c r="C8" s="210"/>
      <c r="D8" s="210"/>
      <c r="F8" s="379"/>
    </row>
    <row r="9" spans="1:10">
      <c r="A9" s="3018" t="s">
        <v>2132</v>
      </c>
      <c r="B9" s="3018"/>
      <c r="C9" s="3018"/>
      <c r="D9" s="3018"/>
      <c r="E9" s="3018"/>
      <c r="F9" s="3018"/>
      <c r="G9" s="3018"/>
      <c r="H9" s="3018"/>
    </row>
    <row r="11" spans="1:10" s="120" customFormat="1" ht="15" customHeight="1">
      <c r="A11" s="2584" t="s">
        <v>322</v>
      </c>
      <c r="B11" s="2571" t="s">
        <v>17</v>
      </c>
      <c r="C11" s="2572"/>
      <c r="D11" s="2572"/>
      <c r="E11" s="2572"/>
      <c r="F11" s="2573"/>
      <c r="G11" s="2520" t="s">
        <v>120</v>
      </c>
      <c r="H11" s="2520" t="s">
        <v>476</v>
      </c>
    </row>
    <row r="12" spans="1:10" s="120" customFormat="1" ht="54.75" customHeight="1">
      <c r="A12" s="2585"/>
      <c r="B12" s="1689" t="s">
        <v>2145</v>
      </c>
      <c r="C12" s="1688" t="s">
        <v>2150</v>
      </c>
      <c r="D12" s="1688" t="s">
        <v>1150</v>
      </c>
      <c r="E12" s="1688" t="s">
        <v>1243</v>
      </c>
      <c r="F12" s="1688" t="s">
        <v>2151</v>
      </c>
      <c r="G12" s="2520"/>
      <c r="H12" s="2520"/>
    </row>
    <row r="13" spans="1:10" s="106" customFormat="1" ht="54.75" customHeight="1">
      <c r="A13" s="2314" t="s">
        <v>2136</v>
      </c>
      <c r="B13" s="2314" t="s">
        <v>2146</v>
      </c>
      <c r="C13" s="2314">
        <v>100</v>
      </c>
      <c r="D13" s="2314">
        <v>75</v>
      </c>
      <c r="E13" s="2314">
        <v>50</v>
      </c>
      <c r="F13" s="2314">
        <v>5</v>
      </c>
      <c r="G13" s="780">
        <v>110</v>
      </c>
      <c r="H13" s="782">
        <v>135</v>
      </c>
    </row>
    <row r="14" spans="1:10" s="217" customFormat="1" ht="45">
      <c r="A14" s="2316" t="s">
        <v>2133</v>
      </c>
      <c r="B14" s="2316" t="s">
        <v>2146</v>
      </c>
      <c r="C14" s="2316">
        <v>200</v>
      </c>
      <c r="D14" s="2316">
        <v>50</v>
      </c>
      <c r="E14" s="2316">
        <v>35</v>
      </c>
      <c r="F14" s="2316">
        <v>6</v>
      </c>
      <c r="G14" s="777">
        <v>115</v>
      </c>
      <c r="H14" s="2317">
        <v>125</v>
      </c>
    </row>
    <row r="15" spans="1:10" s="217" customFormat="1" ht="45">
      <c r="A15" s="2314" t="s">
        <v>2134</v>
      </c>
      <c r="B15" s="2314" t="s">
        <v>2146</v>
      </c>
      <c r="C15" s="2314">
        <v>200</v>
      </c>
      <c r="D15" s="2314">
        <v>75</v>
      </c>
      <c r="E15" s="2314">
        <v>35</v>
      </c>
      <c r="F15" s="2314">
        <v>5</v>
      </c>
      <c r="G15" s="780">
        <v>140</v>
      </c>
      <c r="H15" s="782">
        <v>170</v>
      </c>
    </row>
    <row r="16" spans="1:10" s="217" customFormat="1" ht="45">
      <c r="A16" s="2314" t="s">
        <v>2135</v>
      </c>
      <c r="B16" s="2314" t="s">
        <v>2146</v>
      </c>
      <c r="C16" s="2314">
        <v>250</v>
      </c>
      <c r="D16" s="2314">
        <v>75</v>
      </c>
      <c r="E16" s="2314">
        <v>35</v>
      </c>
      <c r="F16" s="2314">
        <v>5</v>
      </c>
      <c r="G16" s="780">
        <v>170</v>
      </c>
      <c r="H16" s="782">
        <v>205</v>
      </c>
    </row>
    <row r="17" spans="1:8" s="217" customFormat="1" ht="45">
      <c r="A17" s="780" t="s">
        <v>2137</v>
      </c>
      <c r="B17" s="2314" t="s">
        <v>2146</v>
      </c>
      <c r="C17" s="2315">
        <v>250</v>
      </c>
      <c r="D17" s="2315">
        <v>75</v>
      </c>
      <c r="E17" s="2315">
        <v>50</v>
      </c>
      <c r="F17" s="2315">
        <v>5</v>
      </c>
      <c r="G17" s="780">
        <v>225</v>
      </c>
      <c r="H17" s="782">
        <v>270</v>
      </c>
    </row>
    <row r="18" spans="1:8" s="217" customFormat="1" ht="45">
      <c r="A18" s="780" t="s">
        <v>2138</v>
      </c>
      <c r="B18" s="2314" t="s">
        <v>2146</v>
      </c>
      <c r="C18" s="2315">
        <v>500</v>
      </c>
      <c r="D18" s="2315">
        <v>75</v>
      </c>
      <c r="E18" s="2315">
        <v>50</v>
      </c>
      <c r="F18" s="2315">
        <v>5</v>
      </c>
      <c r="G18" s="780">
        <v>455</v>
      </c>
      <c r="H18" s="782">
        <v>545</v>
      </c>
    </row>
    <row r="19" spans="1:8" s="217" customFormat="1" ht="33.75">
      <c r="A19" s="780" t="s">
        <v>2139</v>
      </c>
      <c r="B19" s="2314" t="s">
        <v>2147</v>
      </c>
      <c r="C19" s="2314">
        <v>250</v>
      </c>
      <c r="D19" s="2314">
        <v>75</v>
      </c>
      <c r="E19" s="2314">
        <v>50</v>
      </c>
      <c r="F19" s="2314">
        <v>5</v>
      </c>
      <c r="G19" s="780">
        <v>230</v>
      </c>
      <c r="H19" s="782">
        <v>280</v>
      </c>
    </row>
    <row r="20" spans="1:8" s="217" customFormat="1" ht="33.75">
      <c r="A20" s="780" t="s">
        <v>2140</v>
      </c>
      <c r="B20" s="2314" t="s">
        <v>2147</v>
      </c>
      <c r="C20" s="2314">
        <v>500</v>
      </c>
      <c r="D20" s="2314">
        <v>75</v>
      </c>
      <c r="E20" s="2314">
        <v>50</v>
      </c>
      <c r="F20" s="2314">
        <v>5</v>
      </c>
      <c r="G20" s="780">
        <v>460</v>
      </c>
      <c r="H20" s="782">
        <v>550</v>
      </c>
    </row>
    <row r="21" spans="1:8" s="217" customFormat="1" ht="33.75">
      <c r="A21" s="780" t="s">
        <v>2141</v>
      </c>
      <c r="B21" s="2314" t="s">
        <v>2147</v>
      </c>
      <c r="C21" s="2314">
        <v>250</v>
      </c>
      <c r="D21" s="2314">
        <v>75</v>
      </c>
      <c r="E21" s="2314">
        <v>50</v>
      </c>
      <c r="F21" s="2314">
        <v>5</v>
      </c>
      <c r="G21" s="780">
        <v>230</v>
      </c>
      <c r="H21" s="782">
        <v>280</v>
      </c>
    </row>
    <row r="22" spans="1:8" s="217" customFormat="1" ht="33.75">
      <c r="A22" s="780" t="s">
        <v>2142</v>
      </c>
      <c r="B22" s="2314" t="s">
        <v>2147</v>
      </c>
      <c r="C22" s="2314">
        <v>500</v>
      </c>
      <c r="D22" s="2314">
        <v>75</v>
      </c>
      <c r="E22" s="2314">
        <v>50</v>
      </c>
      <c r="F22" s="2314">
        <v>5</v>
      </c>
      <c r="G22" s="780">
        <v>460</v>
      </c>
      <c r="H22" s="782">
        <v>550</v>
      </c>
    </row>
    <row r="23" spans="1:8" s="217" customFormat="1" ht="45">
      <c r="A23" s="780" t="s">
        <v>2143</v>
      </c>
      <c r="B23" s="2314" t="s">
        <v>2148</v>
      </c>
      <c r="C23" s="2314">
        <v>250</v>
      </c>
      <c r="D23" s="2314">
        <v>75</v>
      </c>
      <c r="E23" s="2314">
        <v>50</v>
      </c>
      <c r="F23" s="2314">
        <v>5</v>
      </c>
      <c r="G23" s="780">
        <v>230</v>
      </c>
      <c r="H23" s="782">
        <v>280</v>
      </c>
    </row>
    <row r="24" spans="1:8" s="217" customFormat="1" ht="45">
      <c r="A24" s="182" t="s">
        <v>2144</v>
      </c>
      <c r="B24" s="177" t="s">
        <v>2149</v>
      </c>
      <c r="C24" s="177">
        <v>250</v>
      </c>
      <c r="D24" s="177">
        <v>100</v>
      </c>
      <c r="E24" s="177">
        <v>50</v>
      </c>
      <c r="F24" s="177">
        <v>4</v>
      </c>
      <c r="G24" s="182"/>
      <c r="H24" s="360"/>
    </row>
    <row r="25" spans="1:8" s="217" customFormat="1" ht="24.75" customHeight="1">
      <c r="A25" s="2773" t="s">
        <v>2152</v>
      </c>
      <c r="B25" s="2773"/>
      <c r="C25" s="2773"/>
      <c r="D25" s="2773"/>
      <c r="E25" s="2773"/>
      <c r="F25" s="2773"/>
      <c r="G25" s="2773"/>
      <c r="H25" s="2773"/>
    </row>
    <row r="26" spans="1:8" s="217" customFormat="1" ht="12.75" customHeight="1">
      <c r="A26" s="357"/>
      <c r="B26" s="110"/>
      <c r="C26" s="109"/>
      <c r="D26" s="109"/>
      <c r="E26" s="109"/>
      <c r="F26" s="109"/>
      <c r="G26" s="109"/>
      <c r="H26" s="109"/>
    </row>
    <row r="27" spans="1:8" s="217" customFormat="1" ht="15" customHeight="1">
      <c r="A27" s="357"/>
      <c r="B27" s="110"/>
      <c r="C27" s="109"/>
      <c r="D27" s="109"/>
      <c r="E27" s="109"/>
      <c r="F27" s="109"/>
      <c r="G27" s="109"/>
      <c r="H27" s="109"/>
    </row>
    <row r="28" spans="1:8" s="217" customFormat="1" ht="12.75" customHeight="1">
      <c r="A28" s="357"/>
      <c r="B28" s="110"/>
      <c r="C28" s="109"/>
      <c r="D28" s="109"/>
      <c r="E28" s="109"/>
      <c r="F28" s="109"/>
      <c r="G28" s="109"/>
      <c r="H28" s="109"/>
    </row>
    <row r="29" spans="1:8" s="217" customFormat="1" ht="12.75" customHeight="1">
      <c r="A29" s="357"/>
      <c r="B29" s="110"/>
      <c r="C29" s="109"/>
      <c r="D29" s="109"/>
      <c r="E29" s="109"/>
      <c r="F29" s="109"/>
      <c r="G29" s="109"/>
      <c r="H29" s="109"/>
    </row>
    <row r="30" spans="1:8" s="217" customFormat="1" ht="12.75" customHeight="1">
      <c r="A30" s="357"/>
      <c r="B30" s="110"/>
      <c r="C30" s="109"/>
      <c r="D30" s="109"/>
      <c r="E30" s="109"/>
      <c r="F30" s="109"/>
      <c r="G30" s="109"/>
      <c r="H30" s="109"/>
    </row>
    <row r="31" spans="1:8" s="217" customFormat="1" ht="12.75" customHeight="1">
      <c r="A31" s="357"/>
      <c r="B31" s="110"/>
      <c r="C31" s="109"/>
      <c r="D31" s="109"/>
      <c r="E31" s="109"/>
      <c r="F31" s="109"/>
      <c r="G31" s="109"/>
      <c r="H31" s="109"/>
    </row>
    <row r="32" spans="1:8" s="217" customFormat="1" ht="12.75" customHeight="1">
      <c r="A32" s="357"/>
      <c r="B32" s="110"/>
      <c r="C32" s="109"/>
      <c r="D32" s="109"/>
      <c r="E32" s="109"/>
      <c r="F32" s="109"/>
      <c r="G32" s="109"/>
      <c r="H32" s="109"/>
    </row>
    <row r="33" spans="1:8" s="217" customFormat="1" ht="12.75" customHeight="1">
      <c r="A33" s="357"/>
      <c r="B33" s="110"/>
      <c r="C33" s="137"/>
      <c r="D33" s="109"/>
      <c r="E33" s="109"/>
      <c r="F33" s="109"/>
      <c r="G33" s="109"/>
      <c r="H33" s="109"/>
    </row>
    <row r="34" spans="1:8" s="217" customFormat="1" ht="12.75" customHeight="1">
      <c r="A34" s="357"/>
      <c r="B34" s="110"/>
      <c r="C34" s="109"/>
      <c r="D34" s="109"/>
      <c r="E34" s="109"/>
      <c r="F34" s="109"/>
      <c r="G34" s="109"/>
      <c r="H34" s="109"/>
    </row>
    <row r="35" spans="1:8" s="217" customFormat="1" ht="12.75" customHeight="1">
      <c r="A35" s="357"/>
      <c r="B35" s="110"/>
      <c r="C35" s="109"/>
      <c r="D35" s="109"/>
      <c r="E35" s="109"/>
      <c r="F35" s="109"/>
      <c r="G35" s="109"/>
      <c r="H35" s="109"/>
    </row>
    <row r="36" spans="1:8" s="217" customFormat="1" ht="12.75" customHeight="1">
      <c r="A36" s="357"/>
      <c r="B36" s="110"/>
      <c r="C36" s="109"/>
      <c r="D36" s="109"/>
      <c r="E36" s="109"/>
      <c r="F36" s="109"/>
      <c r="G36" s="109"/>
      <c r="H36" s="109"/>
    </row>
    <row r="37" spans="1:8" s="217" customFormat="1" ht="12.75" customHeight="1">
      <c r="A37" s="357"/>
      <c r="B37" s="110"/>
      <c r="C37" s="109"/>
      <c r="D37" s="109"/>
      <c r="E37" s="109"/>
      <c r="F37" s="109"/>
      <c r="G37" s="109"/>
      <c r="H37" s="109"/>
    </row>
    <row r="38" spans="1:8" s="217" customFormat="1" ht="12.75" customHeight="1">
      <c r="A38" s="357"/>
      <c r="B38" s="110"/>
      <c r="C38" s="109"/>
      <c r="D38" s="109"/>
      <c r="E38" s="109"/>
      <c r="F38" s="109"/>
      <c r="G38" s="109"/>
      <c r="H38" s="109"/>
    </row>
    <row r="39" spans="1:8" s="217" customFormat="1" ht="14.25" customHeight="1">
      <c r="A39" s="357"/>
      <c r="B39" s="110"/>
      <c r="C39" s="109"/>
      <c r="D39" s="109"/>
      <c r="E39" s="109"/>
      <c r="F39" s="109"/>
      <c r="G39" s="109"/>
      <c r="H39" s="109"/>
    </row>
    <row r="40" spans="1:8" s="217" customFormat="1" ht="14.25" customHeight="1">
      <c r="A40" s="357"/>
      <c r="B40" s="110"/>
      <c r="C40" s="109"/>
      <c r="D40" s="109"/>
      <c r="E40" s="109"/>
      <c r="F40" s="109"/>
      <c r="G40" s="109"/>
      <c r="H40" s="109"/>
    </row>
    <row r="41" spans="1:8" s="217" customFormat="1" ht="14.25" customHeight="1">
      <c r="A41" s="357"/>
      <c r="B41" s="110"/>
      <c r="C41" s="109"/>
      <c r="D41" s="109"/>
      <c r="E41" s="109"/>
      <c r="F41" s="109"/>
      <c r="G41" s="109"/>
      <c r="H41" s="109"/>
    </row>
    <row r="42" spans="1:8" s="217" customFormat="1" ht="14.25" customHeight="1">
      <c r="A42" s="357"/>
      <c r="B42" s="110"/>
      <c r="C42" s="109"/>
      <c r="D42" s="109"/>
      <c r="E42" s="109"/>
      <c r="F42" s="109"/>
      <c r="G42" s="109"/>
      <c r="H42" s="109"/>
    </row>
    <row r="43" spans="1:8" s="217" customFormat="1" ht="14.25" customHeight="1">
      <c r="A43" s="357"/>
      <c r="B43" s="110"/>
      <c r="C43" s="109"/>
      <c r="D43" s="109"/>
      <c r="E43" s="109"/>
      <c r="F43" s="109"/>
      <c r="G43" s="109"/>
      <c r="H43" s="109"/>
    </row>
    <row r="44" spans="1:8" s="217" customFormat="1" ht="14.25" customHeight="1">
      <c r="A44" s="357"/>
      <c r="B44" s="110"/>
      <c r="C44" s="109"/>
      <c r="D44" s="109"/>
      <c r="E44" s="109"/>
      <c r="F44" s="109"/>
      <c r="G44" s="109"/>
      <c r="H44" s="109"/>
    </row>
    <row r="45" spans="1:8" s="217" customFormat="1" ht="14.25" customHeight="1">
      <c r="A45" s="357"/>
      <c r="B45" s="110"/>
      <c r="C45" s="109"/>
      <c r="D45" s="109"/>
      <c r="E45" s="109"/>
      <c r="F45" s="109"/>
      <c r="G45" s="109"/>
      <c r="H45" s="109"/>
    </row>
    <row r="46" spans="1:8" s="217" customFormat="1" ht="14.25" customHeight="1">
      <c r="A46" s="357"/>
      <c r="B46" s="110"/>
      <c r="C46" s="109"/>
      <c r="D46" s="109"/>
      <c r="E46" s="109"/>
      <c r="F46" s="109"/>
      <c r="G46" s="109"/>
      <c r="H46" s="109"/>
    </row>
    <row r="47" spans="1:8" s="217" customFormat="1" ht="14.25" customHeight="1">
      <c r="A47" s="357"/>
      <c r="B47" s="110"/>
      <c r="C47" s="109"/>
      <c r="D47" s="109"/>
      <c r="E47" s="109"/>
      <c r="F47" s="109"/>
      <c r="G47" s="109"/>
      <c r="H47" s="109"/>
    </row>
    <row r="48" spans="1:8" s="217" customFormat="1" ht="14.25" customHeight="1">
      <c r="A48" s="357"/>
      <c r="B48" s="110"/>
      <c r="C48" s="109"/>
      <c r="D48" s="109"/>
      <c r="E48" s="109"/>
      <c r="F48" s="109"/>
      <c r="G48" s="109"/>
      <c r="H48" s="109"/>
    </row>
    <row r="49" spans="1:8" s="217" customFormat="1" ht="14.25" customHeight="1">
      <c r="A49" s="357"/>
      <c r="B49" s="110"/>
      <c r="C49" s="109"/>
      <c r="D49" s="109"/>
      <c r="E49" s="109"/>
      <c r="F49" s="109"/>
      <c r="G49" s="109"/>
      <c r="H49" s="109"/>
    </row>
    <row r="50" spans="1:8" s="217" customFormat="1" ht="14.25" customHeight="1">
      <c r="A50" s="357"/>
      <c r="B50" s="110"/>
      <c r="C50" s="109"/>
      <c r="D50" s="109"/>
      <c r="E50" s="109"/>
      <c r="F50" s="109"/>
      <c r="G50" s="109"/>
      <c r="H50" s="109"/>
    </row>
    <row r="51" spans="1:8" ht="15" customHeight="1">
      <c r="A51" s="357"/>
      <c r="B51" s="110"/>
      <c r="C51" s="109"/>
      <c r="D51" s="109"/>
      <c r="E51" s="109"/>
      <c r="F51" s="109"/>
      <c r="G51" s="109"/>
      <c r="H51" s="109"/>
    </row>
    <row r="52" spans="1:8">
      <c r="A52" s="357"/>
      <c r="B52" s="110"/>
      <c r="C52" s="109"/>
      <c r="D52" s="109"/>
      <c r="E52" s="109"/>
      <c r="F52" s="109"/>
      <c r="G52" s="109"/>
      <c r="H52" s="109"/>
    </row>
    <row r="53" spans="1:8">
      <c r="A53" s="357"/>
      <c r="B53" s="110"/>
      <c r="C53" s="109"/>
      <c r="D53" s="109"/>
      <c r="E53" s="109"/>
      <c r="F53" s="109"/>
      <c r="G53" s="109"/>
      <c r="H53" s="109"/>
    </row>
    <row r="54" spans="1:8" s="217" customFormat="1" ht="14.25" customHeight="1">
      <c r="A54" s="357"/>
      <c r="B54" s="110"/>
      <c r="C54" s="109"/>
      <c r="D54" s="109"/>
      <c r="E54" s="109"/>
      <c r="F54" s="109"/>
      <c r="G54" s="109"/>
      <c r="H54" s="109"/>
    </row>
    <row r="55" spans="1:8" s="217" customFormat="1" ht="14.25" customHeight="1">
      <c r="A55" s="357"/>
      <c r="B55" s="110"/>
      <c r="C55" s="109"/>
      <c r="D55" s="109"/>
      <c r="E55" s="109"/>
      <c r="F55" s="109"/>
      <c r="G55" s="109"/>
      <c r="H55" s="109"/>
    </row>
    <row r="56" spans="1:8" s="217" customFormat="1" ht="14.25" customHeight="1">
      <c r="A56" s="357"/>
      <c r="B56" s="110"/>
      <c r="C56" s="109"/>
      <c r="D56" s="109"/>
      <c r="E56" s="109"/>
      <c r="F56" s="109"/>
      <c r="G56" s="109"/>
      <c r="H56" s="109"/>
    </row>
    <row r="57" spans="1:8" s="217" customFormat="1" ht="14.25" customHeight="1">
      <c r="A57" s="357"/>
      <c r="B57" s="110"/>
      <c r="C57" s="109"/>
      <c r="D57" s="109"/>
      <c r="E57" s="109"/>
      <c r="F57" s="109"/>
      <c r="G57" s="109"/>
      <c r="H57" s="109"/>
    </row>
    <row r="58" spans="1:8" s="217" customFormat="1" ht="14.25" customHeight="1">
      <c r="A58" s="357"/>
      <c r="B58" s="110"/>
      <c r="C58" s="109"/>
      <c r="D58" s="109"/>
      <c r="E58" s="109"/>
      <c r="F58" s="109"/>
      <c r="G58" s="109"/>
      <c r="H58" s="109"/>
    </row>
    <row r="59" spans="1:8" s="217" customFormat="1" ht="14.25" customHeight="1">
      <c r="A59" s="357"/>
      <c r="B59" s="110"/>
      <c r="C59" s="109"/>
      <c r="D59" s="109"/>
      <c r="E59" s="109"/>
      <c r="F59" s="109"/>
      <c r="G59" s="109"/>
      <c r="H59" s="109"/>
    </row>
    <row r="60" spans="1:8" s="217" customFormat="1" ht="14.25" customHeight="1">
      <c r="A60" s="357"/>
      <c r="B60" s="110"/>
      <c r="C60" s="109"/>
      <c r="D60" s="109"/>
      <c r="E60" s="109"/>
      <c r="F60" s="109"/>
      <c r="G60" s="109"/>
      <c r="H60" s="109"/>
    </row>
    <row r="61" spans="1:8" s="217" customFormat="1" ht="14.25" customHeight="1">
      <c r="A61" s="357"/>
      <c r="B61" s="110"/>
      <c r="C61" s="109"/>
      <c r="D61" s="109"/>
      <c r="E61" s="109"/>
      <c r="F61" s="109"/>
      <c r="G61" s="109"/>
      <c r="H61" s="109"/>
    </row>
    <row r="62" spans="1:8" s="217" customFormat="1" ht="14.25" customHeight="1">
      <c r="A62" s="357"/>
      <c r="B62" s="110"/>
      <c r="C62" s="109"/>
      <c r="D62" s="109"/>
      <c r="E62" s="109"/>
      <c r="F62" s="109"/>
      <c r="G62" s="109"/>
      <c r="H62" s="109"/>
    </row>
    <row r="63" spans="1:8" s="217" customFormat="1" ht="14.25" customHeight="1">
      <c r="A63" s="357"/>
      <c r="B63" s="110"/>
      <c r="C63" s="109"/>
      <c r="D63" s="109"/>
      <c r="E63" s="109"/>
      <c r="F63" s="109"/>
      <c r="G63" s="109"/>
      <c r="H63" s="109"/>
    </row>
    <row r="64" spans="1:8" s="217" customFormat="1" ht="14.25" customHeight="1">
      <c r="A64" s="357"/>
      <c r="B64" s="110"/>
      <c r="C64" s="109"/>
      <c r="D64" s="109"/>
      <c r="E64" s="109"/>
      <c r="F64" s="109"/>
      <c r="G64" s="109"/>
      <c r="H64" s="109"/>
    </row>
    <row r="65" spans="1:8" s="217" customFormat="1" ht="14.25" customHeight="1">
      <c r="A65" s="357"/>
      <c r="B65" s="110"/>
      <c r="C65" s="109"/>
      <c r="D65" s="109"/>
      <c r="E65" s="109"/>
      <c r="F65" s="109"/>
      <c r="G65" s="109"/>
      <c r="H65" s="109"/>
    </row>
    <row r="66" spans="1:8" s="217" customFormat="1" ht="14.25" customHeight="1">
      <c r="A66" s="357"/>
      <c r="B66" s="110"/>
      <c r="C66" s="109"/>
      <c r="D66" s="109"/>
      <c r="E66" s="109"/>
      <c r="F66" s="109"/>
      <c r="G66" s="109"/>
      <c r="H66" s="109"/>
    </row>
    <row r="67" spans="1:8" s="217" customFormat="1" ht="14.25" customHeight="1">
      <c r="A67" s="357"/>
      <c r="B67" s="110"/>
      <c r="C67" s="109"/>
      <c r="D67" s="109"/>
      <c r="E67" s="109"/>
      <c r="F67" s="109"/>
      <c r="G67" s="109"/>
      <c r="H67" s="109"/>
    </row>
    <row r="68" spans="1:8" s="217" customFormat="1" ht="14.25" customHeight="1">
      <c r="A68" s="357"/>
      <c r="B68" s="110"/>
      <c r="C68" s="109"/>
      <c r="D68" s="109"/>
      <c r="E68" s="109"/>
      <c r="F68" s="109"/>
      <c r="G68" s="109"/>
      <c r="H68" s="109"/>
    </row>
    <row r="69" spans="1:8" s="217" customFormat="1" ht="14.25" customHeight="1">
      <c r="A69" s="357"/>
      <c r="B69" s="110"/>
      <c r="C69" s="109"/>
      <c r="D69" s="109"/>
      <c r="E69" s="109"/>
      <c r="F69" s="109"/>
      <c r="G69" s="109"/>
      <c r="H69" s="109"/>
    </row>
    <row r="70" spans="1:8" s="217" customFormat="1" ht="14.25" customHeight="1">
      <c r="A70" s="357"/>
      <c r="B70" s="110"/>
      <c r="C70" s="109"/>
      <c r="D70" s="109"/>
      <c r="E70" s="109"/>
      <c r="F70" s="109"/>
      <c r="G70" s="109"/>
      <c r="H70" s="109"/>
    </row>
    <row r="71" spans="1:8" s="217" customFormat="1" ht="14.25" customHeight="1">
      <c r="A71" s="357"/>
      <c r="B71" s="110"/>
      <c r="C71" s="109"/>
      <c r="D71" s="109"/>
      <c r="E71" s="109"/>
      <c r="F71" s="109"/>
      <c r="G71" s="109"/>
      <c r="H71" s="109"/>
    </row>
    <row r="72" spans="1:8" s="217" customFormat="1" ht="14.25" customHeight="1">
      <c r="A72" s="357"/>
      <c r="B72" s="110"/>
      <c r="C72" s="109"/>
      <c r="D72" s="109"/>
      <c r="E72" s="109"/>
      <c r="F72" s="109"/>
      <c r="G72" s="109"/>
      <c r="H72" s="109"/>
    </row>
    <row r="73" spans="1:8" s="217" customFormat="1" ht="14.25" customHeight="1">
      <c r="A73" s="357"/>
      <c r="B73" s="110"/>
      <c r="C73" s="109"/>
      <c r="D73" s="109"/>
      <c r="E73" s="109"/>
      <c r="F73" s="109"/>
      <c r="G73" s="109"/>
      <c r="H73" s="109"/>
    </row>
    <row r="74" spans="1:8" s="356" customFormat="1" ht="14.25" customHeight="1">
      <c r="A74" s="357"/>
      <c r="B74" s="110"/>
      <c r="C74" s="109"/>
      <c r="D74" s="109"/>
      <c r="E74" s="109"/>
      <c r="F74" s="109"/>
      <c r="G74" s="109"/>
      <c r="H74" s="109"/>
    </row>
    <row r="75" spans="1:8" s="356" customFormat="1" ht="14.25" customHeight="1">
      <c r="A75" s="357"/>
      <c r="B75" s="110"/>
      <c r="C75" s="109"/>
      <c r="D75" s="109"/>
      <c r="E75" s="109"/>
      <c r="F75" s="109"/>
      <c r="G75" s="109"/>
      <c r="H75" s="109"/>
    </row>
    <row r="76" spans="1:8" s="356" customFormat="1" ht="14.25" customHeight="1">
      <c r="A76" s="357"/>
      <c r="B76" s="110"/>
      <c r="C76" s="109"/>
      <c r="D76" s="109"/>
      <c r="E76" s="109"/>
      <c r="F76" s="109"/>
      <c r="G76" s="109"/>
      <c r="H76" s="109"/>
    </row>
    <row r="77" spans="1:8" s="356" customFormat="1" ht="14.25" customHeight="1">
      <c r="A77" s="357"/>
      <c r="B77" s="110"/>
      <c r="C77" s="109"/>
      <c r="D77" s="109"/>
      <c r="E77" s="109"/>
      <c r="F77" s="109"/>
      <c r="G77" s="109"/>
      <c r="H77" s="109"/>
    </row>
    <row r="78" spans="1:8" s="356" customFormat="1" ht="14.25" customHeight="1">
      <c r="A78" s="357"/>
      <c r="B78" s="110"/>
      <c r="C78" s="109"/>
      <c r="D78" s="109"/>
      <c r="E78" s="109"/>
      <c r="F78" s="109"/>
      <c r="G78" s="109"/>
      <c r="H78" s="109"/>
    </row>
    <row r="79" spans="1:8" s="356" customFormat="1" ht="14.25" customHeight="1">
      <c r="A79" s="357"/>
      <c r="B79" s="110"/>
      <c r="C79" s="109"/>
      <c r="D79" s="109"/>
      <c r="E79" s="109"/>
      <c r="F79" s="109"/>
      <c r="G79" s="109"/>
      <c r="H79" s="109"/>
    </row>
    <row r="80" spans="1:8" s="356" customFormat="1" ht="14.25" customHeight="1">
      <c r="A80" s="357"/>
      <c r="B80" s="110"/>
      <c r="C80" s="109"/>
      <c r="D80" s="109"/>
      <c r="E80" s="109"/>
      <c r="F80" s="109"/>
      <c r="G80" s="109"/>
      <c r="H80" s="109"/>
    </row>
    <row r="81" spans="1:8" s="356" customFormat="1" ht="14.25" customHeight="1">
      <c r="A81" s="357"/>
      <c r="B81" s="110"/>
      <c r="C81" s="109"/>
      <c r="D81" s="109"/>
      <c r="E81" s="109"/>
      <c r="F81" s="109"/>
      <c r="G81" s="109"/>
      <c r="H81" s="109"/>
    </row>
    <row r="82" spans="1:8" s="356" customFormat="1" ht="14.25" customHeight="1">
      <c r="A82" s="357"/>
      <c r="B82" s="110"/>
      <c r="C82" s="109"/>
      <c r="D82" s="109"/>
      <c r="E82" s="109"/>
      <c r="F82" s="109"/>
      <c r="G82" s="109"/>
      <c r="H82" s="109"/>
    </row>
    <row r="83" spans="1:8" s="356" customFormat="1" ht="14.25" customHeight="1">
      <c r="A83" s="357"/>
      <c r="B83" s="110"/>
      <c r="C83" s="109"/>
      <c r="D83" s="109"/>
      <c r="E83" s="109"/>
      <c r="F83" s="109"/>
      <c r="G83" s="109"/>
      <c r="H83" s="109"/>
    </row>
    <row r="84" spans="1:8" s="356" customFormat="1" ht="14.25" customHeight="1">
      <c r="A84" s="357"/>
      <c r="B84" s="110"/>
      <c r="C84" s="109"/>
      <c r="D84" s="109"/>
      <c r="E84" s="109"/>
      <c r="F84" s="109"/>
      <c r="G84" s="109"/>
      <c r="H84" s="109"/>
    </row>
    <row r="85" spans="1:8" s="356" customFormat="1" ht="14.25" customHeight="1">
      <c r="A85" s="357"/>
      <c r="B85" s="110"/>
      <c r="C85" s="109"/>
      <c r="D85" s="109"/>
      <c r="E85" s="109"/>
      <c r="F85" s="109"/>
      <c r="G85" s="109"/>
      <c r="H85" s="109"/>
    </row>
    <row r="86" spans="1:8" s="356" customFormat="1" ht="14.25" customHeight="1">
      <c r="A86" s="357"/>
      <c r="B86" s="110"/>
      <c r="C86" s="109"/>
      <c r="D86" s="109"/>
      <c r="E86" s="109"/>
      <c r="F86" s="109"/>
      <c r="G86" s="109"/>
      <c r="H86" s="109"/>
    </row>
    <row r="87" spans="1:8" s="356" customFormat="1" ht="14.25" customHeight="1">
      <c r="A87" s="357"/>
      <c r="B87" s="110"/>
      <c r="C87" s="109"/>
      <c r="D87" s="109"/>
      <c r="E87" s="109"/>
      <c r="F87" s="109"/>
      <c r="G87" s="109"/>
      <c r="H87" s="109"/>
    </row>
    <row r="88" spans="1:8" s="356" customFormat="1" ht="14.25" customHeight="1">
      <c r="A88" s="357"/>
      <c r="B88" s="110"/>
      <c r="C88" s="109"/>
      <c r="D88" s="109"/>
      <c r="E88" s="109"/>
      <c r="F88" s="109"/>
      <c r="G88" s="109"/>
      <c r="H88" s="109"/>
    </row>
    <row r="89" spans="1:8" s="356" customFormat="1" ht="14.25" customHeight="1">
      <c r="A89" s="357"/>
      <c r="B89" s="110"/>
      <c r="C89" s="109"/>
      <c r="D89" s="109"/>
      <c r="E89" s="109"/>
      <c r="F89" s="109"/>
      <c r="G89" s="109"/>
      <c r="H89" s="109"/>
    </row>
    <row r="90" spans="1:8" s="356" customFormat="1" ht="14.25" customHeight="1">
      <c r="A90" s="357"/>
      <c r="B90" s="110"/>
      <c r="C90" s="109"/>
      <c r="D90" s="109"/>
      <c r="E90" s="109"/>
      <c r="F90" s="109"/>
      <c r="G90" s="109"/>
      <c r="H90" s="109"/>
    </row>
    <row r="91" spans="1:8" s="356" customFormat="1" ht="14.25" customHeight="1">
      <c r="A91" s="357"/>
      <c r="B91" s="110"/>
      <c r="C91" s="109"/>
      <c r="D91" s="109"/>
      <c r="E91" s="109"/>
      <c r="F91" s="109"/>
      <c r="G91" s="109"/>
      <c r="H91" s="109"/>
    </row>
    <row r="92" spans="1:8" s="356" customFormat="1" ht="14.25" customHeight="1">
      <c r="A92" s="357"/>
      <c r="B92" s="110"/>
      <c r="C92" s="109"/>
      <c r="D92" s="109"/>
      <c r="E92" s="109"/>
      <c r="F92" s="109"/>
      <c r="G92" s="109"/>
      <c r="H92" s="109"/>
    </row>
    <row r="93" spans="1:8" s="356" customFormat="1" ht="14.25" customHeight="1">
      <c r="A93" s="357"/>
      <c r="B93" s="110"/>
      <c r="C93" s="109"/>
      <c r="D93" s="109"/>
      <c r="E93" s="109"/>
      <c r="F93" s="109"/>
      <c r="G93" s="109"/>
      <c r="H93" s="109"/>
    </row>
    <row r="94" spans="1:8" s="356" customFormat="1" ht="14.25" customHeight="1">
      <c r="A94" s="357"/>
      <c r="B94" s="110"/>
      <c r="C94" s="109"/>
      <c r="D94" s="109"/>
      <c r="E94" s="109"/>
      <c r="F94" s="109"/>
      <c r="G94" s="109"/>
      <c r="H94" s="109"/>
    </row>
    <row r="95" spans="1:8" s="356" customFormat="1" ht="14.25" customHeight="1">
      <c r="A95" s="357"/>
      <c r="B95" s="110"/>
      <c r="C95" s="109"/>
      <c r="D95" s="109"/>
      <c r="E95" s="109"/>
      <c r="F95" s="109"/>
      <c r="G95" s="109"/>
      <c r="H95" s="109"/>
    </row>
    <row r="96" spans="1:8" s="356" customFormat="1" ht="14.25" customHeight="1">
      <c r="A96" s="357"/>
      <c r="B96" s="110"/>
      <c r="C96" s="109"/>
      <c r="D96" s="109"/>
      <c r="E96" s="109"/>
      <c r="F96" s="109"/>
      <c r="G96" s="109"/>
      <c r="H96" s="109"/>
    </row>
    <row r="97" spans="1:8" s="356" customFormat="1" ht="14.25" customHeight="1">
      <c r="A97" s="357"/>
      <c r="B97" s="110"/>
      <c r="C97" s="109"/>
      <c r="D97" s="109"/>
      <c r="E97" s="109"/>
      <c r="F97" s="109"/>
      <c r="G97" s="109"/>
      <c r="H97" s="109"/>
    </row>
    <row r="98" spans="1:8" s="356" customFormat="1" ht="14.25" customHeight="1">
      <c r="A98" s="357"/>
      <c r="B98" s="110"/>
      <c r="C98" s="109"/>
      <c r="D98" s="109"/>
      <c r="E98" s="109"/>
      <c r="F98" s="109"/>
      <c r="G98" s="109"/>
      <c r="H98" s="109"/>
    </row>
    <row r="99" spans="1:8" s="356" customFormat="1" ht="14.25" customHeight="1">
      <c r="A99" s="357"/>
      <c r="B99" s="110"/>
      <c r="C99" s="109"/>
      <c r="D99" s="109"/>
      <c r="E99" s="109"/>
      <c r="F99" s="109"/>
      <c r="G99" s="109"/>
      <c r="H99" s="109"/>
    </row>
    <row r="100" spans="1:8" s="356" customFormat="1" ht="14.25" customHeight="1">
      <c r="A100" s="357"/>
      <c r="B100" s="110"/>
      <c r="C100" s="109"/>
      <c r="D100" s="109"/>
      <c r="E100" s="109"/>
      <c r="F100" s="109"/>
      <c r="G100" s="109"/>
      <c r="H100" s="109"/>
    </row>
    <row r="101" spans="1:8" s="356" customFormat="1" ht="14.25" customHeight="1">
      <c r="A101" s="357"/>
      <c r="B101" s="110"/>
      <c r="C101" s="109"/>
      <c r="D101" s="109"/>
      <c r="E101" s="109"/>
      <c r="F101" s="109"/>
      <c r="G101" s="109"/>
      <c r="H101" s="109"/>
    </row>
    <row r="102" spans="1:8" s="356" customFormat="1" ht="14.25" customHeight="1">
      <c r="A102" s="357"/>
      <c r="B102" s="110"/>
      <c r="C102" s="109"/>
      <c r="D102" s="109"/>
      <c r="E102" s="109"/>
      <c r="F102" s="109"/>
      <c r="G102" s="109"/>
      <c r="H102" s="109"/>
    </row>
    <row r="103" spans="1:8" s="356" customFormat="1" ht="14.25" customHeight="1">
      <c r="A103" s="357"/>
      <c r="B103" s="110"/>
      <c r="C103" s="109"/>
      <c r="D103" s="109"/>
      <c r="E103" s="109"/>
      <c r="F103" s="109"/>
      <c r="G103" s="109"/>
      <c r="H103" s="109"/>
    </row>
    <row r="104" spans="1:8" s="356" customFormat="1" ht="14.25" customHeight="1">
      <c r="A104" s="357"/>
      <c r="B104" s="110"/>
      <c r="C104" s="109"/>
      <c r="D104" s="109"/>
      <c r="E104" s="109"/>
      <c r="F104" s="109"/>
      <c r="G104" s="109"/>
      <c r="H104" s="109"/>
    </row>
    <row r="105" spans="1:8" s="356" customFormat="1" ht="14.25" customHeight="1">
      <c r="A105" s="357"/>
      <c r="B105" s="110"/>
      <c r="C105" s="109"/>
      <c r="D105" s="109"/>
      <c r="E105" s="109"/>
      <c r="F105" s="109"/>
      <c r="G105" s="109"/>
      <c r="H105" s="109"/>
    </row>
    <row r="106" spans="1:8" s="356" customFormat="1" ht="14.25" customHeight="1">
      <c r="A106" s="357"/>
      <c r="B106" s="110"/>
      <c r="C106" s="109"/>
      <c r="D106" s="109"/>
      <c r="E106" s="109"/>
      <c r="F106" s="109"/>
      <c r="G106" s="109"/>
      <c r="H106" s="109"/>
    </row>
    <row r="107" spans="1:8" s="356" customFormat="1" ht="14.25" customHeight="1">
      <c r="A107" s="357"/>
      <c r="B107" s="110"/>
      <c r="C107" s="109"/>
      <c r="D107" s="109"/>
      <c r="E107" s="109"/>
      <c r="F107" s="109"/>
      <c r="G107" s="109"/>
      <c r="H107" s="109"/>
    </row>
    <row r="108" spans="1:8" s="356" customFormat="1" ht="14.25" customHeight="1">
      <c r="A108" s="357"/>
      <c r="B108" s="110"/>
      <c r="C108" s="109"/>
      <c r="D108" s="109"/>
      <c r="E108" s="109"/>
      <c r="F108" s="109"/>
      <c r="G108" s="109"/>
      <c r="H108" s="109"/>
    </row>
    <row r="109" spans="1:8" s="356" customFormat="1" ht="14.25" customHeight="1">
      <c r="A109" s="357"/>
      <c r="B109" s="110"/>
      <c r="C109" s="109"/>
      <c r="D109" s="109"/>
      <c r="E109" s="109"/>
      <c r="F109" s="109"/>
      <c r="G109" s="109"/>
      <c r="H109" s="109"/>
    </row>
    <row r="110" spans="1:8" s="356" customFormat="1" ht="14.25" customHeight="1">
      <c r="A110" s="357"/>
      <c r="B110" s="110"/>
      <c r="C110" s="109"/>
      <c r="D110" s="109"/>
      <c r="E110" s="109"/>
      <c r="F110" s="109"/>
      <c r="G110" s="109"/>
      <c r="H110" s="109"/>
    </row>
    <row r="111" spans="1:8" s="356" customFormat="1" ht="14.25" customHeight="1">
      <c r="A111" s="357"/>
      <c r="B111" s="110"/>
      <c r="C111" s="109"/>
      <c r="D111" s="109"/>
      <c r="E111" s="109"/>
      <c r="F111" s="109"/>
      <c r="G111" s="109"/>
      <c r="H111" s="109"/>
    </row>
    <row r="112" spans="1:8" s="356" customFormat="1" ht="14.25" customHeight="1">
      <c r="A112" s="357"/>
      <c r="B112" s="110"/>
      <c r="C112" s="109"/>
      <c r="D112" s="109"/>
      <c r="E112" s="109"/>
      <c r="F112" s="109"/>
      <c r="G112" s="109"/>
      <c r="H112" s="109"/>
    </row>
    <row r="113" spans="1:8" s="356" customFormat="1" ht="14.25" customHeight="1">
      <c r="A113" s="357"/>
      <c r="B113" s="110"/>
      <c r="C113" s="109"/>
      <c r="D113" s="109"/>
      <c r="E113" s="109"/>
      <c r="F113" s="109"/>
      <c r="G113" s="109"/>
      <c r="H113" s="109"/>
    </row>
    <row r="114" spans="1:8" s="356" customFormat="1" ht="14.25" customHeight="1">
      <c r="A114" s="357"/>
      <c r="B114" s="110"/>
      <c r="C114" s="109"/>
      <c r="D114" s="109"/>
      <c r="E114" s="109"/>
      <c r="F114" s="109"/>
      <c r="G114" s="109"/>
      <c r="H114" s="109"/>
    </row>
    <row r="115" spans="1:8" s="356" customFormat="1" ht="14.25" customHeight="1">
      <c r="A115" s="357"/>
      <c r="B115" s="110"/>
      <c r="C115" s="109"/>
      <c r="D115" s="109"/>
      <c r="E115" s="109"/>
      <c r="F115" s="109"/>
      <c r="G115" s="109"/>
      <c r="H115" s="109"/>
    </row>
    <row r="116" spans="1:8" s="356" customFormat="1" ht="14.25" customHeight="1">
      <c r="A116" s="357"/>
      <c r="B116" s="110"/>
      <c r="C116" s="109"/>
      <c r="D116" s="109"/>
      <c r="E116" s="109"/>
      <c r="F116" s="109"/>
      <c r="G116" s="109"/>
      <c r="H116" s="109"/>
    </row>
    <row r="117" spans="1:8" s="356" customFormat="1" ht="14.25" customHeight="1">
      <c r="A117" s="357"/>
      <c r="B117" s="355"/>
      <c r="C117" s="109"/>
      <c r="D117" s="109"/>
      <c r="E117" s="109"/>
      <c r="F117" s="109"/>
      <c r="G117" s="109"/>
      <c r="H117" s="109"/>
    </row>
    <row r="118" spans="1:8" s="356" customFormat="1" ht="14.25" customHeight="1">
      <c r="A118" s="357"/>
      <c r="B118" s="355"/>
      <c r="C118" s="109"/>
      <c r="D118" s="109"/>
      <c r="E118" s="109"/>
      <c r="F118" s="109"/>
      <c r="G118" s="109"/>
      <c r="H118" s="109"/>
    </row>
    <row r="119" spans="1:8" s="356" customFormat="1" ht="14.25" customHeight="1">
      <c r="A119" s="357"/>
      <c r="B119" s="355"/>
      <c r="C119" s="109"/>
      <c r="D119" s="109"/>
      <c r="E119" s="109"/>
      <c r="F119" s="109"/>
      <c r="G119" s="109"/>
      <c r="H119" s="109"/>
    </row>
    <row r="120" spans="1:8" s="356" customFormat="1" ht="14.25" customHeight="1">
      <c r="A120" s="357"/>
      <c r="B120" s="355"/>
      <c r="C120" s="109"/>
      <c r="D120" s="109"/>
      <c r="E120" s="109"/>
      <c r="F120" s="109"/>
      <c r="G120" s="109"/>
      <c r="H120" s="109"/>
    </row>
    <row r="121" spans="1:8" s="356" customFormat="1" ht="14.25" customHeight="1">
      <c r="A121" s="357"/>
      <c r="B121" s="355"/>
      <c r="C121" s="109"/>
      <c r="D121" s="109"/>
      <c r="E121" s="109"/>
      <c r="F121" s="109"/>
      <c r="G121" s="109"/>
      <c r="H121" s="109"/>
    </row>
    <row r="122" spans="1:8" s="356" customFormat="1" ht="14.25" customHeight="1">
      <c r="A122" s="357"/>
      <c r="B122" s="355"/>
      <c r="C122" s="109"/>
      <c r="D122" s="109"/>
      <c r="E122" s="109"/>
      <c r="F122" s="109"/>
      <c r="G122" s="109"/>
      <c r="H122" s="109"/>
    </row>
    <row r="123" spans="1:8" s="356" customFormat="1" ht="14.25" customHeight="1">
      <c r="A123" s="357"/>
      <c r="B123" s="355"/>
      <c r="C123" s="109"/>
      <c r="D123" s="109"/>
      <c r="E123" s="109"/>
      <c r="F123" s="109"/>
      <c r="G123" s="109"/>
      <c r="H123" s="109"/>
    </row>
    <row r="124" spans="1:8" s="356" customFormat="1" ht="14.25" customHeight="1">
      <c r="A124" s="357"/>
      <c r="B124" s="355"/>
      <c r="C124" s="109"/>
      <c r="D124" s="109"/>
      <c r="E124" s="109"/>
      <c r="F124" s="109"/>
      <c r="G124" s="109"/>
      <c r="H124" s="109"/>
    </row>
    <row r="125" spans="1:8" s="356" customFormat="1" ht="14.25" customHeight="1">
      <c r="A125" s="357"/>
      <c r="B125" s="355"/>
      <c r="C125" s="109"/>
      <c r="D125" s="109"/>
      <c r="E125" s="109"/>
      <c r="F125" s="109"/>
      <c r="G125" s="109"/>
      <c r="H125" s="109"/>
    </row>
    <row r="126" spans="1:8" s="356" customFormat="1" ht="14.25" customHeight="1">
      <c r="A126" s="357"/>
      <c r="B126" s="355"/>
      <c r="C126" s="109"/>
      <c r="D126" s="109"/>
      <c r="E126" s="109"/>
      <c r="F126" s="109"/>
      <c r="G126" s="109"/>
      <c r="H126" s="109"/>
    </row>
    <row r="127" spans="1:8" s="356" customFormat="1" ht="14.25" customHeight="1">
      <c r="A127" s="357"/>
      <c r="B127" s="355"/>
      <c r="C127" s="109"/>
      <c r="D127" s="109"/>
      <c r="E127" s="109"/>
      <c r="F127" s="109"/>
      <c r="G127" s="109"/>
      <c r="H127" s="109"/>
    </row>
    <row r="128" spans="1:8" s="120" customFormat="1" ht="14.25" customHeight="1">
      <c r="A128" s="357"/>
      <c r="B128" s="355"/>
      <c r="C128" s="109"/>
      <c r="D128" s="109"/>
      <c r="E128" s="109"/>
      <c r="F128" s="109"/>
      <c r="G128" s="109"/>
      <c r="H128" s="109"/>
    </row>
    <row r="129" spans="1:8" s="120" customFormat="1" ht="14.25" customHeight="1">
      <c r="A129" s="357"/>
      <c r="B129" s="355"/>
      <c r="C129" s="109"/>
      <c r="D129" s="109"/>
      <c r="E129" s="109"/>
      <c r="F129" s="109"/>
      <c r="G129" s="109"/>
      <c r="H129" s="109"/>
    </row>
    <row r="130" spans="1:8" s="120" customFormat="1" ht="14.25" customHeight="1">
      <c r="A130" s="357"/>
      <c r="B130" s="355"/>
      <c r="C130" s="109"/>
      <c r="D130" s="109"/>
      <c r="E130" s="109"/>
      <c r="F130" s="109"/>
      <c r="G130" s="109"/>
      <c r="H130" s="109"/>
    </row>
    <row r="131" spans="1:8" s="120" customFormat="1" ht="14.25" customHeight="1">
      <c r="A131" s="357"/>
      <c r="B131" s="355"/>
      <c r="C131" s="109"/>
      <c r="D131" s="109"/>
      <c r="E131" s="109"/>
      <c r="F131" s="109"/>
      <c r="G131" s="109"/>
      <c r="H131" s="109"/>
    </row>
    <row r="132" spans="1:8" s="120" customFormat="1" ht="14.25" customHeight="1">
      <c r="A132" s="357"/>
      <c r="B132" s="355"/>
      <c r="C132" s="109"/>
      <c r="D132" s="109"/>
      <c r="E132" s="109"/>
      <c r="F132" s="109"/>
      <c r="G132" s="109"/>
      <c r="H132" s="109"/>
    </row>
    <row r="133" spans="1:8" s="120" customFormat="1" ht="14.25" customHeight="1">
      <c r="A133" s="357"/>
      <c r="B133" s="355"/>
      <c r="C133" s="109"/>
      <c r="D133" s="109"/>
      <c r="E133" s="109"/>
      <c r="F133" s="109"/>
      <c r="G133" s="109"/>
      <c r="H133" s="109"/>
    </row>
    <row r="134" spans="1:8" s="120" customFormat="1" ht="14.25" customHeight="1">
      <c r="A134" s="357"/>
      <c r="B134" s="355"/>
      <c r="C134" s="109"/>
      <c r="D134" s="109"/>
      <c r="E134" s="109"/>
      <c r="F134" s="109"/>
      <c r="G134" s="109"/>
      <c r="H134" s="109"/>
    </row>
    <row r="135" spans="1:8" s="120" customFormat="1" ht="14.25" customHeight="1">
      <c r="A135" s="357"/>
      <c r="B135" s="355"/>
      <c r="C135" s="109"/>
      <c r="D135" s="109"/>
      <c r="E135" s="109"/>
      <c r="F135" s="109"/>
      <c r="G135" s="109"/>
      <c r="H135" s="109"/>
    </row>
    <row r="136" spans="1:8" s="120" customFormat="1" ht="14.25" customHeight="1">
      <c r="A136" s="357"/>
      <c r="B136" s="355"/>
      <c r="C136" s="109"/>
      <c r="D136" s="109"/>
      <c r="E136" s="109"/>
      <c r="F136" s="109"/>
      <c r="G136" s="109"/>
      <c r="H136" s="109"/>
    </row>
    <row r="137" spans="1:8" s="120" customFormat="1" ht="14.25" customHeight="1">
      <c r="A137" s="357"/>
      <c r="B137" s="355"/>
      <c r="C137" s="109"/>
      <c r="D137" s="109"/>
      <c r="E137" s="109"/>
      <c r="F137" s="109"/>
      <c r="G137" s="109"/>
      <c r="H137" s="109"/>
    </row>
    <row r="138" spans="1:8" s="120" customFormat="1" ht="14.25" customHeight="1">
      <c r="A138" s="357"/>
      <c r="B138" s="355"/>
      <c r="C138" s="109"/>
      <c r="D138" s="109"/>
      <c r="E138" s="109"/>
      <c r="F138" s="109"/>
      <c r="G138" s="109"/>
      <c r="H138" s="109"/>
    </row>
    <row r="139" spans="1:8" s="120" customFormat="1" ht="14.25" customHeight="1">
      <c r="A139" s="357"/>
      <c r="B139" s="355"/>
      <c r="C139" s="109"/>
      <c r="D139" s="109"/>
      <c r="E139" s="109"/>
      <c r="F139" s="109"/>
      <c r="G139" s="109"/>
      <c r="H139" s="109"/>
    </row>
    <row r="140" spans="1:8" s="120" customFormat="1" ht="14.25" customHeight="1">
      <c r="A140" s="357"/>
      <c r="B140" s="355"/>
      <c r="C140" s="109"/>
      <c r="D140" s="109"/>
      <c r="E140" s="109"/>
      <c r="F140" s="109"/>
      <c r="G140" s="109"/>
      <c r="H140" s="109"/>
    </row>
    <row r="141" spans="1:8" s="120" customFormat="1" ht="14.25" customHeight="1">
      <c r="A141" s="357"/>
      <c r="B141" s="355"/>
      <c r="C141" s="109"/>
      <c r="D141" s="109"/>
      <c r="E141" s="109"/>
      <c r="F141" s="109"/>
      <c r="G141" s="109"/>
      <c r="H141" s="109"/>
    </row>
    <row r="142" spans="1:8" s="120" customFormat="1" ht="14.25" customHeight="1">
      <c r="A142" s="357"/>
      <c r="B142" s="355"/>
      <c r="C142" s="109"/>
      <c r="D142" s="109"/>
      <c r="E142" s="109"/>
      <c r="F142" s="109"/>
      <c r="G142" s="109"/>
      <c r="H142" s="109"/>
    </row>
    <row r="143" spans="1:8" s="120" customFormat="1" ht="14.25" customHeight="1">
      <c r="A143" s="357"/>
      <c r="B143" s="355"/>
      <c r="C143" s="109"/>
      <c r="D143" s="109"/>
      <c r="E143" s="109"/>
      <c r="F143" s="109"/>
      <c r="G143" s="109"/>
      <c r="H143" s="109"/>
    </row>
    <row r="144" spans="1:8" s="120" customFormat="1" ht="14.25" customHeight="1">
      <c r="A144" s="357"/>
      <c r="B144" s="355"/>
      <c r="C144" s="109"/>
      <c r="D144" s="109"/>
      <c r="E144" s="109"/>
      <c r="F144" s="109"/>
      <c r="G144" s="109"/>
      <c r="H144" s="109"/>
    </row>
    <row r="145" spans="1:8" ht="14.25" customHeight="1">
      <c r="A145" s="357"/>
      <c r="C145" s="109"/>
      <c r="D145" s="109"/>
      <c r="E145" s="109"/>
      <c r="F145" s="109"/>
      <c r="G145" s="109"/>
      <c r="H145" s="109"/>
    </row>
    <row r="146" spans="1:8" ht="14.25" customHeight="1">
      <c r="A146" s="357"/>
      <c r="C146" s="109"/>
      <c r="D146" s="109"/>
      <c r="E146" s="109"/>
      <c r="F146" s="109"/>
      <c r="G146" s="109"/>
      <c r="H146" s="109"/>
    </row>
    <row r="147" spans="1:8" ht="14.25" customHeight="1">
      <c r="A147" s="357"/>
      <c r="C147" s="109"/>
      <c r="D147" s="109"/>
      <c r="E147" s="109"/>
      <c r="F147" s="109"/>
      <c r="G147" s="109"/>
      <c r="H147" s="109"/>
    </row>
    <row r="148" spans="1:8" ht="14.25" customHeight="1">
      <c r="A148" s="357"/>
      <c r="C148" s="109"/>
      <c r="D148" s="109"/>
      <c r="E148" s="109"/>
      <c r="F148" s="109"/>
      <c r="G148" s="109"/>
      <c r="H148" s="109"/>
    </row>
    <row r="149" spans="1:8" ht="14.25" customHeight="1">
      <c r="A149" s="357"/>
      <c r="C149" s="109"/>
      <c r="D149" s="109"/>
      <c r="E149" s="109"/>
      <c r="F149" s="109"/>
      <c r="G149" s="109"/>
      <c r="H149" s="109"/>
    </row>
    <row r="150" spans="1:8" ht="14.25" customHeight="1">
      <c r="A150" s="357"/>
      <c r="C150" s="109"/>
      <c r="D150" s="109"/>
      <c r="E150" s="109"/>
      <c r="F150" s="109"/>
      <c r="G150" s="109"/>
      <c r="H150" s="109"/>
    </row>
    <row r="151" spans="1:8" ht="14.25" customHeight="1">
      <c r="A151" s="357"/>
      <c r="C151" s="109"/>
      <c r="D151" s="109"/>
      <c r="E151" s="109"/>
      <c r="F151" s="109"/>
      <c r="G151" s="109"/>
      <c r="H151" s="109"/>
    </row>
    <row r="152" spans="1:8" ht="14.25" customHeight="1">
      <c r="A152" s="357"/>
      <c r="C152" s="109"/>
      <c r="D152" s="109"/>
      <c r="E152" s="109"/>
      <c r="F152" s="109"/>
      <c r="G152" s="109"/>
      <c r="H152" s="109"/>
    </row>
    <row r="153" spans="1:8" ht="14.25" customHeight="1">
      <c r="A153" s="357"/>
      <c r="C153" s="109"/>
      <c r="D153" s="109"/>
      <c r="E153" s="109"/>
      <c r="F153" s="109"/>
      <c r="G153" s="109"/>
      <c r="H153" s="109"/>
    </row>
    <row r="154" spans="1:8" ht="14.25" customHeight="1">
      <c r="A154" s="357"/>
      <c r="C154" s="109"/>
      <c r="D154" s="109"/>
      <c r="E154" s="109"/>
      <c r="F154" s="109"/>
      <c r="G154" s="109"/>
      <c r="H154" s="109"/>
    </row>
    <row r="155" spans="1:8" ht="14.25" customHeight="1">
      <c r="A155" s="357"/>
      <c r="C155" s="109"/>
      <c r="D155" s="109"/>
      <c r="E155" s="109"/>
      <c r="F155" s="109"/>
      <c r="G155" s="109"/>
      <c r="H155" s="109"/>
    </row>
    <row r="156" spans="1:8" ht="14.25" customHeight="1">
      <c r="A156" s="357"/>
      <c r="C156" s="109"/>
      <c r="D156" s="109"/>
      <c r="E156" s="109"/>
      <c r="F156" s="109"/>
      <c r="G156" s="109"/>
      <c r="H156" s="109"/>
    </row>
    <row r="157" spans="1:8" ht="14.25" customHeight="1">
      <c r="A157" s="357"/>
      <c r="C157" s="109"/>
      <c r="D157" s="109"/>
      <c r="E157" s="109"/>
      <c r="F157" s="109"/>
      <c r="G157" s="109"/>
      <c r="H157" s="109"/>
    </row>
    <row r="158" spans="1:8" ht="14.25" customHeight="1">
      <c r="A158" s="357"/>
      <c r="C158" s="109"/>
      <c r="D158" s="109"/>
      <c r="E158" s="109"/>
      <c r="F158" s="109"/>
      <c r="G158" s="109"/>
      <c r="H158" s="109"/>
    </row>
    <row r="159" spans="1:8" ht="14.25" customHeight="1">
      <c r="A159" s="357"/>
      <c r="C159" s="109"/>
      <c r="D159" s="109"/>
      <c r="E159" s="109"/>
      <c r="F159" s="109"/>
      <c r="G159" s="109"/>
      <c r="H159" s="109"/>
    </row>
    <row r="160" spans="1:8" ht="14.25" customHeight="1">
      <c r="A160" s="357"/>
      <c r="C160" s="109"/>
      <c r="D160" s="109"/>
      <c r="E160" s="109"/>
      <c r="F160" s="109"/>
      <c r="G160" s="109"/>
      <c r="H160" s="109"/>
    </row>
    <row r="161" spans="1:8" ht="14.25" customHeight="1">
      <c r="A161" s="357"/>
      <c r="C161" s="109"/>
      <c r="D161" s="109"/>
      <c r="E161" s="109"/>
      <c r="F161" s="109"/>
      <c r="G161" s="109"/>
      <c r="H161" s="109"/>
    </row>
    <row r="162" spans="1:8" ht="14.25" customHeight="1">
      <c r="A162" s="357"/>
      <c r="C162" s="109"/>
      <c r="D162" s="109"/>
      <c r="E162" s="109"/>
      <c r="F162" s="109"/>
      <c r="G162" s="109"/>
      <c r="H162" s="109"/>
    </row>
    <row r="163" spans="1:8" ht="14.25" customHeight="1"/>
    <row r="164" spans="1:8" ht="14.25" customHeight="1"/>
    <row r="165" spans="1:8" ht="14.25" customHeight="1"/>
    <row r="166" spans="1:8" ht="14.25" customHeight="1"/>
    <row r="167" spans="1:8" ht="14.25" customHeight="1"/>
    <row r="168" spans="1:8" ht="14.25" customHeight="1"/>
    <row r="169" spans="1:8" ht="14.25" customHeight="1"/>
    <row r="170" spans="1:8" ht="14.25" customHeight="1"/>
    <row r="171" spans="1:8" ht="14.25" customHeight="1"/>
    <row r="172" spans="1:8" ht="14.25" customHeight="1"/>
    <row r="173" spans="1:8" ht="14.25" customHeight="1"/>
    <row r="174" spans="1:8" ht="14.25" customHeight="1"/>
    <row r="175" spans="1:8" ht="14.25" customHeight="1"/>
  </sheetData>
  <mergeCells count="7">
    <mergeCell ref="A1:H1"/>
    <mergeCell ref="A25:H25"/>
    <mergeCell ref="A9:H9"/>
    <mergeCell ref="A11:A12"/>
    <mergeCell ref="B11:F11"/>
    <mergeCell ref="G11:G12"/>
    <mergeCell ref="H11:H12"/>
  </mergeCells>
  <hyperlinks>
    <hyperlink ref="G3" r:id="rId1"/>
    <hyperlink ref="G2" r:id="rId2"/>
  </hyperlinks>
  <pageMargins left="0.7" right="0.7" top="0.75" bottom="0.75" header="0.3" footer="0.3"/>
  <drawing r:id="rId3"/>
</worksheet>
</file>

<file path=xl/worksheets/sheet77.xml><?xml version="1.0" encoding="utf-8"?>
<worksheet xmlns="http://schemas.openxmlformats.org/spreadsheetml/2006/main" xmlns:r="http://schemas.openxmlformats.org/officeDocument/2006/relationships">
  <dimension ref="A1:N154"/>
  <sheetViews>
    <sheetView workbookViewId="0">
      <selection activeCell="L16" sqref="L16"/>
    </sheetView>
  </sheetViews>
  <sheetFormatPr defaultRowHeight="11.25"/>
  <cols>
    <col min="1" max="1" width="7.42578125" style="405" customWidth="1"/>
    <col min="2" max="2" width="20" style="405" customWidth="1"/>
    <col min="3" max="3" width="14.5703125" style="405" customWidth="1"/>
    <col min="4" max="4" width="9.7109375" style="405" customWidth="1"/>
    <col min="5" max="5" width="7" style="405" customWidth="1"/>
    <col min="6" max="6" width="7.28515625" style="405" customWidth="1"/>
    <col min="7" max="7" width="9.140625" style="405" customWidth="1"/>
    <col min="8" max="8" width="6.85546875" style="405" customWidth="1"/>
    <col min="9" max="9" width="6" style="405" customWidth="1"/>
    <col min="10" max="16384" width="9.140625" style="405"/>
  </cols>
  <sheetData>
    <row r="1" spans="1:14" s="200" customFormat="1" ht="31.5" customHeight="1">
      <c r="A1" s="2526"/>
      <c r="B1" s="2526"/>
      <c r="C1" s="2526"/>
      <c r="D1" s="2526"/>
      <c r="E1" s="2526"/>
      <c r="F1" s="2526"/>
      <c r="G1" s="2526"/>
      <c r="H1" s="2526"/>
      <c r="I1" s="2526"/>
    </row>
    <row r="2" spans="1:14" s="203" customFormat="1" ht="12.75">
      <c r="A2" s="204" t="s">
        <v>0</v>
      </c>
      <c r="B2" s="116"/>
      <c r="C2" s="116"/>
      <c r="D2" s="205" t="s">
        <v>474</v>
      </c>
      <c r="E2" s="206" t="s">
        <v>1</v>
      </c>
      <c r="F2" s="204"/>
      <c r="J2" s="206"/>
      <c r="K2" s="206"/>
      <c r="M2" s="202"/>
      <c r="N2" s="202"/>
    </row>
    <row r="3" spans="1:14" s="203" customFormat="1" ht="15.75" customHeight="1">
      <c r="A3" s="207" t="s">
        <v>467</v>
      </c>
      <c r="B3" s="117"/>
      <c r="C3" s="117"/>
      <c r="D3" s="205" t="s">
        <v>475</v>
      </c>
      <c r="E3" s="208" t="s">
        <v>2</v>
      </c>
      <c r="F3" s="207"/>
      <c r="J3" s="208"/>
      <c r="K3" s="208"/>
      <c r="L3" s="208"/>
      <c r="M3" s="114"/>
      <c r="N3" s="114"/>
    </row>
    <row r="4" spans="1:14" s="203" customFormat="1" ht="15.75" customHeight="1">
      <c r="A4" s="204" t="s">
        <v>2241</v>
      </c>
      <c r="B4" s="116"/>
      <c r="C4" s="116"/>
      <c r="D4" s="459"/>
      <c r="F4" s="204"/>
      <c r="J4" s="459"/>
      <c r="K4" s="212"/>
      <c r="L4" s="202"/>
      <c r="M4" s="202"/>
      <c r="N4" s="202"/>
    </row>
    <row r="5" spans="1:14" s="203" customFormat="1" ht="15.75" customHeight="1">
      <c r="A5" s="207" t="s">
        <v>467</v>
      </c>
      <c r="B5" s="117"/>
      <c r="C5" s="117"/>
      <c r="D5" s="204" t="s">
        <v>2238</v>
      </c>
      <c r="F5" s="207"/>
      <c r="J5" s="209"/>
      <c r="K5" s="207"/>
      <c r="L5" s="202"/>
      <c r="M5" s="202"/>
      <c r="N5" s="202"/>
    </row>
    <row r="6" spans="1:14" s="203" customFormat="1" ht="15.75" customHeight="1">
      <c r="A6" s="207" t="s">
        <v>468</v>
      </c>
      <c r="B6" s="117"/>
      <c r="C6" s="117"/>
      <c r="D6" s="204" t="s">
        <v>2240</v>
      </c>
      <c r="F6" s="207"/>
      <c r="J6" s="209"/>
      <c r="K6" s="207"/>
      <c r="L6" s="202"/>
      <c r="M6" s="202"/>
      <c r="N6" s="202"/>
    </row>
    <row r="7" spans="1:14" s="203" customFormat="1" ht="15" customHeight="1">
      <c r="A7" s="210" t="s">
        <v>2536</v>
      </c>
      <c r="B7" s="213"/>
      <c r="C7" s="213"/>
      <c r="D7" s="379" t="s">
        <v>2239</v>
      </c>
      <c r="F7" s="210"/>
      <c r="J7" s="211"/>
      <c r="K7" s="211"/>
      <c r="L7" s="211"/>
    </row>
    <row r="8" spans="1:14" s="203" customFormat="1" ht="7.5" customHeight="1">
      <c r="A8" s="210"/>
      <c r="B8" s="213"/>
      <c r="C8" s="213"/>
      <c r="D8" s="210"/>
      <c r="E8" s="210"/>
      <c r="F8" s="210"/>
      <c r="J8" s="211"/>
      <c r="K8" s="211"/>
      <c r="L8" s="211"/>
    </row>
    <row r="9" spans="1:14" ht="15" customHeight="1">
      <c r="A9" s="3020" t="s">
        <v>2370</v>
      </c>
      <c r="B9" s="3020"/>
      <c r="C9" s="3020"/>
      <c r="D9" s="3020"/>
      <c r="E9" s="3020"/>
      <c r="F9" s="3020"/>
      <c r="G9" s="3020"/>
      <c r="H9" s="3020"/>
      <c r="I9" s="3020"/>
    </row>
    <row r="10" spans="1:14" ht="8.25" customHeight="1"/>
    <row r="11" spans="1:14" s="106" customFormat="1" ht="15" customHeight="1">
      <c r="A11" s="2577" t="s">
        <v>2386</v>
      </c>
      <c r="B11" s="2584" t="s">
        <v>16</v>
      </c>
      <c r="C11" s="2521" t="s">
        <v>17</v>
      </c>
      <c r="D11" s="2521"/>
      <c r="E11" s="2521"/>
      <c r="F11" s="2521"/>
      <c r="G11" s="2521"/>
      <c r="H11" s="2520" t="s">
        <v>501</v>
      </c>
      <c r="I11" s="2520" t="s">
        <v>476</v>
      </c>
      <c r="J11" s="158"/>
    </row>
    <row r="12" spans="1:14" s="106" customFormat="1" ht="54.75" customHeight="1">
      <c r="A12" s="2578"/>
      <c r="B12" s="2585"/>
      <c r="C12" s="461" t="s">
        <v>210</v>
      </c>
      <c r="D12" s="468" t="s">
        <v>1141</v>
      </c>
      <c r="E12" s="462" t="s">
        <v>1145</v>
      </c>
      <c r="F12" s="462" t="s">
        <v>2375</v>
      </c>
      <c r="G12" s="462" t="s">
        <v>2373</v>
      </c>
      <c r="H12" s="2520"/>
      <c r="I12" s="2520"/>
      <c r="J12" s="158"/>
    </row>
    <row r="13" spans="1:14" s="106" customFormat="1" ht="93" customHeight="1">
      <c r="A13" s="458" t="s">
        <v>2371</v>
      </c>
      <c r="B13" s="456"/>
      <c r="C13" s="460" t="s">
        <v>2374</v>
      </c>
      <c r="D13" s="460" t="s">
        <v>1143</v>
      </c>
      <c r="E13" s="460" t="s">
        <v>1148</v>
      </c>
      <c r="F13" s="460" t="s">
        <v>2376</v>
      </c>
      <c r="G13" s="460">
        <v>35</v>
      </c>
      <c r="H13" s="458">
        <v>8.8000000000000007</v>
      </c>
      <c r="I13" s="463">
        <v>9.1999999999999993</v>
      </c>
      <c r="J13" s="158"/>
    </row>
    <row r="14" spans="1:14" s="217" customFormat="1" ht="72" customHeight="1">
      <c r="A14" s="457" t="s">
        <v>2377</v>
      </c>
      <c r="B14" s="455"/>
      <c r="C14" s="460" t="s">
        <v>2374</v>
      </c>
      <c r="D14" s="467" t="s">
        <v>1147</v>
      </c>
      <c r="E14" s="467" t="s">
        <v>2378</v>
      </c>
      <c r="F14" s="467" t="s">
        <v>2379</v>
      </c>
      <c r="G14" s="467">
        <v>55</v>
      </c>
      <c r="H14" s="457">
        <v>20.7</v>
      </c>
      <c r="I14" s="465">
        <v>21.8</v>
      </c>
      <c r="J14" s="466"/>
    </row>
    <row r="15" spans="1:14" s="217" customFormat="1" ht="72" customHeight="1">
      <c r="A15" s="458" t="s">
        <v>2380</v>
      </c>
      <c r="B15"/>
      <c r="C15" s="460" t="s">
        <v>2381</v>
      </c>
      <c r="D15" s="460" t="s">
        <v>2382</v>
      </c>
      <c r="E15" s="460" t="s">
        <v>1144</v>
      </c>
      <c r="F15" s="460" t="s">
        <v>1149</v>
      </c>
      <c r="G15" s="460">
        <v>60</v>
      </c>
      <c r="H15" s="458">
        <v>21.2</v>
      </c>
      <c r="I15" s="463">
        <v>22.4</v>
      </c>
      <c r="J15" s="466"/>
    </row>
    <row r="16" spans="1:14" s="217" customFormat="1" ht="87" customHeight="1">
      <c r="A16" s="1620" t="s">
        <v>2383</v>
      </c>
      <c r="B16" s="1618"/>
      <c r="C16" s="1620" t="s">
        <v>2374</v>
      </c>
      <c r="D16" s="1619" t="s">
        <v>1147</v>
      </c>
      <c r="E16" s="1620" t="s">
        <v>2385</v>
      </c>
      <c r="F16" s="1620" t="s">
        <v>2384</v>
      </c>
      <c r="G16" s="1620">
        <v>80</v>
      </c>
      <c r="H16" s="1620">
        <v>30</v>
      </c>
      <c r="I16" s="1625">
        <v>35</v>
      </c>
      <c r="J16" s="466"/>
    </row>
    <row r="17" spans="1:9" s="217" customFormat="1">
      <c r="A17" s="3019" t="s">
        <v>404</v>
      </c>
      <c r="B17" s="3019"/>
      <c r="C17" s="3019"/>
      <c r="D17" s="3019"/>
      <c r="E17" s="3019"/>
      <c r="F17" s="3019"/>
      <c r="G17" s="3019"/>
      <c r="H17" s="3019"/>
      <c r="I17" s="3019"/>
    </row>
    <row r="18" spans="1:9" s="217" customFormat="1">
      <c r="A18" s="454"/>
      <c r="B18" s="158"/>
      <c r="C18" s="158"/>
      <c r="D18" s="110"/>
      <c r="E18" s="109"/>
      <c r="F18" s="109"/>
      <c r="G18" s="109"/>
      <c r="H18" s="109"/>
      <c r="I18" s="109"/>
    </row>
    <row r="19" spans="1:9" s="217" customFormat="1">
      <c r="A19" s="454"/>
      <c r="B19" s="158"/>
      <c r="C19" s="158"/>
      <c r="D19" s="110"/>
      <c r="E19" s="109"/>
      <c r="F19" s="109"/>
      <c r="G19" s="109"/>
      <c r="H19" s="109"/>
      <c r="I19" s="109"/>
    </row>
    <row r="20" spans="1:9" s="217" customFormat="1">
      <c r="A20" s="454"/>
      <c r="B20" s="158"/>
      <c r="C20" s="158"/>
      <c r="D20" s="110"/>
      <c r="E20" s="109"/>
      <c r="F20" s="109"/>
      <c r="G20" s="109"/>
      <c r="H20" s="109"/>
      <c r="I20" s="109"/>
    </row>
    <row r="21" spans="1:9" s="217" customFormat="1">
      <c r="A21" s="454"/>
      <c r="B21" s="158"/>
      <c r="C21" s="158"/>
      <c r="D21" s="110"/>
      <c r="E21" s="109"/>
      <c r="F21" s="109"/>
      <c r="G21" s="109"/>
      <c r="H21" s="109"/>
      <c r="I21" s="109"/>
    </row>
    <row r="22" spans="1:9" s="217" customFormat="1">
      <c r="A22" s="454"/>
      <c r="B22" s="158"/>
      <c r="C22" s="158"/>
      <c r="D22" s="110"/>
      <c r="E22" s="109"/>
      <c r="F22" s="109"/>
      <c r="G22" s="109"/>
      <c r="H22" s="109"/>
      <c r="I22" s="109"/>
    </row>
    <row r="23" spans="1:9" s="217" customFormat="1">
      <c r="A23" s="454"/>
      <c r="B23" s="158"/>
      <c r="C23" s="158"/>
      <c r="D23" s="110"/>
      <c r="E23" s="109"/>
      <c r="F23" s="109"/>
      <c r="G23" s="109"/>
      <c r="H23" s="109"/>
      <c r="I23" s="109"/>
    </row>
    <row r="24" spans="1:9" s="217" customFormat="1">
      <c r="A24" s="454"/>
      <c r="B24" s="158"/>
      <c r="C24" s="158"/>
      <c r="D24" s="110"/>
      <c r="E24" s="109"/>
      <c r="F24" s="109"/>
      <c r="G24" s="109"/>
      <c r="H24" s="109"/>
      <c r="I24" s="109"/>
    </row>
    <row r="25" spans="1:9" s="217" customFormat="1">
      <c r="A25" s="454"/>
      <c r="B25" s="158"/>
      <c r="C25" s="158"/>
      <c r="D25" s="110"/>
      <c r="E25" s="137"/>
      <c r="F25" s="109"/>
      <c r="G25" s="109"/>
      <c r="H25" s="109"/>
      <c r="I25" s="109"/>
    </row>
    <row r="26" spans="1:9" s="217" customFormat="1">
      <c r="A26" s="454"/>
      <c r="B26" s="158"/>
      <c r="C26" s="158"/>
      <c r="D26" s="110"/>
      <c r="E26" s="109"/>
      <c r="F26" s="109"/>
      <c r="G26" s="109"/>
      <c r="H26" s="109"/>
      <c r="I26" s="109"/>
    </row>
    <row r="27" spans="1:9" s="217" customFormat="1">
      <c r="A27" s="454"/>
      <c r="B27" s="158"/>
      <c r="C27" s="158"/>
      <c r="D27" s="110"/>
      <c r="E27" s="109"/>
      <c r="F27" s="109"/>
      <c r="G27" s="109"/>
      <c r="H27" s="109"/>
      <c r="I27" s="109"/>
    </row>
    <row r="28" spans="1:9" s="217" customFormat="1">
      <c r="A28" s="454"/>
      <c r="B28" s="158"/>
      <c r="C28" s="158"/>
      <c r="D28" s="110"/>
      <c r="E28" s="109"/>
      <c r="F28" s="109"/>
      <c r="G28" s="109"/>
      <c r="H28" s="109"/>
      <c r="I28" s="109"/>
    </row>
    <row r="29" spans="1:9" s="217" customFormat="1">
      <c r="A29" s="454"/>
      <c r="B29" s="158"/>
      <c r="C29" s="158"/>
      <c r="D29" s="110"/>
      <c r="E29" s="109"/>
      <c r="F29" s="109"/>
      <c r="G29" s="109"/>
      <c r="H29" s="109"/>
      <c r="I29" s="109"/>
    </row>
    <row r="30" spans="1:9" s="217" customFormat="1">
      <c r="A30" s="454"/>
      <c r="B30" s="158"/>
      <c r="C30" s="158"/>
      <c r="D30" s="110"/>
      <c r="E30" s="109"/>
      <c r="F30" s="109"/>
      <c r="G30" s="109"/>
      <c r="H30" s="109"/>
      <c r="I30" s="109"/>
    </row>
    <row r="31" spans="1:9" s="217" customFormat="1">
      <c r="A31" s="454"/>
      <c r="B31" s="158"/>
      <c r="C31" s="158"/>
      <c r="D31" s="110"/>
      <c r="E31" s="109"/>
      <c r="F31" s="109"/>
      <c r="G31" s="109"/>
      <c r="H31" s="109"/>
      <c r="I31" s="109"/>
    </row>
    <row r="32" spans="1:9" s="217" customFormat="1">
      <c r="A32" s="454"/>
      <c r="B32" s="158"/>
      <c r="C32" s="158"/>
      <c r="D32" s="110"/>
      <c r="E32" s="109"/>
      <c r="F32" s="109"/>
      <c r="G32" s="109"/>
      <c r="H32" s="109"/>
      <c r="I32" s="109"/>
    </row>
    <row r="33" spans="1:9" s="217" customFormat="1">
      <c r="A33" s="454"/>
      <c r="B33" s="158"/>
      <c r="C33" s="158"/>
      <c r="D33" s="110"/>
      <c r="E33" s="109"/>
      <c r="F33" s="109"/>
      <c r="G33" s="109"/>
      <c r="H33" s="109"/>
      <c r="I33" s="109"/>
    </row>
    <row r="34" spans="1:9" s="217" customFormat="1">
      <c r="A34" s="454"/>
      <c r="B34" s="158"/>
      <c r="C34" s="158"/>
      <c r="D34" s="110"/>
      <c r="E34" s="109"/>
      <c r="F34" s="109"/>
      <c r="G34" s="109"/>
      <c r="H34" s="109"/>
      <c r="I34" s="109"/>
    </row>
    <row r="35" spans="1:9" s="217" customFormat="1">
      <c r="A35" s="454"/>
      <c r="B35" s="158"/>
      <c r="C35" s="158"/>
      <c r="D35" s="110"/>
      <c r="E35" s="109"/>
      <c r="F35" s="109"/>
      <c r="G35" s="109"/>
      <c r="H35" s="109"/>
      <c r="I35" s="109"/>
    </row>
    <row r="36" spans="1:9" s="217" customFormat="1">
      <c r="A36" s="454"/>
      <c r="B36" s="158"/>
      <c r="C36" s="158"/>
      <c r="D36" s="110"/>
      <c r="E36" s="109"/>
      <c r="F36" s="109"/>
      <c r="G36" s="109"/>
      <c r="H36" s="109"/>
      <c r="I36" s="109"/>
    </row>
    <row r="37" spans="1:9" s="217" customFormat="1">
      <c r="A37" s="454"/>
      <c r="B37" s="158"/>
      <c r="C37" s="158"/>
      <c r="D37" s="110"/>
      <c r="E37" s="109"/>
      <c r="F37" s="109"/>
      <c r="G37" s="109"/>
      <c r="H37" s="109"/>
      <c r="I37" s="109"/>
    </row>
    <row r="38" spans="1:9" s="217" customFormat="1">
      <c r="A38" s="454"/>
      <c r="B38" s="158"/>
      <c r="C38" s="158"/>
      <c r="D38" s="110"/>
      <c r="E38" s="109"/>
      <c r="F38" s="109"/>
      <c r="G38" s="109"/>
      <c r="H38" s="109"/>
      <c r="I38" s="109"/>
    </row>
    <row r="39" spans="1:9" s="217" customFormat="1">
      <c r="A39" s="454"/>
      <c r="B39" s="158"/>
      <c r="C39" s="158"/>
      <c r="D39" s="110"/>
      <c r="E39" s="109"/>
      <c r="F39" s="109"/>
      <c r="G39" s="109"/>
      <c r="H39" s="109"/>
      <c r="I39" s="109"/>
    </row>
    <row r="40" spans="1:9" s="217" customFormat="1">
      <c r="A40" s="454"/>
      <c r="B40" s="158"/>
      <c r="C40" s="158"/>
      <c r="D40" s="110"/>
      <c r="E40" s="109"/>
      <c r="F40" s="109"/>
      <c r="G40" s="109"/>
      <c r="H40" s="109"/>
      <c r="I40" s="109"/>
    </row>
    <row r="41" spans="1:9" s="217" customFormat="1">
      <c r="A41" s="454"/>
      <c r="B41" s="158"/>
      <c r="C41" s="158"/>
      <c r="D41" s="110"/>
      <c r="E41" s="109"/>
      <c r="F41" s="109"/>
      <c r="G41" s="109"/>
      <c r="H41" s="109"/>
      <c r="I41" s="109"/>
    </row>
    <row r="42" spans="1:9" s="217" customFormat="1">
      <c r="A42" s="454"/>
      <c r="B42" s="158"/>
      <c r="C42" s="158"/>
      <c r="D42" s="110"/>
      <c r="E42" s="109"/>
      <c r="F42" s="109"/>
      <c r="G42" s="109"/>
      <c r="H42" s="109"/>
      <c r="I42" s="109"/>
    </row>
    <row r="43" spans="1:9">
      <c r="A43" s="454"/>
      <c r="B43" s="158"/>
      <c r="C43" s="158"/>
      <c r="D43" s="110"/>
      <c r="E43" s="109"/>
      <c r="F43" s="109"/>
      <c r="G43" s="109"/>
      <c r="H43" s="109"/>
      <c r="I43" s="109"/>
    </row>
    <row r="44" spans="1:9">
      <c r="A44" s="454"/>
      <c r="B44" s="158"/>
      <c r="C44" s="158"/>
      <c r="D44" s="110"/>
      <c r="E44" s="109"/>
      <c r="F44" s="109"/>
      <c r="G44" s="109"/>
      <c r="H44" s="109"/>
      <c r="I44" s="109"/>
    </row>
    <row r="45" spans="1:9">
      <c r="A45" s="454"/>
      <c r="B45" s="158"/>
      <c r="C45" s="158"/>
      <c r="D45" s="110"/>
      <c r="E45" s="109"/>
      <c r="F45" s="109"/>
      <c r="G45" s="109"/>
      <c r="H45" s="109"/>
      <c r="I45" s="109"/>
    </row>
    <row r="46" spans="1:9" s="217" customFormat="1">
      <c r="A46" s="454"/>
      <c r="B46" s="158"/>
      <c r="C46" s="158"/>
      <c r="D46" s="110"/>
      <c r="E46" s="109"/>
      <c r="F46" s="109"/>
      <c r="G46" s="109"/>
      <c r="H46" s="109"/>
      <c r="I46" s="109"/>
    </row>
    <row r="47" spans="1:9" s="217" customFormat="1">
      <c r="A47" s="454"/>
      <c r="B47" s="158"/>
      <c r="C47" s="158"/>
      <c r="D47" s="110"/>
      <c r="E47" s="109"/>
      <c r="F47" s="109"/>
      <c r="G47" s="109"/>
      <c r="H47" s="109"/>
      <c r="I47" s="109"/>
    </row>
    <row r="48" spans="1:9" s="217" customFormat="1">
      <c r="A48" s="454"/>
      <c r="B48" s="158"/>
      <c r="C48" s="158"/>
      <c r="D48" s="110"/>
      <c r="E48" s="109"/>
      <c r="F48" s="109"/>
      <c r="G48" s="109"/>
      <c r="H48" s="109"/>
      <c r="I48" s="109"/>
    </row>
    <row r="49" spans="1:9" s="217" customFormat="1">
      <c r="A49" s="454"/>
      <c r="B49" s="158"/>
      <c r="C49" s="158"/>
      <c r="D49" s="110"/>
      <c r="E49" s="109"/>
      <c r="F49" s="109"/>
      <c r="G49" s="109"/>
      <c r="H49" s="109"/>
      <c r="I49" s="109"/>
    </row>
    <row r="50" spans="1:9" s="217" customFormat="1">
      <c r="A50" s="454"/>
      <c r="B50" s="158"/>
      <c r="C50" s="158"/>
      <c r="D50" s="110"/>
      <c r="E50" s="109"/>
      <c r="F50" s="109"/>
      <c r="G50" s="109"/>
      <c r="H50" s="109"/>
      <c r="I50" s="109"/>
    </row>
    <row r="51" spans="1:9" s="217" customFormat="1">
      <c r="A51" s="454"/>
      <c r="B51" s="158"/>
      <c r="C51" s="158"/>
      <c r="D51" s="110"/>
      <c r="E51" s="109"/>
      <c r="F51" s="109"/>
      <c r="G51" s="109"/>
      <c r="H51" s="109"/>
      <c r="I51" s="109"/>
    </row>
    <row r="52" spans="1:9" s="217" customFormat="1">
      <c r="A52" s="454"/>
      <c r="B52" s="158"/>
      <c r="C52" s="158"/>
      <c r="D52" s="110"/>
      <c r="E52" s="109"/>
      <c r="F52" s="109"/>
      <c r="G52" s="109"/>
      <c r="H52" s="109"/>
      <c r="I52" s="109"/>
    </row>
    <row r="53" spans="1:9" s="217" customFormat="1">
      <c r="A53" s="454"/>
      <c r="B53" s="158"/>
      <c r="C53" s="158"/>
      <c r="D53" s="110"/>
      <c r="E53" s="109"/>
      <c r="F53" s="109"/>
      <c r="G53" s="109"/>
      <c r="H53" s="109"/>
      <c r="I53" s="109"/>
    </row>
    <row r="54" spans="1:9" s="217" customFormat="1">
      <c r="A54" s="454"/>
      <c r="B54" s="158"/>
      <c r="C54" s="158"/>
      <c r="D54" s="110"/>
      <c r="E54" s="109"/>
      <c r="F54" s="109"/>
      <c r="G54" s="109"/>
      <c r="H54" s="109"/>
      <c r="I54" s="109"/>
    </row>
    <row r="55" spans="1:9" s="217" customFormat="1">
      <c r="A55" s="454"/>
      <c r="B55" s="158"/>
      <c r="C55" s="158"/>
      <c r="D55" s="110"/>
      <c r="E55" s="109"/>
      <c r="F55" s="109"/>
      <c r="G55" s="109"/>
      <c r="H55" s="109"/>
      <c r="I55" s="109"/>
    </row>
    <row r="56" spans="1:9" s="217" customFormat="1">
      <c r="A56" s="454"/>
      <c r="B56" s="158"/>
      <c r="C56" s="158"/>
      <c r="D56" s="110"/>
      <c r="E56" s="109"/>
      <c r="F56" s="109"/>
      <c r="G56" s="109"/>
      <c r="H56" s="109"/>
      <c r="I56" s="109"/>
    </row>
    <row r="57" spans="1:9" s="217" customFormat="1">
      <c r="A57" s="454"/>
      <c r="B57" s="158"/>
      <c r="C57" s="158"/>
      <c r="D57" s="110"/>
      <c r="E57" s="109"/>
      <c r="F57" s="109"/>
      <c r="G57" s="109"/>
      <c r="H57" s="109"/>
      <c r="I57" s="109"/>
    </row>
    <row r="58" spans="1:9" s="217" customFormat="1">
      <c r="A58" s="454"/>
      <c r="B58" s="158"/>
      <c r="C58" s="158"/>
      <c r="D58" s="110"/>
      <c r="E58" s="109"/>
      <c r="F58" s="109"/>
      <c r="G58" s="109"/>
      <c r="H58" s="109"/>
      <c r="I58" s="109"/>
    </row>
    <row r="59" spans="1:9" s="217" customFormat="1">
      <c r="A59" s="454"/>
      <c r="B59" s="158"/>
      <c r="C59" s="158"/>
      <c r="D59" s="110"/>
      <c r="E59" s="109"/>
      <c r="F59" s="109"/>
      <c r="G59" s="109"/>
      <c r="H59" s="109"/>
      <c r="I59" s="109"/>
    </row>
    <row r="60" spans="1:9" s="217" customFormat="1">
      <c r="A60" s="454"/>
      <c r="B60" s="158"/>
      <c r="C60" s="158"/>
      <c r="D60" s="110"/>
      <c r="E60" s="109"/>
      <c r="F60" s="109"/>
      <c r="G60" s="109"/>
      <c r="H60" s="109"/>
      <c r="I60" s="109"/>
    </row>
    <row r="61" spans="1:9" s="217" customFormat="1">
      <c r="A61" s="454"/>
      <c r="B61" s="158"/>
      <c r="C61" s="158"/>
      <c r="D61" s="110"/>
      <c r="E61" s="109"/>
      <c r="F61" s="109"/>
      <c r="G61" s="109"/>
      <c r="H61" s="109"/>
      <c r="I61" s="109"/>
    </row>
    <row r="62" spans="1:9" s="217" customFormat="1">
      <c r="A62" s="454"/>
      <c r="B62" s="158"/>
      <c r="C62" s="158"/>
      <c r="D62" s="110"/>
      <c r="E62" s="109"/>
      <c r="F62" s="109"/>
      <c r="G62" s="109"/>
      <c r="H62" s="109"/>
      <c r="I62" s="109"/>
    </row>
    <row r="63" spans="1:9" s="217" customFormat="1">
      <c r="A63" s="454"/>
      <c r="B63" s="158"/>
      <c r="C63" s="158"/>
      <c r="D63" s="110"/>
      <c r="E63" s="109"/>
      <c r="F63" s="109"/>
      <c r="G63" s="109"/>
      <c r="H63" s="109"/>
      <c r="I63" s="109"/>
    </row>
    <row r="64" spans="1:9" s="217" customFormat="1">
      <c r="A64" s="454"/>
      <c r="B64" s="158"/>
      <c r="C64" s="158"/>
      <c r="D64" s="110"/>
      <c r="E64" s="109"/>
      <c r="F64" s="109"/>
      <c r="G64" s="109"/>
      <c r="H64" s="109"/>
      <c r="I64" s="109"/>
    </row>
    <row r="65" spans="1:9" s="217" customFormat="1">
      <c r="A65" s="454"/>
      <c r="B65" s="158"/>
      <c r="C65" s="158"/>
      <c r="D65" s="110"/>
      <c r="E65" s="109"/>
      <c r="F65" s="109"/>
      <c r="G65" s="109"/>
      <c r="H65" s="109"/>
      <c r="I65" s="109"/>
    </row>
    <row r="66" spans="1:9" s="466" customFormat="1">
      <c r="A66" s="454"/>
      <c r="B66" s="158"/>
      <c r="C66" s="158"/>
      <c r="D66" s="110"/>
      <c r="E66" s="109"/>
      <c r="F66" s="109"/>
      <c r="G66" s="109"/>
      <c r="H66" s="109"/>
      <c r="I66" s="109"/>
    </row>
    <row r="67" spans="1:9" s="466" customFormat="1">
      <c r="A67" s="454"/>
      <c r="B67" s="158"/>
      <c r="C67" s="158"/>
      <c r="D67" s="110"/>
      <c r="E67" s="109"/>
      <c r="F67" s="109"/>
      <c r="G67" s="109"/>
      <c r="H67" s="109"/>
      <c r="I67" s="109"/>
    </row>
    <row r="68" spans="1:9" s="466" customFormat="1">
      <c r="A68" s="454"/>
      <c r="B68" s="158"/>
      <c r="C68" s="158"/>
      <c r="D68" s="110"/>
      <c r="E68" s="109"/>
      <c r="F68" s="109"/>
      <c r="G68" s="109"/>
      <c r="H68" s="109"/>
      <c r="I68" s="109"/>
    </row>
    <row r="69" spans="1:9" s="466" customFormat="1">
      <c r="A69" s="454"/>
      <c r="B69" s="158"/>
      <c r="C69" s="158"/>
      <c r="D69" s="110"/>
      <c r="E69" s="109"/>
      <c r="F69" s="109"/>
      <c r="G69" s="109"/>
      <c r="H69" s="109"/>
      <c r="I69" s="109"/>
    </row>
    <row r="70" spans="1:9" s="466" customFormat="1">
      <c r="A70" s="454"/>
      <c r="B70" s="158"/>
      <c r="C70" s="158"/>
      <c r="D70" s="110"/>
      <c r="E70" s="109"/>
      <c r="F70" s="109"/>
      <c r="G70" s="109"/>
      <c r="H70" s="109"/>
      <c r="I70" s="109"/>
    </row>
    <row r="71" spans="1:9" s="466" customFormat="1">
      <c r="A71" s="454"/>
      <c r="B71" s="158"/>
      <c r="C71" s="158"/>
      <c r="D71" s="110"/>
      <c r="E71" s="109"/>
      <c r="F71" s="109"/>
      <c r="G71" s="109"/>
      <c r="H71" s="109"/>
      <c r="I71" s="109"/>
    </row>
    <row r="72" spans="1:9" s="466" customFormat="1">
      <c r="A72" s="454"/>
      <c r="B72" s="158"/>
      <c r="C72" s="158"/>
      <c r="D72" s="110"/>
      <c r="E72" s="109"/>
      <c r="F72" s="109"/>
      <c r="G72" s="109"/>
      <c r="H72" s="109"/>
      <c r="I72" s="109"/>
    </row>
    <row r="73" spans="1:9" s="466" customFormat="1">
      <c r="A73" s="454"/>
      <c r="B73" s="158"/>
      <c r="C73" s="158"/>
      <c r="D73" s="110"/>
      <c r="E73" s="109"/>
      <c r="F73" s="109"/>
      <c r="G73" s="109"/>
      <c r="H73" s="109"/>
      <c r="I73" s="109"/>
    </row>
    <row r="74" spans="1:9" s="466" customFormat="1">
      <c r="A74" s="454"/>
      <c r="B74" s="158"/>
      <c r="C74" s="158"/>
      <c r="D74" s="110"/>
      <c r="E74" s="109"/>
      <c r="F74" s="109"/>
      <c r="G74" s="109"/>
      <c r="H74" s="109"/>
      <c r="I74" s="109"/>
    </row>
    <row r="75" spans="1:9" s="466" customFormat="1">
      <c r="A75" s="454"/>
      <c r="B75" s="158"/>
      <c r="C75" s="158"/>
      <c r="D75" s="110"/>
      <c r="E75" s="109"/>
      <c r="F75" s="109"/>
      <c r="G75" s="109"/>
      <c r="H75" s="109"/>
      <c r="I75" s="109"/>
    </row>
    <row r="76" spans="1:9" s="466" customFormat="1">
      <c r="A76" s="454"/>
      <c r="B76" s="158"/>
      <c r="C76" s="158"/>
      <c r="D76" s="110"/>
      <c r="E76" s="109"/>
      <c r="F76" s="109"/>
      <c r="G76" s="109"/>
      <c r="H76" s="109"/>
      <c r="I76" s="109"/>
    </row>
    <row r="77" spans="1:9" s="466" customFormat="1">
      <c r="A77" s="454"/>
      <c r="B77" s="158"/>
      <c r="C77" s="158"/>
      <c r="D77" s="110"/>
      <c r="E77" s="109"/>
      <c r="F77" s="109"/>
      <c r="G77" s="109"/>
      <c r="H77" s="109"/>
      <c r="I77" s="109"/>
    </row>
    <row r="78" spans="1:9" s="466" customFormat="1">
      <c r="A78" s="454"/>
      <c r="B78" s="158"/>
      <c r="C78" s="158"/>
      <c r="D78" s="110"/>
      <c r="E78" s="109"/>
      <c r="F78" s="109"/>
      <c r="G78" s="109"/>
      <c r="H78" s="109"/>
      <c r="I78" s="109"/>
    </row>
    <row r="79" spans="1:9" s="466" customFormat="1">
      <c r="A79" s="454"/>
      <c r="B79" s="158"/>
      <c r="C79" s="158"/>
      <c r="D79" s="110"/>
      <c r="E79" s="109"/>
      <c r="F79" s="109"/>
      <c r="G79" s="109"/>
      <c r="H79" s="109"/>
      <c r="I79" s="109"/>
    </row>
    <row r="80" spans="1:9" s="466" customFormat="1">
      <c r="A80" s="454"/>
      <c r="B80" s="158"/>
      <c r="C80" s="158"/>
      <c r="D80" s="110"/>
      <c r="E80" s="109"/>
      <c r="F80" s="109"/>
      <c r="G80" s="109"/>
      <c r="H80" s="109"/>
      <c r="I80" s="109"/>
    </row>
    <row r="81" spans="1:9" s="466" customFormat="1">
      <c r="A81" s="454"/>
      <c r="B81" s="158"/>
      <c r="C81" s="158"/>
      <c r="D81" s="110"/>
      <c r="E81" s="109"/>
      <c r="F81" s="109"/>
      <c r="G81" s="109"/>
      <c r="H81" s="109"/>
      <c r="I81" s="109"/>
    </row>
    <row r="82" spans="1:9" s="466" customFormat="1">
      <c r="A82" s="454"/>
      <c r="B82" s="158"/>
      <c r="C82" s="158"/>
      <c r="D82" s="110"/>
      <c r="E82" s="109"/>
      <c r="F82" s="109"/>
      <c r="G82" s="109"/>
      <c r="H82" s="109"/>
      <c r="I82" s="109"/>
    </row>
    <row r="83" spans="1:9" s="466" customFormat="1">
      <c r="A83" s="454"/>
      <c r="B83" s="158"/>
      <c r="C83" s="158"/>
      <c r="D83" s="110"/>
      <c r="E83" s="109"/>
      <c r="F83" s="109"/>
      <c r="G83" s="109"/>
      <c r="H83" s="109"/>
      <c r="I83" s="109"/>
    </row>
    <row r="84" spans="1:9" s="466" customFormat="1">
      <c r="A84" s="454"/>
      <c r="B84" s="158"/>
      <c r="C84" s="158"/>
      <c r="D84" s="110"/>
      <c r="E84" s="109"/>
      <c r="F84" s="109"/>
      <c r="G84" s="109"/>
      <c r="H84" s="109"/>
      <c r="I84" s="109"/>
    </row>
    <row r="85" spans="1:9" s="466" customFormat="1">
      <c r="A85" s="454"/>
      <c r="B85" s="158"/>
      <c r="C85" s="158"/>
      <c r="D85" s="110"/>
      <c r="E85" s="109"/>
      <c r="F85" s="109"/>
      <c r="G85" s="109"/>
      <c r="H85" s="109"/>
      <c r="I85" s="109"/>
    </row>
    <row r="86" spans="1:9" s="466" customFormat="1">
      <c r="A86" s="454"/>
      <c r="B86" s="158"/>
      <c r="C86" s="158"/>
      <c r="D86" s="110"/>
      <c r="E86" s="109"/>
      <c r="F86" s="109"/>
      <c r="G86" s="109"/>
      <c r="H86" s="109"/>
      <c r="I86" s="109"/>
    </row>
    <row r="87" spans="1:9" s="466" customFormat="1">
      <c r="A87" s="454"/>
      <c r="B87" s="158"/>
      <c r="C87" s="158"/>
      <c r="D87" s="110"/>
      <c r="E87" s="109"/>
      <c r="F87" s="109"/>
      <c r="G87" s="109"/>
      <c r="H87" s="109"/>
      <c r="I87" s="109"/>
    </row>
    <row r="88" spans="1:9" s="466" customFormat="1">
      <c r="A88" s="454"/>
      <c r="B88" s="158"/>
      <c r="C88" s="158"/>
      <c r="D88" s="110"/>
      <c r="E88" s="109"/>
      <c r="F88" s="109"/>
      <c r="G88" s="109"/>
      <c r="H88" s="109"/>
      <c r="I88" s="109"/>
    </row>
    <row r="89" spans="1:9" s="466" customFormat="1">
      <c r="A89" s="454"/>
      <c r="B89" s="158"/>
      <c r="C89" s="158"/>
      <c r="D89" s="110"/>
      <c r="E89" s="109"/>
      <c r="F89" s="109"/>
      <c r="G89" s="109"/>
      <c r="H89" s="109"/>
      <c r="I89" s="109"/>
    </row>
    <row r="90" spans="1:9" s="466" customFormat="1">
      <c r="A90" s="454"/>
      <c r="B90" s="158"/>
      <c r="C90" s="158"/>
      <c r="D90" s="110"/>
      <c r="E90" s="109"/>
      <c r="F90" s="109"/>
      <c r="G90" s="109"/>
      <c r="H90" s="109"/>
      <c r="I90" s="109"/>
    </row>
    <row r="91" spans="1:9" s="466" customFormat="1">
      <c r="A91" s="454"/>
      <c r="B91" s="158"/>
      <c r="C91" s="158"/>
      <c r="D91" s="110"/>
      <c r="E91" s="109"/>
      <c r="F91" s="109"/>
      <c r="G91" s="109"/>
      <c r="H91" s="109"/>
      <c r="I91" s="109"/>
    </row>
    <row r="92" spans="1:9" s="466" customFormat="1">
      <c r="A92" s="454"/>
      <c r="B92" s="158"/>
      <c r="C92" s="158"/>
      <c r="D92" s="110"/>
      <c r="E92" s="109"/>
      <c r="F92" s="109"/>
      <c r="G92" s="109"/>
      <c r="H92" s="109"/>
      <c r="I92" s="109"/>
    </row>
    <row r="93" spans="1:9" s="466" customFormat="1">
      <c r="A93" s="454"/>
      <c r="B93" s="158"/>
      <c r="C93" s="158"/>
      <c r="D93" s="110"/>
      <c r="E93" s="109"/>
      <c r="F93" s="109"/>
      <c r="G93" s="109"/>
      <c r="H93" s="109"/>
      <c r="I93" s="109"/>
    </row>
    <row r="94" spans="1:9" s="466" customFormat="1">
      <c r="A94" s="454"/>
      <c r="B94" s="158"/>
      <c r="C94" s="158"/>
      <c r="D94" s="110"/>
      <c r="E94" s="109"/>
      <c r="F94" s="109"/>
      <c r="G94" s="109"/>
      <c r="H94" s="109"/>
      <c r="I94" s="109"/>
    </row>
    <row r="95" spans="1:9" s="466" customFormat="1">
      <c r="A95" s="454"/>
      <c r="B95" s="158"/>
      <c r="C95" s="158"/>
      <c r="D95" s="110"/>
      <c r="E95" s="109"/>
      <c r="F95" s="109"/>
      <c r="G95" s="109"/>
      <c r="H95" s="109"/>
      <c r="I95" s="109"/>
    </row>
    <row r="96" spans="1:9" s="466" customFormat="1">
      <c r="A96" s="454"/>
      <c r="B96" s="158"/>
      <c r="C96" s="158"/>
      <c r="D96" s="110"/>
      <c r="E96" s="109"/>
      <c r="F96" s="109"/>
      <c r="G96" s="109"/>
      <c r="H96" s="109"/>
      <c r="I96" s="109"/>
    </row>
    <row r="97" spans="1:9" s="466" customFormat="1">
      <c r="A97" s="454"/>
      <c r="B97" s="158"/>
      <c r="C97" s="158"/>
      <c r="D97" s="110"/>
      <c r="E97" s="109"/>
      <c r="F97" s="109"/>
      <c r="G97" s="109"/>
      <c r="H97" s="109"/>
      <c r="I97" s="109"/>
    </row>
    <row r="98" spans="1:9" s="466" customFormat="1">
      <c r="A98" s="454"/>
      <c r="B98" s="158"/>
      <c r="C98" s="158"/>
      <c r="D98" s="110"/>
      <c r="E98" s="109"/>
      <c r="F98" s="109"/>
      <c r="G98" s="109"/>
      <c r="H98" s="109"/>
      <c r="I98" s="109"/>
    </row>
    <row r="99" spans="1:9" s="466" customFormat="1">
      <c r="A99" s="454"/>
      <c r="B99" s="158"/>
      <c r="C99" s="158"/>
      <c r="D99" s="110"/>
      <c r="E99" s="109"/>
      <c r="F99" s="109"/>
      <c r="G99" s="109"/>
      <c r="H99" s="109"/>
      <c r="I99" s="109"/>
    </row>
    <row r="100" spans="1:9" s="466" customFormat="1">
      <c r="A100" s="454"/>
      <c r="B100" s="158"/>
      <c r="C100" s="158"/>
      <c r="D100" s="110"/>
      <c r="E100" s="109"/>
      <c r="F100" s="109"/>
      <c r="G100" s="109"/>
      <c r="H100" s="109"/>
      <c r="I100" s="109"/>
    </row>
    <row r="101" spans="1:9" s="466" customFormat="1">
      <c r="A101" s="454"/>
      <c r="B101" s="158"/>
      <c r="C101" s="158"/>
      <c r="D101" s="110"/>
      <c r="E101" s="109"/>
      <c r="F101" s="109"/>
      <c r="G101" s="109"/>
      <c r="H101" s="109"/>
      <c r="I101" s="109"/>
    </row>
    <row r="102" spans="1:9" s="466" customFormat="1">
      <c r="A102" s="454"/>
      <c r="B102" s="158"/>
      <c r="C102" s="158"/>
      <c r="D102" s="110"/>
      <c r="E102" s="109"/>
      <c r="F102" s="109"/>
      <c r="G102" s="109"/>
      <c r="H102" s="109"/>
      <c r="I102" s="109"/>
    </row>
    <row r="103" spans="1:9" s="466" customFormat="1">
      <c r="A103" s="454"/>
      <c r="B103" s="158"/>
      <c r="C103" s="158"/>
      <c r="D103" s="110"/>
      <c r="E103" s="109"/>
      <c r="F103" s="109"/>
      <c r="G103" s="109"/>
      <c r="H103" s="109"/>
      <c r="I103" s="109"/>
    </row>
    <row r="104" spans="1:9" s="466" customFormat="1">
      <c r="A104" s="454"/>
      <c r="B104" s="158"/>
      <c r="C104" s="158"/>
      <c r="D104" s="110"/>
      <c r="E104" s="109"/>
      <c r="F104" s="109"/>
      <c r="G104" s="109"/>
      <c r="H104" s="109"/>
      <c r="I104" s="109"/>
    </row>
    <row r="105" spans="1:9" s="466" customFormat="1">
      <c r="A105" s="454"/>
      <c r="B105" s="158"/>
      <c r="C105" s="158"/>
      <c r="D105" s="110"/>
      <c r="E105" s="109"/>
      <c r="F105" s="109"/>
      <c r="G105" s="109"/>
      <c r="H105" s="109"/>
      <c r="I105" s="109"/>
    </row>
    <row r="106" spans="1:9" s="466" customFormat="1">
      <c r="A106" s="454"/>
      <c r="B106" s="158"/>
      <c r="C106" s="158"/>
      <c r="D106" s="110"/>
      <c r="E106" s="109"/>
      <c r="F106" s="109"/>
      <c r="G106" s="109"/>
      <c r="H106" s="109"/>
      <c r="I106" s="109"/>
    </row>
    <row r="107" spans="1:9" s="466" customFormat="1">
      <c r="A107" s="454"/>
      <c r="B107" s="158"/>
      <c r="C107" s="158"/>
      <c r="D107" s="110"/>
      <c r="E107" s="109"/>
      <c r="F107" s="109"/>
      <c r="G107" s="109"/>
      <c r="H107" s="109"/>
      <c r="I107" s="109"/>
    </row>
    <row r="108" spans="1:9" s="466" customFormat="1">
      <c r="A108" s="454"/>
      <c r="B108" s="158"/>
      <c r="C108" s="158"/>
      <c r="D108" s="110"/>
      <c r="E108" s="109"/>
      <c r="F108" s="109"/>
      <c r="G108" s="109"/>
      <c r="H108" s="109"/>
      <c r="I108" s="109"/>
    </row>
    <row r="109" spans="1:9" s="466" customFormat="1">
      <c r="A109" s="454"/>
      <c r="B109" s="158"/>
      <c r="C109" s="158"/>
      <c r="D109" s="405"/>
      <c r="E109" s="109"/>
      <c r="F109" s="109"/>
      <c r="G109" s="109"/>
      <c r="H109" s="109"/>
      <c r="I109" s="109"/>
    </row>
    <row r="110" spans="1:9" s="466" customFormat="1">
      <c r="A110" s="454"/>
      <c r="B110" s="158"/>
      <c r="C110" s="158"/>
      <c r="D110" s="405"/>
      <c r="E110" s="109"/>
      <c r="F110" s="109"/>
      <c r="G110" s="109"/>
      <c r="H110" s="109"/>
      <c r="I110" s="109"/>
    </row>
    <row r="111" spans="1:9" s="466" customFormat="1">
      <c r="A111" s="454"/>
      <c r="B111" s="158"/>
      <c r="C111" s="158"/>
      <c r="D111" s="405"/>
      <c r="E111" s="109"/>
      <c r="F111" s="109"/>
      <c r="G111" s="109"/>
      <c r="H111" s="109"/>
      <c r="I111" s="109"/>
    </row>
    <row r="112" spans="1:9" s="466" customFormat="1">
      <c r="A112" s="454"/>
      <c r="B112" s="158"/>
      <c r="C112" s="158"/>
      <c r="D112" s="405"/>
      <c r="E112" s="109"/>
      <c r="F112" s="109"/>
      <c r="G112" s="109"/>
      <c r="H112" s="109"/>
      <c r="I112" s="109"/>
    </row>
    <row r="113" spans="1:9" s="466" customFormat="1">
      <c r="A113" s="454"/>
      <c r="B113" s="158"/>
      <c r="C113" s="158"/>
      <c r="D113" s="405"/>
      <c r="E113" s="109"/>
      <c r="F113" s="109"/>
      <c r="G113" s="109"/>
      <c r="H113" s="109"/>
      <c r="I113" s="109"/>
    </row>
    <row r="114" spans="1:9" s="466" customFormat="1">
      <c r="A114" s="454"/>
      <c r="B114" s="158"/>
      <c r="C114" s="158"/>
      <c r="D114" s="405"/>
      <c r="E114" s="109"/>
      <c r="F114" s="109"/>
      <c r="G114" s="109"/>
      <c r="H114" s="109"/>
      <c r="I114" s="109"/>
    </row>
    <row r="115" spans="1:9" s="466" customFormat="1">
      <c r="A115" s="454"/>
      <c r="B115" s="158"/>
      <c r="C115" s="158"/>
      <c r="D115" s="405"/>
      <c r="E115" s="109"/>
      <c r="F115" s="109"/>
      <c r="G115" s="109"/>
      <c r="H115" s="109"/>
      <c r="I115" s="109"/>
    </row>
    <row r="116" spans="1:9" s="466" customFormat="1">
      <c r="A116" s="454"/>
      <c r="B116" s="158"/>
      <c r="C116" s="158"/>
      <c r="D116" s="405"/>
      <c r="E116" s="109"/>
      <c r="F116" s="109"/>
      <c r="G116" s="109"/>
      <c r="H116" s="109"/>
      <c r="I116" s="109"/>
    </row>
    <row r="117" spans="1:9" s="466" customFormat="1">
      <c r="A117" s="454"/>
      <c r="B117" s="158"/>
      <c r="C117" s="158"/>
      <c r="D117" s="405"/>
      <c r="E117" s="109"/>
      <c r="F117" s="109"/>
      <c r="G117" s="109"/>
      <c r="H117" s="109"/>
      <c r="I117" s="109"/>
    </row>
    <row r="118" spans="1:9" s="466" customFormat="1">
      <c r="A118" s="454"/>
      <c r="B118" s="158"/>
      <c r="C118" s="158"/>
      <c r="D118" s="405"/>
      <c r="E118" s="109"/>
      <c r="F118" s="109"/>
      <c r="G118" s="109"/>
      <c r="H118" s="109"/>
      <c r="I118" s="109"/>
    </row>
    <row r="119" spans="1:9" s="466" customFormat="1">
      <c r="A119" s="454"/>
      <c r="B119" s="158"/>
      <c r="C119" s="158"/>
      <c r="D119" s="405"/>
      <c r="E119" s="109"/>
      <c r="F119" s="109"/>
      <c r="G119" s="109"/>
      <c r="H119" s="109"/>
      <c r="I119" s="109"/>
    </row>
    <row r="120" spans="1:9" s="120" customFormat="1">
      <c r="A120" s="454"/>
      <c r="B120" s="158"/>
      <c r="C120" s="158"/>
      <c r="D120" s="405"/>
      <c r="E120" s="109"/>
      <c r="F120" s="109"/>
      <c r="G120" s="109"/>
      <c r="H120" s="109"/>
      <c r="I120" s="109"/>
    </row>
    <row r="121" spans="1:9" s="120" customFormat="1">
      <c r="A121" s="454"/>
      <c r="B121" s="158"/>
      <c r="C121" s="158"/>
      <c r="D121" s="405"/>
      <c r="E121" s="109"/>
      <c r="F121" s="109"/>
      <c r="G121" s="109"/>
      <c r="H121" s="109"/>
      <c r="I121" s="109"/>
    </row>
    <row r="122" spans="1:9" s="120" customFormat="1">
      <c r="A122" s="454"/>
      <c r="B122" s="158"/>
      <c r="C122" s="158"/>
      <c r="D122" s="405"/>
      <c r="E122" s="109"/>
      <c r="F122" s="109"/>
      <c r="G122" s="109"/>
      <c r="H122" s="109"/>
      <c r="I122" s="109"/>
    </row>
    <row r="123" spans="1:9" s="120" customFormat="1">
      <c r="A123" s="454"/>
      <c r="B123" s="158"/>
      <c r="C123" s="158"/>
      <c r="D123" s="405"/>
      <c r="E123" s="109"/>
      <c r="F123" s="109"/>
      <c r="G123" s="109"/>
      <c r="H123" s="109"/>
      <c r="I123" s="109"/>
    </row>
    <row r="124" spans="1:9" s="120" customFormat="1">
      <c r="A124" s="454"/>
      <c r="B124" s="158"/>
      <c r="C124" s="158"/>
      <c r="D124" s="405"/>
      <c r="E124" s="109"/>
      <c r="F124" s="109"/>
      <c r="G124" s="109"/>
      <c r="H124" s="109"/>
      <c r="I124" s="109"/>
    </row>
    <row r="125" spans="1:9" s="120" customFormat="1">
      <c r="A125" s="454"/>
      <c r="B125" s="158"/>
      <c r="C125" s="158"/>
      <c r="D125" s="405"/>
      <c r="E125" s="109"/>
      <c r="F125" s="109"/>
      <c r="G125" s="109"/>
      <c r="H125" s="109"/>
      <c r="I125" s="109"/>
    </row>
    <row r="126" spans="1:9" s="120" customFormat="1">
      <c r="A126" s="454"/>
      <c r="B126" s="158"/>
      <c r="C126" s="158"/>
      <c r="D126" s="405"/>
      <c r="E126" s="109"/>
      <c r="F126" s="109"/>
      <c r="G126" s="109"/>
      <c r="H126" s="109"/>
      <c r="I126" s="109"/>
    </row>
    <row r="127" spans="1:9" s="120" customFormat="1">
      <c r="A127" s="454"/>
      <c r="B127" s="158"/>
      <c r="C127" s="158"/>
      <c r="D127" s="405"/>
      <c r="E127" s="109"/>
      <c r="F127" s="109"/>
      <c r="G127" s="109"/>
      <c r="H127" s="109"/>
      <c r="I127" s="109"/>
    </row>
    <row r="128" spans="1:9" s="120" customFormat="1">
      <c r="A128" s="454"/>
      <c r="B128" s="158"/>
      <c r="C128" s="158"/>
      <c r="D128" s="405"/>
      <c r="E128" s="109"/>
      <c r="F128" s="109"/>
      <c r="G128" s="109"/>
      <c r="H128" s="109"/>
      <c r="I128" s="109"/>
    </row>
    <row r="129" spans="1:9" s="120" customFormat="1">
      <c r="A129" s="454"/>
      <c r="B129" s="158"/>
      <c r="C129" s="158"/>
      <c r="D129" s="405"/>
      <c r="E129" s="109"/>
      <c r="F129" s="109"/>
      <c r="G129" s="109"/>
      <c r="H129" s="109"/>
      <c r="I129" s="109"/>
    </row>
    <row r="130" spans="1:9" s="120" customFormat="1">
      <c r="A130" s="454"/>
      <c r="B130" s="158"/>
      <c r="C130" s="158"/>
      <c r="D130" s="405"/>
      <c r="E130" s="109"/>
      <c r="F130" s="109"/>
      <c r="G130" s="109"/>
      <c r="H130" s="109"/>
      <c r="I130" s="109"/>
    </row>
    <row r="131" spans="1:9" s="120" customFormat="1">
      <c r="A131" s="454"/>
      <c r="B131" s="158"/>
      <c r="C131" s="158"/>
      <c r="D131" s="405"/>
      <c r="E131" s="109"/>
      <c r="F131" s="109"/>
      <c r="G131" s="109"/>
      <c r="H131" s="109"/>
      <c r="I131" s="109"/>
    </row>
    <row r="132" spans="1:9" s="120" customFormat="1">
      <c r="A132" s="454"/>
      <c r="B132" s="158"/>
      <c r="C132" s="158"/>
      <c r="D132" s="405"/>
      <c r="E132" s="109"/>
      <c r="F132" s="109"/>
      <c r="G132" s="109"/>
      <c r="H132" s="109"/>
      <c r="I132" s="109"/>
    </row>
    <row r="133" spans="1:9" s="120" customFormat="1">
      <c r="A133" s="454"/>
      <c r="B133" s="158"/>
      <c r="C133" s="158"/>
      <c r="D133" s="405"/>
      <c r="E133" s="109"/>
      <c r="F133" s="109"/>
      <c r="G133" s="109"/>
      <c r="H133" s="109"/>
      <c r="I133" s="109"/>
    </row>
    <row r="134" spans="1:9" s="120" customFormat="1">
      <c r="A134" s="454"/>
      <c r="B134" s="158"/>
      <c r="C134" s="158"/>
      <c r="D134" s="405"/>
      <c r="E134" s="109"/>
      <c r="F134" s="109"/>
      <c r="G134" s="109"/>
      <c r="H134" s="109"/>
      <c r="I134" s="109"/>
    </row>
    <row r="135" spans="1:9" s="120" customFormat="1">
      <c r="A135" s="454"/>
      <c r="B135" s="158"/>
      <c r="C135" s="158"/>
      <c r="D135" s="405"/>
      <c r="E135" s="109"/>
      <c r="F135" s="109"/>
      <c r="G135" s="109"/>
      <c r="H135" s="109"/>
      <c r="I135" s="109"/>
    </row>
    <row r="136" spans="1:9" s="120" customFormat="1">
      <c r="A136" s="454"/>
      <c r="B136" s="158"/>
      <c r="C136" s="158"/>
      <c r="D136" s="405"/>
      <c r="E136" s="109"/>
      <c r="F136" s="109"/>
      <c r="G136" s="109"/>
      <c r="H136" s="109"/>
      <c r="I136" s="109"/>
    </row>
    <row r="137" spans="1:9">
      <c r="A137" s="454"/>
      <c r="B137" s="158"/>
      <c r="C137" s="158"/>
      <c r="E137" s="109"/>
      <c r="F137" s="109"/>
      <c r="G137" s="109"/>
      <c r="H137" s="109"/>
      <c r="I137" s="109"/>
    </row>
    <row r="138" spans="1:9">
      <c r="A138" s="454"/>
      <c r="B138" s="158"/>
      <c r="C138" s="158"/>
      <c r="E138" s="109"/>
      <c r="F138" s="109"/>
      <c r="G138" s="109"/>
      <c r="H138" s="109"/>
      <c r="I138" s="109"/>
    </row>
    <row r="139" spans="1:9">
      <c r="A139" s="454"/>
      <c r="B139" s="158"/>
      <c r="C139" s="158"/>
      <c r="E139" s="109"/>
      <c r="F139" s="109"/>
      <c r="G139" s="109"/>
      <c r="H139" s="109"/>
      <c r="I139" s="109"/>
    </row>
    <row r="140" spans="1:9">
      <c r="A140" s="454"/>
      <c r="B140" s="158"/>
      <c r="C140" s="158"/>
      <c r="E140" s="109"/>
      <c r="F140" s="109"/>
      <c r="G140" s="109"/>
      <c r="H140" s="109"/>
      <c r="I140" s="109"/>
    </row>
    <row r="141" spans="1:9">
      <c r="A141" s="454"/>
      <c r="B141" s="158"/>
      <c r="C141" s="158"/>
      <c r="E141" s="109"/>
      <c r="F141" s="109"/>
      <c r="G141" s="109"/>
      <c r="H141" s="109"/>
      <c r="I141" s="109"/>
    </row>
    <row r="142" spans="1:9">
      <c r="A142" s="454"/>
      <c r="B142" s="158"/>
      <c r="C142" s="158"/>
      <c r="E142" s="109"/>
      <c r="F142" s="109"/>
      <c r="G142" s="109"/>
      <c r="H142" s="109"/>
      <c r="I142" s="109"/>
    </row>
    <row r="143" spans="1:9">
      <c r="A143" s="454"/>
      <c r="B143" s="158"/>
      <c r="C143" s="158"/>
      <c r="E143" s="109"/>
      <c r="F143" s="109"/>
      <c r="G143" s="109"/>
      <c r="H143" s="109"/>
      <c r="I143" s="109"/>
    </row>
    <row r="144" spans="1:9">
      <c r="A144" s="454"/>
      <c r="B144" s="158"/>
      <c r="C144" s="158"/>
      <c r="E144" s="109"/>
      <c r="F144" s="109"/>
      <c r="G144" s="109"/>
      <c r="H144" s="109"/>
      <c r="I144" s="109"/>
    </row>
    <row r="145" spans="1:9">
      <c r="A145" s="454"/>
      <c r="B145" s="158"/>
      <c r="C145" s="158"/>
      <c r="E145" s="109"/>
      <c r="F145" s="109"/>
      <c r="G145" s="109"/>
      <c r="H145" s="109"/>
      <c r="I145" s="109"/>
    </row>
    <row r="146" spans="1:9">
      <c r="A146" s="454"/>
      <c r="B146" s="158"/>
      <c r="C146" s="158"/>
      <c r="E146" s="109"/>
      <c r="F146" s="109"/>
      <c r="G146" s="109"/>
      <c r="H146" s="109"/>
      <c r="I146" s="109"/>
    </row>
    <row r="147" spans="1:9">
      <c r="A147" s="454"/>
      <c r="B147" s="158"/>
      <c r="C147" s="158"/>
      <c r="E147" s="109"/>
      <c r="F147" s="109"/>
      <c r="G147" s="109"/>
      <c r="H147" s="109"/>
      <c r="I147" s="109"/>
    </row>
    <row r="148" spans="1:9">
      <c r="A148" s="454"/>
      <c r="B148" s="158"/>
      <c r="C148" s="158"/>
      <c r="E148" s="109"/>
      <c r="F148" s="109"/>
      <c r="G148" s="109"/>
      <c r="H148" s="109"/>
      <c r="I148" s="109"/>
    </row>
    <row r="149" spans="1:9">
      <c r="A149" s="454"/>
      <c r="B149" s="158"/>
      <c r="C149" s="158"/>
      <c r="E149" s="109"/>
      <c r="F149" s="109"/>
      <c r="G149" s="109"/>
      <c r="H149" s="109"/>
      <c r="I149" s="109"/>
    </row>
    <row r="150" spans="1:9">
      <c r="A150" s="454"/>
      <c r="B150" s="158"/>
      <c r="C150" s="158"/>
      <c r="E150" s="109"/>
      <c r="F150" s="109"/>
      <c r="G150" s="109"/>
      <c r="H150" s="109"/>
      <c r="I150" s="109"/>
    </row>
    <row r="151" spans="1:9">
      <c r="A151" s="454"/>
      <c r="B151" s="158"/>
      <c r="C151" s="158"/>
      <c r="E151" s="109"/>
      <c r="F151" s="109"/>
      <c r="G151" s="109"/>
      <c r="H151" s="109"/>
      <c r="I151" s="109"/>
    </row>
    <row r="152" spans="1:9">
      <c r="A152" s="454"/>
      <c r="B152" s="158"/>
      <c r="C152" s="158"/>
      <c r="E152" s="109"/>
      <c r="F152" s="109"/>
      <c r="G152" s="109"/>
      <c r="H152" s="109"/>
      <c r="I152" s="109"/>
    </row>
    <row r="153" spans="1:9">
      <c r="A153" s="454"/>
      <c r="B153" s="158"/>
      <c r="C153" s="158"/>
      <c r="E153" s="109"/>
      <c r="F153" s="109"/>
      <c r="G153" s="109"/>
      <c r="H153" s="109"/>
      <c r="I153" s="109"/>
    </row>
    <row r="154" spans="1:9">
      <c r="A154" s="454"/>
      <c r="B154" s="158"/>
      <c r="C154" s="158"/>
      <c r="E154" s="109"/>
      <c r="F154" s="109"/>
      <c r="G154" s="109"/>
      <c r="H154" s="109"/>
      <c r="I154" s="109"/>
    </row>
  </sheetData>
  <mergeCells count="8">
    <mergeCell ref="A17:I17"/>
    <mergeCell ref="C11:G11"/>
    <mergeCell ref="A1:I1"/>
    <mergeCell ref="A9:I9"/>
    <mergeCell ref="A11:A12"/>
    <mergeCell ref="B11:B12"/>
    <mergeCell ref="H11:H12"/>
    <mergeCell ref="I11:I12"/>
  </mergeCells>
  <hyperlinks>
    <hyperlink ref="E3" r:id="rId1"/>
    <hyperlink ref="E2" r:id="rId2"/>
  </hyperlinks>
  <pageMargins left="0.7" right="0.7" top="0.75" bottom="0.75" header="0.3" footer="0.3"/>
  <pageSetup paperSize="9" orientation="portrait" horizontalDpi="0" verticalDpi="0" r:id="rId3"/>
  <drawing r:id="rId4"/>
  <legacyDrawing r:id="rId5"/>
  <oleObjects>
    <oleObject progId="PBrush" shapeId="2049" r:id="rId6"/>
  </oleObjects>
</worksheet>
</file>

<file path=xl/worksheets/sheet78.xml><?xml version="1.0" encoding="utf-8"?>
<worksheet xmlns="http://schemas.openxmlformats.org/spreadsheetml/2006/main" xmlns:r="http://schemas.openxmlformats.org/officeDocument/2006/relationships">
  <dimension ref="A1:K21"/>
  <sheetViews>
    <sheetView workbookViewId="0">
      <selection activeCell="A9" sqref="A9:H9"/>
    </sheetView>
  </sheetViews>
  <sheetFormatPr defaultRowHeight="15"/>
  <cols>
    <col min="1" max="1" width="12.5703125" style="200" customWidth="1"/>
    <col min="2" max="2" width="9.85546875" style="200" customWidth="1"/>
    <col min="3" max="3" width="5.42578125" style="200" customWidth="1"/>
    <col min="4" max="4" width="7.7109375" style="200" customWidth="1"/>
    <col min="5" max="5" width="6.42578125" style="200" customWidth="1"/>
    <col min="6" max="6" width="8.7109375" style="200" customWidth="1"/>
    <col min="7" max="7" width="6.28515625" style="200" customWidth="1"/>
    <col min="8" max="8" width="6.7109375" style="200" customWidth="1"/>
    <col min="9" max="16384" width="9.140625" style="200"/>
  </cols>
  <sheetData>
    <row r="1" spans="1:11" ht="31.5" customHeight="1">
      <c r="A1" s="2526"/>
      <c r="B1" s="2526"/>
      <c r="C1" s="2526"/>
      <c r="D1" s="2526"/>
      <c r="E1" s="2526"/>
      <c r="F1" s="2526"/>
    </row>
    <row r="2" spans="1:11" s="203" customFormat="1" ht="12.75">
      <c r="A2" s="204" t="s">
        <v>0</v>
      </c>
      <c r="B2" s="204"/>
      <c r="C2" s="116"/>
      <c r="F2" s="205" t="s">
        <v>474</v>
      </c>
      <c r="G2" s="206" t="s">
        <v>1</v>
      </c>
      <c r="J2" s="202"/>
      <c r="K2" s="202"/>
    </row>
    <row r="3" spans="1:11" s="203" customFormat="1" ht="15.75" customHeight="1">
      <c r="A3" s="207" t="s">
        <v>467</v>
      </c>
      <c r="B3" s="207"/>
      <c r="C3" s="117"/>
      <c r="F3" s="205" t="s">
        <v>475</v>
      </c>
      <c r="G3" s="208" t="s">
        <v>2</v>
      </c>
      <c r="I3" s="208"/>
      <c r="J3" s="114"/>
      <c r="K3" s="114"/>
    </row>
    <row r="4" spans="1:11" s="203" customFormat="1" ht="15.75" customHeight="1">
      <c r="A4" s="204" t="s">
        <v>2241</v>
      </c>
      <c r="B4" s="204"/>
      <c r="C4" s="116"/>
      <c r="F4" s="741"/>
      <c r="I4" s="202"/>
      <c r="J4" s="202"/>
      <c r="K4" s="202"/>
    </row>
    <row r="5" spans="1:11" s="203" customFormat="1" ht="15.75" customHeight="1">
      <c r="A5" s="207" t="s">
        <v>467</v>
      </c>
      <c r="B5" s="207"/>
      <c r="C5" s="117"/>
      <c r="F5" s="204" t="s">
        <v>2238</v>
      </c>
      <c r="I5" s="202"/>
      <c r="J5" s="202"/>
      <c r="K5" s="202"/>
    </row>
    <row r="6" spans="1:11" s="203" customFormat="1" ht="15.75" customHeight="1">
      <c r="A6" s="207" t="s">
        <v>468</v>
      </c>
      <c r="B6" s="207"/>
      <c r="C6" s="117"/>
      <c r="F6" s="204" t="s">
        <v>2240</v>
      </c>
      <c r="I6" s="202"/>
      <c r="J6" s="202"/>
      <c r="K6" s="202"/>
    </row>
    <row r="7" spans="1:11" s="203" customFormat="1" ht="15.75" customHeight="1">
      <c r="A7" s="210" t="s">
        <v>2536</v>
      </c>
      <c r="B7" s="210"/>
      <c r="C7" s="213"/>
      <c r="F7" s="379" t="s">
        <v>2239</v>
      </c>
      <c r="I7" s="211"/>
    </row>
    <row r="8" spans="1:11" s="203" customFormat="1" ht="12.75">
      <c r="A8" s="210"/>
      <c r="B8" s="210"/>
      <c r="C8" s="213"/>
      <c r="F8" s="379"/>
      <c r="I8" s="211"/>
    </row>
    <row r="9" spans="1:11" s="203" customFormat="1" ht="12.75">
      <c r="A9" s="2525" t="s">
        <v>1184</v>
      </c>
      <c r="B9" s="2525"/>
      <c r="C9" s="2525"/>
      <c r="D9" s="2525"/>
      <c r="E9" s="2525"/>
      <c r="F9" s="2525"/>
      <c r="G9" s="2525"/>
      <c r="H9" s="2525"/>
    </row>
    <row r="10" spans="1:11" s="203" customFormat="1" ht="12.75">
      <c r="A10" s="213"/>
      <c r="B10" s="213"/>
    </row>
    <row r="11" spans="1:11" s="405" customFormat="1" ht="15" customHeight="1">
      <c r="A11" s="2577" t="s">
        <v>20</v>
      </c>
      <c r="B11" s="2577" t="s">
        <v>670</v>
      </c>
      <c r="C11" s="2584" t="s">
        <v>16</v>
      </c>
      <c r="D11" s="2521" t="s">
        <v>17</v>
      </c>
      <c r="E11" s="2521"/>
      <c r="F11" s="2521"/>
      <c r="G11" s="2520" t="s">
        <v>501</v>
      </c>
      <c r="H11" s="2520" t="s">
        <v>476</v>
      </c>
    </row>
    <row r="12" spans="1:11" s="405" customFormat="1" ht="33.75">
      <c r="A12" s="2578"/>
      <c r="B12" s="2578"/>
      <c r="C12" s="3022"/>
      <c r="D12" s="740" t="s">
        <v>1379</v>
      </c>
      <c r="E12" s="740" t="s">
        <v>19</v>
      </c>
      <c r="F12" s="740" t="s">
        <v>40</v>
      </c>
      <c r="G12" s="2520"/>
      <c r="H12" s="2520"/>
    </row>
    <row r="13" spans="1:11" s="217" customFormat="1" ht="26.25" customHeight="1">
      <c r="A13" s="743" t="s">
        <v>3043</v>
      </c>
      <c r="B13" s="2853" t="s">
        <v>3046</v>
      </c>
      <c r="C13" s="3021"/>
      <c r="D13" s="752">
        <v>2200</v>
      </c>
      <c r="E13" s="752">
        <v>2.65</v>
      </c>
      <c r="F13" s="752">
        <v>3.5000000000000003E-2</v>
      </c>
      <c r="G13" s="752">
        <v>490</v>
      </c>
      <c r="H13" s="638">
        <v>520</v>
      </c>
    </row>
    <row r="14" spans="1:11" s="217" customFormat="1" ht="26.25" customHeight="1">
      <c r="A14" s="639" t="s">
        <v>3044</v>
      </c>
      <c r="B14" s="2854"/>
      <c r="C14" s="2858"/>
      <c r="D14" s="649">
        <v>2500</v>
      </c>
      <c r="E14" s="649">
        <v>3</v>
      </c>
      <c r="F14" s="649">
        <v>0.04</v>
      </c>
      <c r="G14" s="649">
        <v>190</v>
      </c>
      <c r="H14" s="646">
        <v>200</v>
      </c>
    </row>
    <row r="15" spans="1:11" s="405" customFormat="1" ht="26.25" customHeight="1">
      <c r="A15" s="639" t="s">
        <v>3045</v>
      </c>
      <c r="B15" s="2817"/>
      <c r="C15" s="2815"/>
      <c r="D15" s="649">
        <v>3000</v>
      </c>
      <c r="E15" s="649">
        <v>3.6</v>
      </c>
      <c r="F15" s="649">
        <v>4.8000000000000001E-2</v>
      </c>
      <c r="G15" s="649">
        <v>655</v>
      </c>
      <c r="H15" s="646">
        <v>695</v>
      </c>
      <c r="I15" s="217"/>
      <c r="J15" s="217"/>
      <c r="K15" s="217"/>
    </row>
    <row r="16" spans="1:11" s="754" customFormat="1" ht="26.25" customHeight="1">
      <c r="A16" s="639" t="s">
        <v>3047</v>
      </c>
      <c r="B16" s="2816" t="s">
        <v>3050</v>
      </c>
      <c r="C16" s="2814"/>
      <c r="D16" s="649">
        <v>1800</v>
      </c>
      <c r="E16" s="649">
        <v>2.2000000000000002</v>
      </c>
      <c r="F16" s="649">
        <v>0.03</v>
      </c>
      <c r="G16" s="649">
        <v>330</v>
      </c>
      <c r="H16" s="646">
        <v>345</v>
      </c>
      <c r="J16" s="217"/>
      <c r="K16" s="217"/>
    </row>
    <row r="17" spans="1:11" s="754" customFormat="1" ht="26.25" customHeight="1">
      <c r="A17" s="639" t="s">
        <v>3048</v>
      </c>
      <c r="B17" s="2854"/>
      <c r="C17" s="2858"/>
      <c r="D17" s="649">
        <v>2500</v>
      </c>
      <c r="E17" s="649">
        <v>3</v>
      </c>
      <c r="F17" s="649">
        <v>3.5000000000000003E-2</v>
      </c>
      <c r="G17" s="649">
        <v>615</v>
      </c>
      <c r="H17" s="646">
        <v>655</v>
      </c>
      <c r="J17" s="217"/>
      <c r="K17" s="217"/>
    </row>
    <row r="18" spans="1:11" s="754" customFormat="1" ht="26.25" customHeight="1">
      <c r="A18" s="639" t="s">
        <v>3049</v>
      </c>
      <c r="B18" s="2817"/>
      <c r="C18" s="2815"/>
      <c r="D18" s="649">
        <v>3000</v>
      </c>
      <c r="E18" s="649">
        <v>3.6</v>
      </c>
      <c r="F18" s="649">
        <v>4.8000000000000001E-2</v>
      </c>
      <c r="G18" s="649">
        <v>690</v>
      </c>
      <c r="H18" s="646">
        <v>730</v>
      </c>
      <c r="J18" s="217"/>
      <c r="K18" s="217"/>
    </row>
    <row r="19" spans="1:11" s="754" customFormat="1" ht="65.25" customHeight="1">
      <c r="A19" s="639" t="s">
        <v>3051</v>
      </c>
      <c r="B19" s="640" t="s">
        <v>3052</v>
      </c>
      <c r="C19" s="753"/>
      <c r="D19" s="649">
        <v>1200</v>
      </c>
      <c r="E19" s="649">
        <v>1.06</v>
      </c>
      <c r="F19" s="649">
        <v>1.4999999999999999E-2</v>
      </c>
      <c r="G19" s="649">
        <v>225</v>
      </c>
      <c r="H19" s="646">
        <v>240</v>
      </c>
    </row>
    <row r="20" spans="1:11" s="754" customFormat="1" ht="11.25">
      <c r="A20" s="2318" t="s">
        <v>3053</v>
      </c>
      <c r="B20" s="2319" t="s">
        <v>3054</v>
      </c>
      <c r="C20" s="2320"/>
      <c r="D20" s="605" t="s">
        <v>3055</v>
      </c>
      <c r="E20" s="605"/>
      <c r="F20" s="605"/>
      <c r="G20" s="605">
        <v>410</v>
      </c>
      <c r="H20" s="2321">
        <v>435</v>
      </c>
    </row>
    <row r="21" spans="1:11" s="405" customFormat="1" ht="11.25">
      <c r="A21" s="2772" t="s">
        <v>404</v>
      </c>
      <c r="B21" s="2772"/>
      <c r="C21" s="2772"/>
      <c r="D21" s="2772"/>
      <c r="E21" s="2772"/>
      <c r="F21" s="2772"/>
      <c r="G21" s="2772"/>
      <c r="H21" s="2772"/>
    </row>
  </sheetData>
  <mergeCells count="13">
    <mergeCell ref="A1:F1"/>
    <mergeCell ref="A9:H9"/>
    <mergeCell ref="A11:A12"/>
    <mergeCell ref="B11:B12"/>
    <mergeCell ref="C11:C12"/>
    <mergeCell ref="D11:F11"/>
    <mergeCell ref="G11:G12"/>
    <mergeCell ref="H11:H12"/>
    <mergeCell ref="A21:H21"/>
    <mergeCell ref="B13:B15"/>
    <mergeCell ref="C13:C15"/>
    <mergeCell ref="B16:B18"/>
    <mergeCell ref="C16:C18"/>
  </mergeCells>
  <hyperlinks>
    <hyperlink ref="G3" r:id="rId1"/>
    <hyperlink ref="G2" r:id="rId2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79.xml><?xml version="1.0" encoding="utf-8"?>
<worksheet xmlns="http://schemas.openxmlformats.org/spreadsheetml/2006/main" xmlns:r="http://schemas.openxmlformats.org/officeDocument/2006/relationships">
  <dimension ref="A1:M120"/>
  <sheetViews>
    <sheetView zoomScale="85" zoomScaleNormal="85" workbookViewId="0">
      <selection activeCell="A8" sqref="A8:H8"/>
    </sheetView>
  </sheetViews>
  <sheetFormatPr defaultRowHeight="12.75"/>
  <cols>
    <col min="1" max="1" width="9.5703125" style="12" customWidth="1"/>
    <col min="2" max="2" width="21.7109375" style="12" customWidth="1"/>
    <col min="3" max="3" width="0.140625" style="12" hidden="1" customWidth="1"/>
    <col min="4" max="4" width="11.7109375" style="12" customWidth="1"/>
    <col min="5" max="5" width="10.7109375" style="12" customWidth="1"/>
    <col min="6" max="7" width="7.140625" style="12" customWidth="1"/>
    <col min="8" max="8" width="7" style="12" customWidth="1"/>
    <col min="9" max="9" width="9.140625" style="92"/>
    <col min="10" max="16384" width="9.140625" style="12"/>
  </cols>
  <sheetData>
    <row r="1" spans="1:11" s="200" customFormat="1" ht="31.5" customHeight="1">
      <c r="A1" s="2526"/>
      <c r="B1" s="2526"/>
      <c r="C1" s="2526"/>
      <c r="D1" s="2526"/>
      <c r="E1" s="2526"/>
      <c r="F1" s="2526"/>
    </row>
    <row r="2" spans="1:11" s="203" customFormat="1">
      <c r="A2" s="204" t="s">
        <v>0</v>
      </c>
      <c r="B2" s="116"/>
      <c r="C2" s="205" t="s">
        <v>474</v>
      </c>
      <c r="D2" s="206" t="s">
        <v>1</v>
      </c>
      <c r="H2" s="206"/>
      <c r="J2" s="202"/>
      <c r="K2" s="202"/>
    </row>
    <row r="3" spans="1:11" s="203" customFormat="1" ht="15.75" customHeight="1">
      <c r="A3" s="207" t="s">
        <v>467</v>
      </c>
      <c r="B3" s="117"/>
      <c r="C3" s="205" t="s">
        <v>475</v>
      </c>
      <c r="D3" s="208" t="s">
        <v>2</v>
      </c>
      <c r="H3" s="208"/>
      <c r="I3" s="208"/>
      <c r="J3" s="114"/>
      <c r="K3" s="114"/>
    </row>
    <row r="4" spans="1:11" s="203" customFormat="1" ht="15.75" customHeight="1">
      <c r="A4" s="204" t="s">
        <v>2241</v>
      </c>
      <c r="B4" s="116"/>
      <c r="C4" s="375"/>
      <c r="H4" s="212"/>
      <c r="I4" s="202"/>
      <c r="J4" s="202"/>
      <c r="K4" s="202"/>
    </row>
    <row r="5" spans="1:11" s="203" customFormat="1" ht="15.75" customHeight="1">
      <c r="A5" s="207" t="s">
        <v>467</v>
      </c>
      <c r="B5" s="117"/>
      <c r="C5" s="204" t="s">
        <v>2238</v>
      </c>
      <c r="H5" s="207"/>
      <c r="I5" s="202"/>
      <c r="J5" s="202"/>
      <c r="K5" s="202"/>
    </row>
    <row r="6" spans="1:11" s="203" customFormat="1" ht="15.75" customHeight="1">
      <c r="A6" s="207" t="s">
        <v>468</v>
      </c>
      <c r="B6" s="117"/>
      <c r="C6" s="204" t="s">
        <v>2240</v>
      </c>
      <c r="H6" s="207"/>
      <c r="I6" s="202"/>
      <c r="J6" s="202"/>
      <c r="K6" s="202"/>
    </row>
    <row r="7" spans="1:11" s="203" customFormat="1" ht="15" customHeight="1">
      <c r="A7" s="210" t="s">
        <v>2536</v>
      </c>
      <c r="B7" s="213"/>
      <c r="C7" s="379" t="s">
        <v>2239</v>
      </c>
      <c r="H7" s="211"/>
      <c r="I7" s="211"/>
    </row>
    <row r="8" spans="1:11" ht="23.25" customHeight="1">
      <c r="A8" s="2525" t="s">
        <v>390</v>
      </c>
      <c r="B8" s="2525"/>
      <c r="C8" s="2525"/>
      <c r="D8" s="2525"/>
      <c r="E8" s="2525"/>
      <c r="F8" s="2525"/>
      <c r="G8" s="2525"/>
      <c r="H8" s="2525"/>
      <c r="I8" s="195"/>
    </row>
    <row r="9" spans="1:11" ht="8.25" customHeight="1"/>
    <row r="10" spans="1:11" s="4" customFormat="1">
      <c r="A10" s="3026" t="s">
        <v>20</v>
      </c>
      <c r="B10" s="3028" t="s">
        <v>16</v>
      </c>
      <c r="C10" s="3029"/>
      <c r="D10" s="3028" t="s">
        <v>17</v>
      </c>
      <c r="E10" s="3028"/>
      <c r="F10" s="3028"/>
      <c r="G10" s="3030" t="s">
        <v>478</v>
      </c>
      <c r="H10" s="3030" t="s">
        <v>476</v>
      </c>
      <c r="I10" s="196"/>
    </row>
    <row r="11" spans="1:11" s="4" customFormat="1" ht="46.5" customHeight="1">
      <c r="A11" s="3027"/>
      <c r="B11" s="3029"/>
      <c r="C11" s="3029"/>
      <c r="D11" s="29" t="s">
        <v>55</v>
      </c>
      <c r="E11" s="29" t="s">
        <v>56</v>
      </c>
      <c r="F11" s="29" t="s">
        <v>19</v>
      </c>
      <c r="G11" s="3030"/>
      <c r="H11" s="3030"/>
      <c r="I11" s="196"/>
    </row>
    <row r="12" spans="1:11" s="2" customFormat="1" ht="25.5">
      <c r="A12" s="956" t="s">
        <v>359</v>
      </c>
      <c r="B12" s="3023"/>
      <c r="C12" s="3023"/>
      <c r="D12" s="3024" t="s">
        <v>368</v>
      </c>
      <c r="E12" s="958" t="s">
        <v>362</v>
      </c>
      <c r="F12" s="958">
        <v>13</v>
      </c>
      <c r="G12" s="958">
        <v>2460</v>
      </c>
      <c r="H12" s="962">
        <v>2605</v>
      </c>
      <c r="I12" s="197"/>
    </row>
    <row r="13" spans="1:11" s="2" customFormat="1" ht="25.5">
      <c r="A13" s="830" t="s">
        <v>360</v>
      </c>
      <c r="B13" s="3023"/>
      <c r="C13" s="3023"/>
      <c r="D13" s="3025"/>
      <c r="E13" s="830" t="s">
        <v>363</v>
      </c>
      <c r="F13" s="830">
        <v>16</v>
      </c>
      <c r="G13" s="958">
        <v>3280</v>
      </c>
      <c r="H13" s="963">
        <v>3475</v>
      </c>
      <c r="I13" s="197"/>
    </row>
    <row r="14" spans="1:11" s="2" customFormat="1" ht="25.5">
      <c r="A14" s="830" t="s">
        <v>361</v>
      </c>
      <c r="B14" s="3023"/>
      <c r="C14" s="3023"/>
      <c r="D14" s="3025"/>
      <c r="E14" s="830" t="s">
        <v>364</v>
      </c>
      <c r="F14" s="830">
        <v>20</v>
      </c>
      <c r="G14" s="958">
        <v>3805</v>
      </c>
      <c r="H14" s="963">
        <v>4030</v>
      </c>
      <c r="I14" s="197"/>
    </row>
    <row r="15" spans="1:11" s="2" customFormat="1" ht="25.5">
      <c r="A15" s="830" t="s">
        <v>365</v>
      </c>
      <c r="B15" s="3023"/>
      <c r="C15" s="3023"/>
      <c r="D15" s="3025" t="s">
        <v>368</v>
      </c>
      <c r="E15" s="830" t="s">
        <v>369</v>
      </c>
      <c r="F15" s="830">
        <v>15</v>
      </c>
      <c r="G15" s="958">
        <v>2925</v>
      </c>
      <c r="H15" s="963">
        <v>3100</v>
      </c>
      <c r="I15" s="197"/>
    </row>
    <row r="16" spans="1:11" s="2" customFormat="1" ht="25.5">
      <c r="A16" s="830" t="s">
        <v>366</v>
      </c>
      <c r="B16" s="3023"/>
      <c r="C16" s="3023"/>
      <c r="D16" s="3025"/>
      <c r="E16" s="830" t="s">
        <v>370</v>
      </c>
      <c r="F16" s="830">
        <v>18</v>
      </c>
      <c r="G16" s="958">
        <v>3805</v>
      </c>
      <c r="H16" s="963">
        <v>4030</v>
      </c>
      <c r="I16" s="197"/>
    </row>
    <row r="17" spans="1:13" s="2" customFormat="1" ht="25.5">
      <c r="A17" s="830" t="s">
        <v>367</v>
      </c>
      <c r="B17" s="3023"/>
      <c r="C17" s="3023"/>
      <c r="D17" s="3025"/>
      <c r="E17" s="830" t="s">
        <v>371</v>
      </c>
      <c r="F17" s="830">
        <v>22</v>
      </c>
      <c r="G17" s="958">
        <v>4450</v>
      </c>
      <c r="H17" s="963">
        <v>4715</v>
      </c>
      <c r="I17" s="197"/>
    </row>
    <row r="18" spans="1:13" s="2" customFormat="1" ht="25.5">
      <c r="A18" s="830" t="s">
        <v>375</v>
      </c>
      <c r="B18" s="3032"/>
      <c r="C18" s="3032"/>
      <c r="D18" s="3025" t="s">
        <v>368</v>
      </c>
      <c r="E18" s="830" t="s">
        <v>372</v>
      </c>
      <c r="F18" s="830">
        <v>30</v>
      </c>
      <c r="G18" s="958">
        <v>5035</v>
      </c>
      <c r="H18" s="963">
        <v>5350</v>
      </c>
      <c r="I18" s="197"/>
    </row>
    <row r="19" spans="1:13" s="2" customFormat="1" ht="25.5">
      <c r="A19" s="830" t="s">
        <v>376</v>
      </c>
      <c r="B19" s="3023"/>
      <c r="C19" s="3023"/>
      <c r="D19" s="3025"/>
      <c r="E19" s="830" t="s">
        <v>373</v>
      </c>
      <c r="F19" s="830">
        <v>35</v>
      </c>
      <c r="G19" s="958">
        <v>5850</v>
      </c>
      <c r="H19" s="963">
        <v>6200</v>
      </c>
      <c r="I19" s="197"/>
    </row>
    <row r="20" spans="1:13" s="2" customFormat="1" ht="25.5">
      <c r="A20" s="830" t="s">
        <v>377</v>
      </c>
      <c r="B20" s="3023"/>
      <c r="C20" s="3023"/>
      <c r="D20" s="3025"/>
      <c r="E20" s="830" t="s">
        <v>374</v>
      </c>
      <c r="F20" s="830">
        <v>45</v>
      </c>
      <c r="G20" s="958">
        <v>6790</v>
      </c>
      <c r="H20" s="963">
        <v>7195</v>
      </c>
      <c r="I20" s="197"/>
    </row>
    <row r="21" spans="1:13" s="2" customFormat="1" ht="25.5">
      <c r="A21" s="830" t="s">
        <v>378</v>
      </c>
      <c r="B21" s="3032"/>
      <c r="C21" s="3032"/>
      <c r="D21" s="3025" t="s">
        <v>368</v>
      </c>
      <c r="E21" s="830" t="s">
        <v>381</v>
      </c>
      <c r="F21" s="830">
        <v>21</v>
      </c>
      <c r="G21" s="958">
        <v>4215</v>
      </c>
      <c r="H21" s="963">
        <v>5995</v>
      </c>
      <c r="I21" s="197"/>
      <c r="L21" s="50"/>
      <c r="M21" s="46"/>
    </row>
    <row r="22" spans="1:13" s="2" customFormat="1" ht="25.5">
      <c r="A22" s="830" t="s">
        <v>379</v>
      </c>
      <c r="B22" s="3023"/>
      <c r="C22" s="3023"/>
      <c r="D22" s="3025"/>
      <c r="E22" s="830" t="s">
        <v>382</v>
      </c>
      <c r="F22" s="830">
        <v>24</v>
      </c>
      <c r="G22" s="958">
        <v>4915</v>
      </c>
      <c r="H22" s="963">
        <v>6420</v>
      </c>
      <c r="I22" s="197"/>
      <c r="L22" s="50"/>
      <c r="M22" s="46"/>
    </row>
    <row r="23" spans="1:13" s="2" customFormat="1" ht="25.5">
      <c r="A23" s="830" t="s">
        <v>380</v>
      </c>
      <c r="B23" s="3023"/>
      <c r="C23" s="3023"/>
      <c r="D23" s="3025"/>
      <c r="E23" s="830" t="s">
        <v>383</v>
      </c>
      <c r="F23" s="830">
        <v>29</v>
      </c>
      <c r="G23" s="964">
        <v>5850</v>
      </c>
      <c r="H23" s="963">
        <v>6845</v>
      </c>
      <c r="I23" s="197"/>
      <c r="L23" s="50"/>
      <c r="M23" s="46"/>
    </row>
    <row r="24" spans="1:13" s="2" customFormat="1" ht="25.5">
      <c r="A24" s="830" t="s">
        <v>384</v>
      </c>
      <c r="B24" s="3023"/>
      <c r="C24" s="3023"/>
      <c r="D24" s="3025" t="s">
        <v>368</v>
      </c>
      <c r="E24" s="830" t="s">
        <v>387</v>
      </c>
      <c r="F24" s="830">
        <v>35</v>
      </c>
      <c r="G24" s="958">
        <v>7255</v>
      </c>
      <c r="H24" s="963">
        <v>8560</v>
      </c>
      <c r="I24" s="197"/>
    </row>
    <row r="25" spans="1:13" s="2" customFormat="1" ht="25.5">
      <c r="A25" s="830" t="s">
        <v>385</v>
      </c>
      <c r="B25" s="3023"/>
      <c r="C25" s="3023"/>
      <c r="D25" s="3025"/>
      <c r="E25" s="830" t="s">
        <v>388</v>
      </c>
      <c r="F25" s="830">
        <v>40</v>
      </c>
      <c r="G25" s="964">
        <v>7960</v>
      </c>
      <c r="H25" s="963">
        <v>9200</v>
      </c>
      <c r="I25" s="197"/>
    </row>
    <row r="26" spans="1:13" s="2" customFormat="1" ht="25.5">
      <c r="A26" s="957" t="s">
        <v>386</v>
      </c>
      <c r="B26" s="3023"/>
      <c r="C26" s="3023"/>
      <c r="D26" s="3025"/>
      <c r="E26" s="830" t="s">
        <v>389</v>
      </c>
      <c r="F26" s="830">
        <v>50</v>
      </c>
      <c r="G26" s="958">
        <v>9130</v>
      </c>
      <c r="H26" s="963">
        <v>9840</v>
      </c>
      <c r="I26" s="197"/>
    </row>
    <row r="27" spans="1:13">
      <c r="A27" s="3031" t="s">
        <v>358</v>
      </c>
      <c r="B27" s="3031"/>
      <c r="C27" s="3031"/>
      <c r="D27" s="3031"/>
      <c r="E27" s="3031"/>
      <c r="F27" s="3031"/>
      <c r="G27" s="3031"/>
      <c r="H27" s="3031"/>
    </row>
    <row r="28" spans="1:13" s="3" customFormat="1">
      <c r="A28" s="16"/>
      <c r="B28" s="17"/>
      <c r="C28" s="17"/>
      <c r="D28" s="18"/>
      <c r="E28" s="18"/>
      <c r="F28" s="18"/>
      <c r="G28" s="18"/>
      <c r="H28" s="18"/>
      <c r="I28" s="157"/>
    </row>
    <row r="29" spans="1:13" s="3" customFormat="1">
      <c r="A29" s="16"/>
      <c r="B29" s="17"/>
      <c r="C29" s="17"/>
      <c r="D29" s="18"/>
      <c r="E29" s="18"/>
      <c r="F29" s="18"/>
      <c r="G29" s="18"/>
      <c r="H29" s="18"/>
      <c r="I29" s="157"/>
    </row>
    <row r="30" spans="1:13" s="3" customFormat="1">
      <c r="A30" s="16"/>
      <c r="B30" s="17"/>
      <c r="C30" s="17"/>
      <c r="D30" s="18"/>
      <c r="E30" s="18"/>
      <c r="F30" s="18"/>
      <c r="G30" s="18"/>
      <c r="H30" s="18"/>
      <c r="I30" s="157"/>
    </row>
    <row r="31" spans="1:13" s="3" customFormat="1">
      <c r="A31" s="16"/>
      <c r="B31" s="17"/>
      <c r="C31" s="17"/>
      <c r="D31" s="18"/>
      <c r="E31" s="18"/>
      <c r="F31" s="18"/>
      <c r="G31" s="18"/>
      <c r="H31" s="18"/>
      <c r="I31" s="157"/>
    </row>
    <row r="32" spans="1:13" s="3" customFormat="1">
      <c r="A32" s="16"/>
      <c r="B32" s="17"/>
      <c r="C32" s="17"/>
      <c r="D32" s="18"/>
      <c r="E32" s="18"/>
      <c r="F32" s="18"/>
      <c r="G32" s="18"/>
      <c r="H32" s="18"/>
      <c r="I32" s="157"/>
    </row>
    <row r="33" spans="1:9" s="3" customFormat="1">
      <c r="A33" s="16"/>
      <c r="B33" s="17"/>
      <c r="C33" s="17"/>
      <c r="D33" s="18"/>
      <c r="E33" s="18"/>
      <c r="F33" s="18"/>
      <c r="G33" s="18"/>
      <c r="H33" s="18"/>
      <c r="I33" s="157"/>
    </row>
    <row r="34" spans="1:9" s="3" customFormat="1">
      <c r="A34" s="16"/>
      <c r="B34" s="17"/>
      <c r="C34" s="17"/>
      <c r="D34" s="18"/>
      <c r="E34" s="18"/>
      <c r="F34" s="18"/>
      <c r="G34" s="18"/>
      <c r="H34" s="18"/>
      <c r="I34" s="157"/>
    </row>
    <row r="35" spans="1:9" s="3" customFormat="1">
      <c r="A35" s="16"/>
      <c r="B35" s="17"/>
      <c r="C35" s="17"/>
      <c r="D35" s="18"/>
      <c r="E35" s="18"/>
      <c r="F35" s="18"/>
      <c r="G35" s="18"/>
      <c r="H35" s="18"/>
      <c r="I35" s="157"/>
    </row>
    <row r="36" spans="1:9" s="3" customFormat="1">
      <c r="A36" s="16"/>
      <c r="B36" s="17"/>
      <c r="C36" s="17"/>
      <c r="D36" s="18"/>
      <c r="E36" s="18"/>
      <c r="F36" s="18"/>
      <c r="G36" s="18"/>
      <c r="H36" s="18"/>
      <c r="I36" s="157"/>
    </row>
    <row r="37" spans="1:9" s="3" customFormat="1">
      <c r="A37" s="16"/>
      <c r="B37" s="17"/>
      <c r="C37" s="17"/>
      <c r="D37" s="18"/>
      <c r="E37" s="18"/>
      <c r="F37" s="18"/>
      <c r="G37" s="18"/>
      <c r="H37" s="18"/>
      <c r="I37" s="157"/>
    </row>
    <row r="38" spans="1:9" s="3" customFormat="1">
      <c r="A38" s="16"/>
      <c r="B38" s="17"/>
      <c r="C38" s="17"/>
      <c r="D38" s="18"/>
      <c r="E38" s="18"/>
      <c r="F38" s="18"/>
      <c r="G38" s="18"/>
      <c r="H38" s="18"/>
      <c r="I38" s="157"/>
    </row>
    <row r="39" spans="1:9" s="3" customFormat="1">
      <c r="A39" s="16"/>
      <c r="B39" s="17"/>
      <c r="C39" s="17"/>
      <c r="D39" s="18"/>
      <c r="E39" s="18"/>
      <c r="F39" s="18"/>
      <c r="G39" s="18"/>
      <c r="H39" s="18"/>
      <c r="I39" s="157"/>
    </row>
    <row r="40" spans="1:9" s="3" customFormat="1">
      <c r="A40" s="16"/>
      <c r="B40" s="17"/>
      <c r="C40" s="17"/>
      <c r="D40" s="18"/>
      <c r="E40" s="18"/>
      <c r="F40" s="18"/>
      <c r="G40" s="18"/>
      <c r="H40" s="18"/>
      <c r="I40" s="157"/>
    </row>
    <row r="41" spans="1:9" s="3" customFormat="1">
      <c r="A41" s="16"/>
      <c r="B41" s="17"/>
      <c r="C41" s="17"/>
      <c r="D41" s="18"/>
      <c r="E41" s="18"/>
      <c r="F41" s="18"/>
      <c r="G41" s="18"/>
      <c r="H41" s="18"/>
      <c r="I41" s="157"/>
    </row>
    <row r="42" spans="1:9" s="3" customFormat="1">
      <c r="A42" s="16"/>
      <c r="B42" s="17"/>
      <c r="C42" s="17"/>
      <c r="D42" s="18"/>
      <c r="E42" s="18"/>
      <c r="F42" s="18"/>
      <c r="G42" s="18"/>
      <c r="H42" s="18"/>
      <c r="I42" s="157"/>
    </row>
    <row r="43" spans="1:9" s="3" customFormat="1">
      <c r="A43" s="16"/>
      <c r="B43" s="17"/>
      <c r="C43" s="17"/>
      <c r="D43" s="18"/>
      <c r="E43" s="18"/>
      <c r="F43" s="18"/>
      <c r="G43" s="18"/>
      <c r="H43" s="18"/>
      <c r="I43" s="157"/>
    </row>
    <row r="44" spans="1:9" s="3" customFormat="1">
      <c r="A44" s="16"/>
      <c r="B44" s="17"/>
      <c r="C44" s="17"/>
      <c r="D44" s="18"/>
      <c r="E44" s="18"/>
      <c r="F44" s="18"/>
      <c r="G44" s="18"/>
      <c r="H44" s="18"/>
      <c r="I44" s="157"/>
    </row>
    <row r="45" spans="1:9" s="3" customFormat="1">
      <c r="A45" s="16"/>
      <c r="B45" s="17"/>
      <c r="C45" s="17"/>
      <c r="D45" s="18"/>
      <c r="E45" s="18"/>
      <c r="F45" s="18"/>
      <c r="G45" s="18"/>
      <c r="H45" s="18"/>
      <c r="I45" s="157"/>
    </row>
    <row r="46" spans="1:9" s="3" customFormat="1">
      <c r="A46" s="16"/>
      <c r="B46" s="17"/>
      <c r="C46" s="17"/>
      <c r="D46" s="18"/>
      <c r="E46" s="18"/>
      <c r="F46" s="18"/>
      <c r="G46" s="18"/>
      <c r="H46" s="18"/>
      <c r="I46" s="157"/>
    </row>
    <row r="47" spans="1:9" s="3" customFormat="1">
      <c r="A47" s="16"/>
      <c r="B47" s="17"/>
      <c r="C47" s="17"/>
      <c r="D47" s="18"/>
      <c r="E47" s="18"/>
      <c r="F47" s="18"/>
      <c r="G47" s="18"/>
      <c r="H47" s="18"/>
      <c r="I47" s="157"/>
    </row>
    <row r="48" spans="1:9" s="3" customFormat="1">
      <c r="A48" s="16"/>
      <c r="B48" s="17"/>
      <c r="C48" s="17"/>
      <c r="D48" s="18"/>
      <c r="E48" s="18"/>
      <c r="F48" s="18"/>
      <c r="G48" s="18"/>
      <c r="H48" s="18"/>
      <c r="I48" s="157"/>
    </row>
    <row r="49" spans="1:9" s="3" customFormat="1">
      <c r="A49" s="16"/>
      <c r="B49" s="17"/>
      <c r="C49" s="17"/>
      <c r="D49" s="18"/>
      <c r="E49" s="18"/>
      <c r="F49" s="18"/>
      <c r="G49" s="18"/>
      <c r="H49" s="18"/>
      <c r="I49" s="157"/>
    </row>
    <row r="50" spans="1:9" s="3" customFormat="1">
      <c r="A50" s="16"/>
      <c r="B50" s="17"/>
      <c r="C50" s="17"/>
      <c r="D50" s="18"/>
      <c r="E50" s="18"/>
      <c r="F50" s="18"/>
      <c r="G50" s="18"/>
      <c r="H50" s="18"/>
      <c r="I50" s="157"/>
    </row>
    <row r="51" spans="1:9" s="3" customFormat="1">
      <c r="A51" s="16"/>
      <c r="B51" s="17"/>
      <c r="C51" s="17"/>
      <c r="D51" s="18"/>
      <c r="E51" s="18"/>
      <c r="F51" s="18"/>
      <c r="G51" s="18"/>
      <c r="H51" s="18"/>
      <c r="I51" s="157"/>
    </row>
    <row r="52" spans="1:9" s="3" customFormat="1">
      <c r="A52" s="16"/>
      <c r="B52" s="17"/>
      <c r="C52" s="17"/>
      <c r="D52" s="18"/>
      <c r="E52" s="18"/>
      <c r="F52" s="18"/>
      <c r="G52" s="18"/>
      <c r="H52" s="18"/>
      <c r="I52" s="157"/>
    </row>
    <row r="53" spans="1:9" s="3" customFormat="1">
      <c r="A53" s="16"/>
      <c r="B53" s="17"/>
      <c r="C53" s="17"/>
      <c r="D53" s="18"/>
      <c r="E53" s="18"/>
      <c r="F53" s="18"/>
      <c r="G53" s="18"/>
      <c r="H53" s="18"/>
      <c r="I53" s="157"/>
    </row>
    <row r="54" spans="1:9" s="3" customFormat="1">
      <c r="A54" s="16"/>
      <c r="B54" s="17"/>
      <c r="C54" s="17"/>
      <c r="D54" s="18"/>
      <c r="E54" s="18"/>
      <c r="F54" s="18"/>
      <c r="G54" s="18"/>
      <c r="H54" s="18"/>
      <c r="I54" s="157"/>
    </row>
    <row r="55" spans="1:9" s="3" customFormat="1">
      <c r="A55" s="16"/>
      <c r="B55" s="17"/>
      <c r="C55" s="17"/>
      <c r="D55" s="18"/>
      <c r="E55" s="18"/>
      <c r="F55" s="18"/>
      <c r="G55" s="18"/>
      <c r="H55" s="18"/>
      <c r="I55" s="157"/>
    </row>
    <row r="56" spans="1:9" s="3" customFormat="1">
      <c r="A56" s="16"/>
      <c r="B56" s="17"/>
      <c r="C56" s="17"/>
      <c r="D56" s="18"/>
      <c r="E56" s="18"/>
      <c r="F56" s="18"/>
      <c r="G56" s="18"/>
      <c r="H56" s="18"/>
      <c r="I56" s="157"/>
    </row>
    <row r="57" spans="1:9" s="3" customFormat="1">
      <c r="A57" s="16"/>
      <c r="B57" s="17"/>
      <c r="C57" s="17"/>
      <c r="D57" s="18"/>
      <c r="E57" s="18"/>
      <c r="F57" s="18"/>
      <c r="G57" s="18"/>
      <c r="H57" s="18"/>
      <c r="I57" s="157"/>
    </row>
    <row r="58" spans="1:9" s="8" customFormat="1">
      <c r="A58" s="16"/>
      <c r="B58" s="17"/>
      <c r="C58" s="17"/>
      <c r="D58" s="18"/>
      <c r="E58" s="18"/>
      <c r="F58" s="18"/>
      <c r="G58" s="18"/>
      <c r="H58" s="18"/>
      <c r="I58" s="198"/>
    </row>
    <row r="59" spans="1:9" s="8" customFormat="1">
      <c r="A59" s="16"/>
      <c r="B59" s="17"/>
      <c r="C59" s="17"/>
      <c r="D59" s="18"/>
      <c r="E59" s="18"/>
      <c r="F59" s="18"/>
      <c r="G59" s="18"/>
      <c r="H59" s="18"/>
      <c r="I59" s="198"/>
    </row>
    <row r="60" spans="1:9" s="8" customFormat="1">
      <c r="A60" s="16"/>
      <c r="B60" s="17"/>
      <c r="C60" s="17"/>
      <c r="D60" s="18"/>
      <c r="E60" s="18"/>
      <c r="F60" s="18"/>
      <c r="G60" s="18"/>
      <c r="H60" s="18"/>
      <c r="I60" s="198"/>
    </row>
    <row r="61" spans="1:9" s="8" customFormat="1">
      <c r="A61" s="16"/>
      <c r="B61" s="17"/>
      <c r="C61" s="17"/>
      <c r="D61" s="18"/>
      <c r="E61" s="18"/>
      <c r="F61" s="18"/>
      <c r="G61" s="18"/>
      <c r="H61" s="18"/>
      <c r="I61" s="198"/>
    </row>
    <row r="62" spans="1:9" s="8" customFormat="1">
      <c r="A62" s="16"/>
      <c r="B62" s="17"/>
      <c r="C62" s="17"/>
      <c r="D62" s="18"/>
      <c r="E62" s="18"/>
      <c r="F62" s="18"/>
      <c r="G62" s="18"/>
      <c r="H62" s="18"/>
      <c r="I62" s="198"/>
    </row>
    <row r="63" spans="1:9" s="8" customFormat="1">
      <c r="A63" s="16"/>
      <c r="B63" s="17"/>
      <c r="C63" s="17"/>
      <c r="D63" s="18"/>
      <c r="E63" s="18"/>
      <c r="F63" s="18"/>
      <c r="G63" s="18"/>
      <c r="H63" s="18"/>
      <c r="I63" s="198"/>
    </row>
    <row r="64" spans="1:9" s="8" customFormat="1">
      <c r="A64" s="16"/>
      <c r="B64" s="17"/>
      <c r="C64" s="17"/>
      <c r="D64" s="18"/>
      <c r="E64" s="18"/>
      <c r="F64" s="18"/>
      <c r="G64" s="18"/>
      <c r="H64" s="18"/>
      <c r="I64" s="198"/>
    </row>
    <row r="65" spans="1:9" s="8" customFormat="1">
      <c r="A65" s="16"/>
      <c r="B65" s="17"/>
      <c r="C65" s="17"/>
      <c r="D65" s="18"/>
      <c r="E65" s="18"/>
      <c r="F65" s="18"/>
      <c r="G65" s="18"/>
      <c r="H65" s="18"/>
      <c r="I65" s="198"/>
    </row>
    <row r="66" spans="1:9" s="8" customFormat="1">
      <c r="A66" s="16"/>
      <c r="B66" s="17"/>
      <c r="C66" s="17"/>
      <c r="D66" s="18"/>
      <c r="E66" s="18"/>
      <c r="F66" s="18"/>
      <c r="G66" s="18"/>
      <c r="H66" s="18"/>
      <c r="I66" s="198"/>
    </row>
    <row r="67" spans="1:9" s="8" customFormat="1">
      <c r="A67" s="16"/>
      <c r="B67" s="17"/>
      <c r="C67" s="17"/>
      <c r="D67" s="18"/>
      <c r="E67" s="18"/>
      <c r="F67" s="18"/>
      <c r="G67" s="18"/>
      <c r="H67" s="18"/>
      <c r="I67" s="198"/>
    </row>
    <row r="68" spans="1:9" s="8" customFormat="1">
      <c r="A68" s="16"/>
      <c r="B68" s="17"/>
      <c r="C68" s="17"/>
      <c r="D68" s="18"/>
      <c r="E68" s="18"/>
      <c r="F68" s="18"/>
      <c r="G68" s="18"/>
      <c r="H68" s="18"/>
      <c r="I68" s="198"/>
    </row>
    <row r="69" spans="1:9" s="8" customFormat="1">
      <c r="A69" s="16"/>
      <c r="B69" s="17"/>
      <c r="C69" s="17"/>
      <c r="D69" s="18"/>
      <c r="E69" s="18"/>
      <c r="F69" s="18"/>
      <c r="G69" s="18"/>
      <c r="H69" s="18"/>
      <c r="I69" s="198"/>
    </row>
    <row r="70" spans="1:9" s="8" customFormat="1">
      <c r="A70" s="16"/>
      <c r="B70" s="17"/>
      <c r="C70" s="17"/>
      <c r="D70" s="18"/>
      <c r="E70" s="18"/>
      <c r="F70" s="18"/>
      <c r="G70" s="18"/>
      <c r="H70" s="18"/>
      <c r="I70" s="198"/>
    </row>
    <row r="71" spans="1:9" s="8" customFormat="1">
      <c r="A71" s="16"/>
      <c r="B71" s="17"/>
      <c r="C71" s="17"/>
      <c r="D71" s="18"/>
      <c r="E71" s="18"/>
      <c r="F71" s="18"/>
      <c r="G71" s="18"/>
      <c r="H71" s="18"/>
      <c r="I71" s="198"/>
    </row>
    <row r="72" spans="1:9" s="8" customFormat="1">
      <c r="A72" s="16"/>
      <c r="B72" s="17"/>
      <c r="C72" s="17"/>
      <c r="D72" s="18"/>
      <c r="E72" s="18"/>
      <c r="F72" s="18"/>
      <c r="G72" s="18"/>
      <c r="H72" s="18"/>
      <c r="I72" s="198"/>
    </row>
    <row r="73" spans="1:9" s="8" customFormat="1">
      <c r="A73" s="16"/>
      <c r="B73" s="17"/>
      <c r="C73" s="17"/>
      <c r="D73" s="18"/>
      <c r="E73" s="18"/>
      <c r="F73" s="18"/>
      <c r="G73" s="18"/>
      <c r="H73" s="18"/>
      <c r="I73" s="198"/>
    </row>
    <row r="74" spans="1:9" s="8" customFormat="1">
      <c r="A74" s="16"/>
      <c r="B74" s="17"/>
      <c r="C74" s="17"/>
      <c r="D74" s="18"/>
      <c r="E74" s="18"/>
      <c r="F74" s="18"/>
      <c r="G74" s="18"/>
      <c r="H74" s="18"/>
      <c r="I74" s="198"/>
    </row>
    <row r="75" spans="1:9">
      <c r="A75" s="16"/>
      <c r="B75" s="17"/>
      <c r="C75" s="17"/>
      <c r="D75" s="18"/>
      <c r="E75" s="18"/>
      <c r="F75" s="18"/>
      <c r="G75" s="18"/>
      <c r="H75" s="18"/>
    </row>
    <row r="76" spans="1:9">
      <c r="A76" s="16"/>
      <c r="B76" s="17"/>
      <c r="C76" s="17"/>
      <c r="D76" s="18"/>
      <c r="E76" s="18"/>
      <c r="F76" s="18"/>
      <c r="G76" s="18"/>
      <c r="H76" s="18"/>
    </row>
    <row r="77" spans="1:9">
      <c r="A77" s="16"/>
      <c r="B77" s="17"/>
      <c r="C77" s="17"/>
      <c r="D77" s="18"/>
      <c r="E77" s="18"/>
      <c r="F77" s="18"/>
      <c r="G77" s="18"/>
      <c r="H77" s="18"/>
    </row>
    <row r="78" spans="1:9">
      <c r="A78" s="16"/>
      <c r="B78" s="17"/>
      <c r="C78" s="17"/>
      <c r="D78" s="18"/>
      <c r="E78" s="18"/>
      <c r="F78" s="18"/>
      <c r="G78" s="18"/>
      <c r="H78" s="18"/>
    </row>
    <row r="79" spans="1:9">
      <c r="A79" s="16"/>
      <c r="B79" s="17"/>
      <c r="C79" s="17"/>
      <c r="D79" s="18"/>
      <c r="E79" s="18"/>
      <c r="F79" s="18"/>
      <c r="G79" s="18"/>
      <c r="H79" s="18"/>
    </row>
    <row r="80" spans="1:9">
      <c r="A80" s="16"/>
      <c r="B80" s="17"/>
      <c r="C80" s="17"/>
      <c r="D80" s="18"/>
      <c r="E80" s="18"/>
      <c r="F80" s="18"/>
      <c r="G80" s="18"/>
      <c r="H80" s="18"/>
    </row>
    <row r="81" spans="1:8">
      <c r="A81" s="16"/>
      <c r="B81" s="17"/>
      <c r="C81" s="17"/>
      <c r="D81" s="18"/>
      <c r="E81" s="18"/>
      <c r="F81" s="18"/>
      <c r="G81" s="18"/>
      <c r="H81" s="18"/>
    </row>
    <row r="82" spans="1:8">
      <c r="A82" s="16"/>
      <c r="B82" s="17"/>
      <c r="C82" s="17"/>
      <c r="D82" s="18"/>
      <c r="E82" s="18"/>
      <c r="F82" s="18"/>
      <c r="G82" s="18"/>
      <c r="H82" s="18"/>
    </row>
    <row r="83" spans="1:8">
      <c r="A83" s="16"/>
      <c r="B83" s="17"/>
      <c r="C83" s="17"/>
      <c r="D83" s="18"/>
      <c r="E83" s="18"/>
      <c r="F83" s="18"/>
      <c r="G83" s="18"/>
      <c r="H83" s="18"/>
    </row>
    <row r="84" spans="1:8">
      <c r="A84" s="16"/>
      <c r="B84" s="17"/>
      <c r="C84" s="17"/>
      <c r="D84" s="18"/>
      <c r="E84" s="18"/>
      <c r="F84" s="18"/>
      <c r="G84" s="18"/>
      <c r="H84" s="18"/>
    </row>
    <row r="85" spans="1:8">
      <c r="A85" s="16"/>
      <c r="B85" s="17"/>
      <c r="C85" s="17"/>
      <c r="D85" s="18"/>
      <c r="E85" s="18"/>
      <c r="F85" s="18"/>
      <c r="G85" s="18"/>
      <c r="H85" s="18"/>
    </row>
    <row r="86" spans="1:8">
      <c r="A86" s="16"/>
      <c r="B86" s="17"/>
      <c r="C86" s="17"/>
      <c r="D86" s="18"/>
      <c r="E86" s="18"/>
      <c r="F86" s="18"/>
      <c r="G86" s="18"/>
      <c r="H86" s="18"/>
    </row>
    <row r="87" spans="1:8">
      <c r="A87" s="16"/>
      <c r="B87" s="17"/>
      <c r="C87" s="17"/>
      <c r="D87" s="18"/>
      <c r="E87" s="18"/>
      <c r="F87" s="18"/>
      <c r="G87" s="18"/>
      <c r="H87" s="18"/>
    </row>
    <row r="88" spans="1:8">
      <c r="A88" s="16"/>
      <c r="B88" s="17"/>
      <c r="C88" s="17"/>
      <c r="D88" s="18"/>
      <c r="E88" s="18"/>
      <c r="F88" s="18"/>
      <c r="G88" s="18"/>
      <c r="H88" s="18"/>
    </row>
    <row r="89" spans="1:8">
      <c r="A89" s="16"/>
      <c r="B89" s="17"/>
      <c r="C89" s="17"/>
      <c r="D89" s="18"/>
      <c r="E89" s="18"/>
      <c r="F89" s="18"/>
      <c r="G89" s="18"/>
      <c r="H89" s="18"/>
    </row>
    <row r="90" spans="1:8">
      <c r="A90" s="16"/>
      <c r="B90" s="17"/>
      <c r="C90" s="17"/>
      <c r="D90" s="18"/>
      <c r="E90" s="18"/>
      <c r="F90" s="18"/>
      <c r="G90" s="18"/>
      <c r="H90" s="18"/>
    </row>
    <row r="91" spans="1:8">
      <c r="A91" s="16"/>
      <c r="B91" s="17"/>
      <c r="C91" s="17"/>
      <c r="D91" s="18"/>
      <c r="E91" s="18"/>
      <c r="F91" s="18"/>
      <c r="G91" s="18"/>
      <c r="H91" s="18"/>
    </row>
    <row r="92" spans="1:8">
      <c r="A92" s="16"/>
      <c r="B92" s="17"/>
      <c r="C92" s="17"/>
      <c r="D92" s="18"/>
      <c r="E92" s="18"/>
      <c r="F92" s="18"/>
      <c r="G92" s="18"/>
      <c r="H92" s="18"/>
    </row>
    <row r="93" spans="1:8">
      <c r="A93" s="16"/>
      <c r="B93" s="17"/>
      <c r="C93" s="17"/>
      <c r="D93" s="18"/>
      <c r="E93" s="18"/>
      <c r="F93" s="18"/>
      <c r="G93" s="18"/>
      <c r="H93" s="18"/>
    </row>
    <row r="94" spans="1:8">
      <c r="A94" s="16"/>
      <c r="B94" s="17"/>
      <c r="C94" s="17"/>
      <c r="D94" s="18"/>
      <c r="E94" s="18"/>
      <c r="F94" s="18"/>
      <c r="G94" s="18"/>
      <c r="H94" s="18"/>
    </row>
    <row r="95" spans="1:8">
      <c r="A95" s="16"/>
      <c r="B95" s="17"/>
      <c r="C95" s="17"/>
      <c r="D95" s="18"/>
      <c r="E95" s="18"/>
      <c r="F95" s="18"/>
      <c r="G95" s="18"/>
      <c r="H95" s="18"/>
    </row>
    <row r="96" spans="1:8">
      <c r="A96" s="16"/>
      <c r="B96" s="17"/>
      <c r="C96" s="17"/>
      <c r="D96" s="18"/>
      <c r="E96" s="18"/>
      <c r="F96" s="18"/>
      <c r="G96" s="18"/>
      <c r="H96" s="18"/>
    </row>
    <row r="97" spans="1:8">
      <c r="A97" s="16"/>
      <c r="B97" s="17"/>
      <c r="C97" s="17"/>
      <c r="D97" s="18"/>
      <c r="E97" s="18"/>
      <c r="F97" s="18"/>
      <c r="G97" s="18"/>
      <c r="H97" s="18"/>
    </row>
    <row r="98" spans="1:8">
      <c r="A98" s="16"/>
      <c r="B98" s="17"/>
      <c r="C98" s="17"/>
      <c r="D98" s="18"/>
      <c r="E98" s="18"/>
      <c r="F98" s="18"/>
      <c r="G98" s="18"/>
      <c r="H98" s="18"/>
    </row>
    <row r="99" spans="1:8">
      <c r="A99" s="16"/>
      <c r="B99" s="17"/>
      <c r="C99" s="17"/>
      <c r="D99" s="18"/>
      <c r="E99" s="18"/>
      <c r="F99" s="18"/>
      <c r="G99" s="18"/>
      <c r="H99" s="18"/>
    </row>
    <row r="100" spans="1:8">
      <c r="A100" s="16"/>
      <c r="B100" s="17"/>
      <c r="C100" s="17"/>
      <c r="D100" s="18"/>
      <c r="E100" s="18"/>
      <c r="F100" s="18"/>
      <c r="G100" s="18"/>
      <c r="H100" s="18"/>
    </row>
    <row r="101" spans="1:8">
      <c r="A101" s="16"/>
      <c r="B101" s="17"/>
      <c r="C101" s="17"/>
      <c r="D101" s="18"/>
      <c r="E101" s="18"/>
      <c r="F101" s="18"/>
      <c r="G101" s="18"/>
      <c r="H101" s="18"/>
    </row>
    <row r="102" spans="1:8">
      <c r="A102" s="16"/>
      <c r="B102" s="17"/>
      <c r="C102" s="17"/>
      <c r="D102" s="18"/>
      <c r="E102" s="18"/>
      <c r="F102" s="18"/>
      <c r="G102" s="18"/>
      <c r="H102" s="18"/>
    </row>
    <row r="103" spans="1:8">
      <c r="A103" s="16"/>
      <c r="B103" s="17"/>
      <c r="C103" s="17"/>
      <c r="D103" s="18"/>
      <c r="E103" s="18"/>
      <c r="F103" s="18"/>
      <c r="G103" s="18"/>
      <c r="H103" s="18"/>
    </row>
    <row r="104" spans="1:8">
      <c r="A104" s="16"/>
      <c r="B104" s="17"/>
      <c r="C104" s="17"/>
      <c r="D104" s="18"/>
      <c r="E104" s="18"/>
      <c r="F104" s="18"/>
      <c r="G104" s="18"/>
      <c r="H104" s="18"/>
    </row>
    <row r="105" spans="1:8">
      <c r="A105" s="16"/>
      <c r="B105" s="17"/>
      <c r="C105" s="17"/>
      <c r="D105" s="18"/>
      <c r="E105" s="18"/>
      <c r="F105" s="18"/>
      <c r="G105" s="18"/>
      <c r="H105" s="18"/>
    </row>
    <row r="106" spans="1:8">
      <c r="A106" s="16"/>
      <c r="B106" s="17"/>
      <c r="C106" s="17"/>
      <c r="D106" s="18"/>
      <c r="E106" s="18"/>
      <c r="F106" s="18"/>
      <c r="G106" s="18"/>
      <c r="H106" s="18"/>
    </row>
    <row r="107" spans="1:8">
      <c r="A107" s="16"/>
      <c r="B107" s="17"/>
      <c r="C107" s="17"/>
      <c r="D107" s="18"/>
      <c r="E107" s="18"/>
      <c r="F107" s="18"/>
      <c r="G107" s="18"/>
      <c r="H107" s="18"/>
    </row>
    <row r="108" spans="1:8">
      <c r="A108" s="16"/>
      <c r="B108" s="17"/>
      <c r="C108" s="17"/>
      <c r="D108" s="18"/>
      <c r="E108" s="18"/>
      <c r="F108" s="18"/>
      <c r="G108" s="18"/>
      <c r="H108" s="18"/>
    </row>
    <row r="109" spans="1:8">
      <c r="A109" s="16"/>
      <c r="B109" s="17"/>
      <c r="C109" s="17"/>
      <c r="D109" s="18"/>
      <c r="E109" s="18"/>
      <c r="F109" s="18"/>
      <c r="G109" s="18"/>
      <c r="H109" s="18"/>
    </row>
    <row r="110" spans="1:8">
      <c r="A110" s="16"/>
      <c r="B110" s="17"/>
      <c r="C110" s="17"/>
      <c r="D110" s="18"/>
      <c r="E110" s="18"/>
      <c r="F110" s="18"/>
      <c r="G110" s="18"/>
      <c r="H110" s="18"/>
    </row>
    <row r="111" spans="1:8">
      <c r="A111" s="16"/>
      <c r="B111" s="17"/>
      <c r="C111" s="17"/>
      <c r="D111" s="18"/>
      <c r="E111" s="18"/>
      <c r="F111" s="18"/>
      <c r="G111" s="18"/>
      <c r="H111" s="18"/>
    </row>
    <row r="112" spans="1:8">
      <c r="A112" s="16"/>
      <c r="B112" s="17"/>
      <c r="C112" s="17"/>
      <c r="D112" s="18"/>
      <c r="E112" s="18"/>
      <c r="F112" s="18"/>
      <c r="G112" s="18"/>
      <c r="H112" s="18"/>
    </row>
    <row r="113" spans="1:8">
      <c r="A113" s="16"/>
      <c r="B113" s="17"/>
      <c r="C113" s="17"/>
      <c r="D113" s="18"/>
      <c r="E113" s="18"/>
      <c r="F113" s="18"/>
      <c r="G113" s="18"/>
      <c r="H113" s="18"/>
    </row>
    <row r="114" spans="1:8">
      <c r="A114" s="16"/>
      <c r="B114" s="17"/>
      <c r="C114" s="17"/>
      <c r="D114" s="18"/>
      <c r="E114" s="18"/>
      <c r="F114" s="18"/>
      <c r="G114" s="18"/>
      <c r="H114" s="18"/>
    </row>
    <row r="115" spans="1:8">
      <c r="A115" s="16"/>
      <c r="B115" s="17"/>
      <c r="C115" s="17"/>
      <c r="D115" s="18"/>
      <c r="E115" s="18"/>
      <c r="F115" s="18"/>
      <c r="G115" s="18"/>
      <c r="H115" s="18"/>
    </row>
    <row r="116" spans="1:8">
      <c r="A116" s="16"/>
      <c r="B116" s="17"/>
      <c r="C116" s="17"/>
      <c r="D116" s="18"/>
      <c r="E116" s="18"/>
      <c r="F116" s="18"/>
      <c r="G116" s="18"/>
      <c r="H116" s="18"/>
    </row>
    <row r="117" spans="1:8">
      <c r="A117" s="16"/>
      <c r="B117" s="17"/>
      <c r="C117" s="17"/>
      <c r="D117" s="18"/>
      <c r="E117" s="18"/>
      <c r="F117" s="18"/>
      <c r="G117" s="18"/>
      <c r="H117" s="18"/>
    </row>
    <row r="118" spans="1:8">
      <c r="A118" s="16"/>
      <c r="B118" s="17"/>
      <c r="C118" s="17"/>
      <c r="D118" s="18"/>
      <c r="E118" s="18"/>
      <c r="F118" s="18"/>
      <c r="G118" s="18"/>
      <c r="H118" s="18"/>
    </row>
    <row r="119" spans="1:8">
      <c r="A119" s="16"/>
      <c r="B119" s="17"/>
      <c r="C119" s="17"/>
      <c r="D119" s="18"/>
      <c r="E119" s="18"/>
      <c r="F119" s="18"/>
      <c r="G119" s="18"/>
      <c r="H119" s="18"/>
    </row>
    <row r="120" spans="1:8">
      <c r="A120" s="16"/>
      <c r="B120" s="17"/>
      <c r="C120" s="17"/>
      <c r="D120" s="18"/>
      <c r="E120" s="18"/>
      <c r="F120" s="18"/>
      <c r="G120" s="18"/>
      <c r="H120" s="18"/>
    </row>
  </sheetData>
  <mergeCells count="18">
    <mergeCell ref="B24:C26"/>
    <mergeCell ref="D24:D26"/>
    <mergeCell ref="A27:H27"/>
    <mergeCell ref="B15:C17"/>
    <mergeCell ref="D15:D17"/>
    <mergeCell ref="B18:C20"/>
    <mergeCell ref="D18:D20"/>
    <mergeCell ref="B21:C23"/>
    <mergeCell ref="D21:D23"/>
    <mergeCell ref="A1:F1"/>
    <mergeCell ref="B12:C14"/>
    <mergeCell ref="D12:D14"/>
    <mergeCell ref="A8:H8"/>
    <mergeCell ref="A10:A11"/>
    <mergeCell ref="B10:C11"/>
    <mergeCell ref="D10:F10"/>
    <mergeCell ref="G10:G11"/>
    <mergeCell ref="H10:H11"/>
  </mergeCells>
  <hyperlinks>
    <hyperlink ref="D3" r:id="rId1"/>
    <hyperlink ref="D2" r:id="rId2"/>
  </hyperlinks>
  <pageMargins left="0.7" right="0.7" top="0.75" bottom="0.75" header="0.3" footer="0.3"/>
  <pageSetup paperSize="9" orientation="portrait" horizontalDpi="300" verticalDpi="300" r:id="rId3"/>
  <drawing r:id="rId4"/>
</worksheet>
</file>

<file path=xl/worksheets/sheet80.xml><?xml version="1.0" encoding="utf-8"?>
<worksheet xmlns="http://schemas.openxmlformats.org/spreadsheetml/2006/main" xmlns:r="http://schemas.openxmlformats.org/officeDocument/2006/relationships">
  <dimension ref="A1:L109"/>
  <sheetViews>
    <sheetView zoomScale="85" zoomScaleNormal="85" workbookViewId="0">
      <selection activeCell="O39" sqref="O39"/>
    </sheetView>
  </sheetViews>
  <sheetFormatPr defaultRowHeight="12.75"/>
  <cols>
    <col min="1" max="1" width="10.42578125" style="203" customWidth="1"/>
    <col min="2" max="2" width="12.85546875" style="203" customWidth="1"/>
    <col min="3" max="3" width="0.140625" style="203" hidden="1" customWidth="1"/>
    <col min="4" max="4" width="11.7109375" style="203" customWidth="1"/>
    <col min="5" max="5" width="16.140625" style="203" customWidth="1"/>
    <col min="6" max="6" width="7.140625" style="203" customWidth="1"/>
    <col min="7" max="7" width="9" style="203" customWidth="1"/>
    <col min="8" max="8" width="7.140625" style="203" customWidth="1"/>
    <col min="9" max="9" width="7" style="203" customWidth="1"/>
    <col min="10" max="10" width="9.140625" style="201"/>
    <col min="11" max="16384" width="9.140625" style="203"/>
  </cols>
  <sheetData>
    <row r="1" spans="1:12" s="200" customFormat="1" ht="30.75" customHeight="1">
      <c r="A1" s="2526"/>
      <c r="B1" s="2526"/>
      <c r="C1" s="2526"/>
      <c r="D1" s="2526"/>
      <c r="E1" s="2526"/>
      <c r="F1" s="2526"/>
      <c r="G1" s="2526"/>
    </row>
    <row r="2" spans="1:12">
      <c r="A2" s="204" t="s">
        <v>0</v>
      </c>
      <c r="B2" s="116"/>
      <c r="C2" s="205" t="s">
        <v>474</v>
      </c>
      <c r="F2" s="205" t="s">
        <v>474</v>
      </c>
      <c r="G2" s="206" t="s">
        <v>1</v>
      </c>
      <c r="I2" s="206"/>
      <c r="J2" s="203"/>
      <c r="K2" s="202"/>
      <c r="L2" s="202"/>
    </row>
    <row r="3" spans="1:12">
      <c r="A3" s="207" t="s">
        <v>467</v>
      </c>
      <c r="B3" s="117"/>
      <c r="C3" s="205" t="s">
        <v>475</v>
      </c>
      <c r="F3" s="205" t="s">
        <v>475</v>
      </c>
      <c r="G3" s="208" t="s">
        <v>2</v>
      </c>
      <c r="I3" s="208"/>
      <c r="J3" s="208"/>
      <c r="K3" s="114"/>
      <c r="L3" s="114"/>
    </row>
    <row r="4" spans="1:12">
      <c r="A4" s="204" t="s">
        <v>2241</v>
      </c>
      <c r="B4" s="116"/>
      <c r="C4" s="446"/>
      <c r="F4" s="446"/>
      <c r="I4" s="212"/>
      <c r="J4" s="202"/>
      <c r="K4" s="202"/>
      <c r="L4" s="202"/>
    </row>
    <row r="5" spans="1:12">
      <c r="A5" s="207" t="s">
        <v>467</v>
      </c>
      <c r="B5" s="117"/>
      <c r="C5" s="204" t="s">
        <v>2238</v>
      </c>
      <c r="F5" s="204" t="s">
        <v>2238</v>
      </c>
      <c r="I5" s="207"/>
      <c r="J5" s="202"/>
      <c r="K5" s="202"/>
      <c r="L5" s="202"/>
    </row>
    <row r="6" spans="1:12">
      <c r="A6" s="207" t="s">
        <v>468</v>
      </c>
      <c r="B6" s="117"/>
      <c r="C6" s="204" t="s">
        <v>2240</v>
      </c>
      <c r="F6" s="204" t="s">
        <v>2240</v>
      </c>
      <c r="I6" s="207"/>
      <c r="J6" s="202"/>
      <c r="K6" s="202"/>
      <c r="L6" s="202"/>
    </row>
    <row r="7" spans="1:12">
      <c r="A7" s="210" t="s">
        <v>2536</v>
      </c>
      <c r="B7" s="213"/>
      <c r="C7" s="379" t="s">
        <v>2239</v>
      </c>
      <c r="F7" s="379" t="s">
        <v>2239</v>
      </c>
      <c r="I7" s="211"/>
      <c r="J7" s="211"/>
    </row>
    <row r="8" spans="1:12" ht="6.75" customHeight="1">
      <c r="A8" s="210"/>
      <c r="B8" s="213"/>
      <c r="C8" s="379"/>
      <c r="F8" s="379"/>
      <c r="I8" s="211"/>
      <c r="J8" s="211"/>
    </row>
    <row r="9" spans="1:12" ht="14.25" customHeight="1">
      <c r="A9" s="2525" t="s">
        <v>2368</v>
      </c>
      <c r="B9" s="2525"/>
      <c r="C9" s="2525"/>
      <c r="D9" s="2525"/>
      <c r="E9" s="2525"/>
      <c r="F9" s="2525"/>
      <c r="G9" s="2525"/>
      <c r="H9" s="2525"/>
      <c r="I9" s="2525"/>
      <c r="J9" s="195"/>
    </row>
    <row r="10" spans="1:12" ht="4.5" customHeight="1"/>
    <row r="11" spans="1:12" s="27" customFormat="1">
      <c r="A11" s="3026" t="s">
        <v>20</v>
      </c>
      <c r="B11" s="3028" t="s">
        <v>16</v>
      </c>
      <c r="C11" s="3029"/>
      <c r="D11" s="3028" t="s">
        <v>17</v>
      </c>
      <c r="E11" s="3028"/>
      <c r="F11" s="3028"/>
      <c r="G11" s="3028"/>
      <c r="H11" s="3030" t="s">
        <v>478</v>
      </c>
      <c r="I11" s="3030" t="s">
        <v>476</v>
      </c>
      <c r="J11" s="196"/>
    </row>
    <row r="12" spans="1:12" s="27" customFormat="1" ht="38.25">
      <c r="A12" s="3027"/>
      <c r="B12" s="3029"/>
      <c r="C12" s="3029"/>
      <c r="D12" s="447" t="s">
        <v>55</v>
      </c>
      <c r="E12" s="447" t="s">
        <v>56</v>
      </c>
      <c r="F12" s="447" t="s">
        <v>19</v>
      </c>
      <c r="G12" s="447" t="s">
        <v>2003</v>
      </c>
      <c r="H12" s="3030"/>
      <c r="I12" s="3030"/>
      <c r="J12" s="196"/>
    </row>
    <row r="13" spans="1:12" s="201" customFormat="1" ht="82.5" customHeight="1">
      <c r="A13" s="965" t="s">
        <v>2365</v>
      </c>
      <c r="B13" s="966"/>
      <c r="C13" s="967"/>
      <c r="D13" s="3033" t="s">
        <v>2361</v>
      </c>
      <c r="E13" s="965" t="s">
        <v>2362</v>
      </c>
      <c r="F13" s="965">
        <v>18.5</v>
      </c>
      <c r="G13" s="965">
        <v>7.0000000000000007E-2</v>
      </c>
      <c r="H13" s="965">
        <f>CEILING(I13*0.95, 10)</f>
        <v>4560</v>
      </c>
      <c r="I13" s="965">
        <v>4800</v>
      </c>
      <c r="J13" s="197"/>
    </row>
    <row r="14" spans="1:12" s="201" customFormat="1" ht="82.5" customHeight="1">
      <c r="A14" s="965" t="s">
        <v>2366</v>
      </c>
      <c r="B14" s="968"/>
      <c r="C14" s="969"/>
      <c r="D14" s="3033"/>
      <c r="E14" s="965" t="s">
        <v>2364</v>
      </c>
      <c r="F14" s="965">
        <v>23</v>
      </c>
      <c r="G14" s="965">
        <v>0.08</v>
      </c>
      <c r="H14" s="965">
        <f>CEILING(I14*0.95, 10)</f>
        <v>5130</v>
      </c>
      <c r="I14" s="965">
        <v>5400</v>
      </c>
      <c r="J14" s="197"/>
    </row>
    <row r="15" spans="1:12" s="201" customFormat="1" ht="82.5" customHeight="1">
      <c r="A15" s="965" t="s">
        <v>2367</v>
      </c>
      <c r="B15" s="970"/>
      <c r="C15" s="971"/>
      <c r="D15" s="3033"/>
      <c r="E15" s="965" t="s">
        <v>2363</v>
      </c>
      <c r="F15" s="965">
        <v>36.5</v>
      </c>
      <c r="G15" s="965">
        <v>0.12</v>
      </c>
      <c r="H15" s="965">
        <f>CEILING(I15*0.95, 10)</f>
        <v>6840</v>
      </c>
      <c r="I15" s="965">
        <v>7200</v>
      </c>
      <c r="J15" s="197"/>
    </row>
    <row r="16" spans="1:12">
      <c r="A16" s="3031" t="s">
        <v>358</v>
      </c>
      <c r="B16" s="3031"/>
      <c r="C16" s="3031"/>
      <c r="D16" s="3031"/>
      <c r="E16" s="3031"/>
      <c r="F16" s="3031"/>
      <c r="G16" s="3031"/>
      <c r="H16" s="3031"/>
      <c r="I16" s="3031"/>
    </row>
    <row r="17" spans="1:9" s="157" customFormat="1">
      <c r="A17" s="214"/>
      <c r="B17" s="215"/>
      <c r="C17" s="215"/>
      <c r="D17" s="216"/>
      <c r="E17" s="216"/>
      <c r="F17" s="216"/>
      <c r="G17" s="216"/>
      <c r="H17" s="216"/>
      <c r="I17" s="216"/>
    </row>
    <row r="18" spans="1:9" s="157" customFormat="1">
      <c r="A18" s="214"/>
      <c r="B18" s="215"/>
      <c r="C18" s="215"/>
      <c r="D18" s="216"/>
      <c r="E18" s="216"/>
      <c r="F18" s="216"/>
      <c r="G18" s="216"/>
      <c r="H18" s="216"/>
      <c r="I18" s="216"/>
    </row>
    <row r="19" spans="1:9" s="157" customFormat="1">
      <c r="A19" s="214"/>
      <c r="B19" s="215"/>
      <c r="C19" s="215"/>
      <c r="D19" s="216"/>
      <c r="E19" s="216"/>
      <c r="F19" s="216"/>
      <c r="G19" s="216"/>
      <c r="H19" s="216"/>
      <c r="I19" s="216"/>
    </row>
    <row r="20" spans="1:9" s="157" customFormat="1">
      <c r="A20" s="214"/>
      <c r="B20" s="215"/>
      <c r="C20" s="215"/>
      <c r="D20" s="216"/>
      <c r="E20" s="216"/>
      <c r="F20" s="216"/>
      <c r="G20" s="216"/>
      <c r="H20" s="216"/>
      <c r="I20" s="216"/>
    </row>
    <row r="21" spans="1:9" s="157" customFormat="1">
      <c r="A21" s="214"/>
      <c r="B21" s="215"/>
      <c r="C21" s="215"/>
      <c r="D21" s="216"/>
      <c r="E21" s="216"/>
      <c r="F21" s="216"/>
      <c r="G21" s="216"/>
      <c r="H21" s="216"/>
      <c r="I21" s="216"/>
    </row>
    <row r="22" spans="1:9" s="157" customFormat="1">
      <c r="A22" s="214"/>
      <c r="B22" s="215"/>
      <c r="C22" s="215"/>
      <c r="D22" s="216"/>
      <c r="E22" s="216"/>
      <c r="F22" s="216"/>
      <c r="G22" s="216"/>
      <c r="H22" s="216"/>
      <c r="I22" s="216"/>
    </row>
    <row r="23" spans="1:9" s="157" customFormat="1">
      <c r="A23" s="214"/>
      <c r="B23" s="215"/>
      <c r="C23" s="215"/>
      <c r="D23" s="216"/>
      <c r="E23" s="216"/>
      <c r="F23" s="216"/>
      <c r="G23" s="216"/>
      <c r="H23" s="216"/>
      <c r="I23" s="216"/>
    </row>
    <row r="24" spans="1:9" s="157" customFormat="1">
      <c r="A24" s="214"/>
      <c r="B24" s="215"/>
      <c r="C24" s="215"/>
      <c r="D24" s="216"/>
      <c r="E24" s="216"/>
      <c r="F24" s="216"/>
      <c r="G24" s="216"/>
      <c r="H24" s="216"/>
      <c r="I24" s="216"/>
    </row>
    <row r="25" spans="1:9" s="157" customFormat="1">
      <c r="A25" s="214"/>
      <c r="B25" s="215"/>
      <c r="C25" s="215"/>
      <c r="D25" s="216"/>
      <c r="E25" s="216"/>
      <c r="F25" s="216"/>
      <c r="G25" s="216"/>
      <c r="H25" s="216"/>
      <c r="I25" s="216"/>
    </row>
    <row r="26" spans="1:9" s="157" customFormat="1">
      <c r="A26" s="214"/>
      <c r="B26" s="215"/>
      <c r="C26" s="215"/>
      <c r="D26" s="216"/>
      <c r="E26" s="216"/>
      <c r="F26" s="216"/>
      <c r="G26" s="216"/>
      <c r="H26" s="216"/>
      <c r="I26" s="216"/>
    </row>
    <row r="27" spans="1:9" s="157" customFormat="1">
      <c r="A27" s="214"/>
      <c r="B27" s="215"/>
      <c r="C27" s="215"/>
      <c r="D27" s="216"/>
      <c r="E27" s="216"/>
      <c r="F27" s="216"/>
      <c r="G27" s="216"/>
      <c r="H27" s="216"/>
      <c r="I27" s="216"/>
    </row>
    <row r="28" spans="1:9" s="157" customFormat="1">
      <c r="A28" s="214"/>
      <c r="B28" s="215"/>
      <c r="C28" s="215"/>
      <c r="D28" s="216"/>
      <c r="E28" s="216"/>
      <c r="F28" s="216"/>
      <c r="G28" s="216"/>
      <c r="H28" s="216"/>
      <c r="I28" s="216"/>
    </row>
    <row r="29" spans="1:9" s="157" customFormat="1">
      <c r="A29" s="214"/>
      <c r="B29" s="215"/>
      <c r="C29" s="215"/>
      <c r="D29" s="216"/>
      <c r="E29" s="216"/>
      <c r="F29" s="216"/>
      <c r="G29" s="216"/>
      <c r="H29" s="216"/>
      <c r="I29" s="216"/>
    </row>
    <row r="30" spans="1:9" s="157" customFormat="1">
      <c r="A30" s="214"/>
      <c r="B30" s="215"/>
      <c r="C30" s="215"/>
      <c r="D30" s="216"/>
      <c r="E30" s="216"/>
      <c r="F30" s="216"/>
      <c r="G30" s="216"/>
      <c r="H30" s="216"/>
      <c r="I30" s="216"/>
    </row>
    <row r="31" spans="1:9" s="157" customFormat="1">
      <c r="A31" s="214"/>
      <c r="B31" s="215"/>
      <c r="C31" s="215"/>
      <c r="D31" s="216"/>
      <c r="E31" s="216"/>
      <c r="F31" s="216"/>
      <c r="G31" s="216"/>
      <c r="H31" s="216"/>
      <c r="I31" s="216"/>
    </row>
    <row r="32" spans="1:9" s="157" customFormat="1">
      <c r="A32" s="214"/>
      <c r="B32" s="215"/>
      <c r="C32" s="215"/>
      <c r="D32" s="216"/>
      <c r="E32" s="216"/>
      <c r="F32" s="216"/>
      <c r="G32" s="216"/>
      <c r="H32" s="216"/>
      <c r="I32" s="216"/>
    </row>
    <row r="33" spans="1:10" s="157" customFormat="1">
      <c r="A33" s="214"/>
      <c r="B33" s="215"/>
      <c r="C33" s="215"/>
      <c r="D33" s="216"/>
      <c r="E33" s="216"/>
      <c r="F33" s="216"/>
      <c r="G33" s="216"/>
      <c r="H33" s="216"/>
      <c r="I33" s="216"/>
    </row>
    <row r="34" spans="1:10" s="157" customFormat="1">
      <c r="A34" s="214"/>
      <c r="B34" s="215"/>
      <c r="C34" s="215"/>
      <c r="D34" s="216"/>
      <c r="E34" s="216"/>
      <c r="F34" s="216"/>
      <c r="G34" s="216"/>
      <c r="H34" s="216"/>
      <c r="I34" s="216"/>
    </row>
    <row r="35" spans="1:10" s="157" customFormat="1">
      <c r="A35" s="214"/>
      <c r="B35" s="215"/>
      <c r="C35" s="215"/>
      <c r="D35" s="216"/>
      <c r="E35" s="216"/>
      <c r="F35" s="216"/>
      <c r="G35" s="216"/>
      <c r="H35" s="216"/>
      <c r="I35" s="216"/>
    </row>
    <row r="36" spans="1:10" s="157" customFormat="1">
      <c r="A36" s="214"/>
      <c r="B36" s="215"/>
      <c r="C36" s="215"/>
      <c r="D36" s="216"/>
      <c r="E36" s="216"/>
      <c r="F36" s="216"/>
      <c r="G36" s="216"/>
      <c r="H36" s="216"/>
      <c r="I36" s="216"/>
    </row>
    <row r="37" spans="1:10" s="157" customFormat="1">
      <c r="A37" s="214"/>
      <c r="B37" s="215"/>
      <c r="C37" s="215"/>
      <c r="D37" s="216"/>
      <c r="E37" s="216"/>
      <c r="F37" s="216"/>
      <c r="G37" s="216"/>
      <c r="H37" s="216"/>
      <c r="I37" s="216"/>
    </row>
    <row r="38" spans="1:10" s="157" customFormat="1">
      <c r="A38" s="214"/>
      <c r="B38" s="215"/>
      <c r="C38" s="215"/>
      <c r="D38" s="216"/>
      <c r="E38" s="216"/>
      <c r="F38" s="216"/>
      <c r="G38" s="216"/>
      <c r="H38" s="216"/>
      <c r="I38" s="216"/>
    </row>
    <row r="39" spans="1:10" s="157" customFormat="1">
      <c r="A39" s="214"/>
      <c r="B39" s="215"/>
      <c r="C39" s="215"/>
      <c r="D39" s="216"/>
      <c r="E39" s="216"/>
      <c r="F39" s="216"/>
      <c r="G39" s="216"/>
      <c r="H39" s="216"/>
      <c r="I39" s="216"/>
    </row>
    <row r="40" spans="1:10" s="157" customFormat="1">
      <c r="A40" s="214"/>
      <c r="B40" s="215"/>
      <c r="C40" s="215"/>
      <c r="D40" s="216"/>
      <c r="E40" s="216"/>
      <c r="F40" s="216"/>
      <c r="G40" s="216"/>
      <c r="H40" s="216"/>
      <c r="I40" s="216"/>
    </row>
    <row r="41" spans="1:10" s="157" customFormat="1">
      <c r="A41" s="214"/>
      <c r="B41" s="215"/>
      <c r="C41" s="215"/>
      <c r="D41" s="216"/>
      <c r="E41" s="216"/>
      <c r="F41" s="216"/>
      <c r="G41" s="216"/>
      <c r="H41" s="216"/>
      <c r="I41" s="216"/>
    </row>
    <row r="42" spans="1:10" s="157" customFormat="1">
      <c r="A42" s="214"/>
      <c r="B42" s="215"/>
      <c r="C42" s="215"/>
      <c r="D42" s="216"/>
      <c r="E42" s="216"/>
      <c r="F42" s="216"/>
      <c r="G42" s="216"/>
      <c r="H42" s="216"/>
      <c r="I42" s="216"/>
    </row>
    <row r="43" spans="1:10" s="157" customFormat="1">
      <c r="A43" s="214"/>
      <c r="B43" s="215"/>
      <c r="C43" s="215"/>
      <c r="D43" s="216"/>
      <c r="E43" s="216"/>
      <c r="F43" s="216"/>
      <c r="G43" s="216"/>
      <c r="H43" s="216"/>
      <c r="I43" s="216"/>
    </row>
    <row r="44" spans="1:10" s="157" customFormat="1">
      <c r="A44" s="214"/>
      <c r="B44" s="215"/>
      <c r="C44" s="215"/>
      <c r="D44" s="216"/>
      <c r="E44" s="216"/>
      <c r="F44" s="216"/>
      <c r="G44" s="216"/>
      <c r="H44" s="216"/>
      <c r="I44" s="216"/>
    </row>
    <row r="45" spans="1:10" s="157" customFormat="1">
      <c r="A45" s="214"/>
      <c r="B45" s="215"/>
      <c r="C45" s="215"/>
      <c r="D45" s="216"/>
      <c r="E45" s="216"/>
      <c r="F45" s="216"/>
      <c r="G45" s="216"/>
      <c r="H45" s="216"/>
      <c r="I45" s="216"/>
    </row>
    <row r="46" spans="1:10" s="157" customFormat="1">
      <c r="A46" s="214"/>
      <c r="B46" s="215"/>
      <c r="C46" s="215"/>
      <c r="D46" s="216"/>
      <c r="E46" s="216"/>
      <c r="F46" s="216"/>
      <c r="G46" s="216"/>
      <c r="H46" s="216"/>
      <c r="I46" s="216"/>
    </row>
    <row r="47" spans="1:10" s="111" customFormat="1">
      <c r="A47" s="214"/>
      <c r="B47" s="215"/>
      <c r="C47" s="215"/>
      <c r="D47" s="216"/>
      <c r="E47" s="216"/>
      <c r="F47" s="216"/>
      <c r="G47" s="216"/>
      <c r="H47" s="216"/>
      <c r="I47" s="216"/>
      <c r="J47" s="198"/>
    </row>
    <row r="48" spans="1:10" s="111" customFormat="1">
      <c r="A48" s="214"/>
      <c r="B48" s="215"/>
      <c r="C48" s="215"/>
      <c r="D48" s="216"/>
      <c r="E48" s="216"/>
      <c r="F48" s="216"/>
      <c r="G48" s="216"/>
      <c r="H48" s="216"/>
      <c r="I48" s="216"/>
      <c r="J48" s="198"/>
    </row>
    <row r="49" spans="1:10" s="111" customFormat="1">
      <c r="A49" s="214"/>
      <c r="B49" s="215"/>
      <c r="C49" s="215"/>
      <c r="D49" s="216"/>
      <c r="E49" s="216"/>
      <c r="F49" s="216"/>
      <c r="G49" s="216"/>
      <c r="H49" s="216"/>
      <c r="I49" s="216"/>
      <c r="J49" s="198"/>
    </row>
    <row r="50" spans="1:10" s="111" customFormat="1">
      <c r="A50" s="214"/>
      <c r="B50" s="215"/>
      <c r="C50" s="215"/>
      <c r="D50" s="216"/>
      <c r="E50" s="216"/>
      <c r="F50" s="216"/>
      <c r="G50" s="216"/>
      <c r="H50" s="216"/>
      <c r="I50" s="216"/>
      <c r="J50" s="198"/>
    </row>
    <row r="51" spans="1:10" s="111" customFormat="1">
      <c r="A51" s="214"/>
      <c r="B51" s="215"/>
      <c r="C51" s="215"/>
      <c r="D51" s="216"/>
      <c r="E51" s="216"/>
      <c r="F51" s="216"/>
      <c r="G51" s="216"/>
      <c r="H51" s="216"/>
      <c r="I51" s="216"/>
      <c r="J51" s="198"/>
    </row>
    <row r="52" spans="1:10" s="111" customFormat="1">
      <c r="A52" s="214"/>
      <c r="B52" s="215"/>
      <c r="C52" s="215"/>
      <c r="D52" s="216"/>
      <c r="E52" s="216"/>
      <c r="F52" s="216"/>
      <c r="G52" s="216"/>
      <c r="H52" s="216"/>
      <c r="I52" s="216"/>
      <c r="J52" s="198"/>
    </row>
    <row r="53" spans="1:10" s="111" customFormat="1">
      <c r="A53" s="214"/>
      <c r="B53" s="215"/>
      <c r="C53" s="215"/>
      <c r="D53" s="216"/>
      <c r="E53" s="216"/>
      <c r="F53" s="216"/>
      <c r="G53" s="216"/>
      <c r="H53" s="216"/>
      <c r="I53" s="216"/>
      <c r="J53" s="198"/>
    </row>
    <row r="54" spans="1:10" s="111" customFormat="1">
      <c r="A54" s="214"/>
      <c r="B54" s="215"/>
      <c r="C54" s="215"/>
      <c r="D54" s="216"/>
      <c r="E54" s="216"/>
      <c r="F54" s="216"/>
      <c r="G54" s="216"/>
      <c r="H54" s="216"/>
      <c r="I54" s="216"/>
      <c r="J54" s="198"/>
    </row>
    <row r="55" spans="1:10" s="111" customFormat="1">
      <c r="A55" s="214"/>
      <c r="B55" s="215"/>
      <c r="C55" s="215"/>
      <c r="D55" s="216"/>
      <c r="E55" s="216"/>
      <c r="F55" s="216"/>
      <c r="G55" s="216"/>
      <c r="H55" s="216"/>
      <c r="I55" s="216"/>
      <c r="J55" s="198"/>
    </row>
    <row r="56" spans="1:10" s="111" customFormat="1">
      <c r="A56" s="214"/>
      <c r="B56" s="215"/>
      <c r="C56" s="215"/>
      <c r="D56" s="216"/>
      <c r="E56" s="216"/>
      <c r="F56" s="216"/>
      <c r="G56" s="216"/>
      <c r="H56" s="216"/>
      <c r="I56" s="216"/>
      <c r="J56" s="198"/>
    </row>
    <row r="57" spans="1:10" s="111" customFormat="1">
      <c r="A57" s="214"/>
      <c r="B57" s="215"/>
      <c r="C57" s="215"/>
      <c r="D57" s="216"/>
      <c r="E57" s="216"/>
      <c r="F57" s="216"/>
      <c r="G57" s="216"/>
      <c r="H57" s="216"/>
      <c r="I57" s="216"/>
      <c r="J57" s="198"/>
    </row>
    <row r="58" spans="1:10" s="111" customFormat="1">
      <c r="A58" s="214"/>
      <c r="B58" s="215"/>
      <c r="C58" s="215"/>
      <c r="D58" s="216"/>
      <c r="E58" s="216"/>
      <c r="F58" s="216"/>
      <c r="G58" s="216"/>
      <c r="H58" s="216"/>
      <c r="I58" s="216"/>
      <c r="J58" s="198"/>
    </row>
    <row r="59" spans="1:10" s="111" customFormat="1">
      <c r="A59" s="214"/>
      <c r="B59" s="215"/>
      <c r="C59" s="215"/>
      <c r="D59" s="216"/>
      <c r="E59" s="216"/>
      <c r="F59" s="216"/>
      <c r="G59" s="216"/>
      <c r="H59" s="216"/>
      <c r="I59" s="216"/>
      <c r="J59" s="198"/>
    </row>
    <row r="60" spans="1:10" s="111" customFormat="1">
      <c r="A60" s="214"/>
      <c r="B60" s="215"/>
      <c r="C60" s="215"/>
      <c r="D60" s="216"/>
      <c r="E60" s="216"/>
      <c r="F60" s="216"/>
      <c r="G60" s="216"/>
      <c r="H60" s="216"/>
      <c r="I60" s="216"/>
      <c r="J60" s="198"/>
    </row>
    <row r="61" spans="1:10" s="111" customFormat="1">
      <c r="A61" s="214"/>
      <c r="B61" s="215"/>
      <c r="C61" s="215"/>
      <c r="D61" s="216"/>
      <c r="E61" s="216"/>
      <c r="F61" s="216"/>
      <c r="G61" s="216"/>
      <c r="H61" s="216"/>
      <c r="I61" s="216"/>
      <c r="J61" s="198"/>
    </row>
    <row r="62" spans="1:10" s="111" customFormat="1">
      <c r="A62" s="214"/>
      <c r="B62" s="215"/>
      <c r="C62" s="215"/>
      <c r="D62" s="216"/>
      <c r="E62" s="216"/>
      <c r="F62" s="216"/>
      <c r="G62" s="216"/>
      <c r="H62" s="216"/>
      <c r="I62" s="216"/>
      <c r="J62" s="198"/>
    </row>
    <row r="63" spans="1:10" s="111" customFormat="1">
      <c r="A63" s="214"/>
      <c r="B63" s="215"/>
      <c r="C63" s="215"/>
      <c r="D63" s="216"/>
      <c r="E63" s="216"/>
      <c r="F63" s="216"/>
      <c r="G63" s="216"/>
      <c r="H63" s="216"/>
      <c r="I63" s="216"/>
      <c r="J63" s="198"/>
    </row>
    <row r="64" spans="1:10">
      <c r="A64" s="214"/>
      <c r="B64" s="215"/>
      <c r="C64" s="215"/>
      <c r="D64" s="216"/>
      <c r="E64" s="216"/>
      <c r="F64" s="216"/>
      <c r="G64" s="216"/>
      <c r="H64" s="216"/>
      <c r="I64" s="216"/>
    </row>
    <row r="65" spans="1:9">
      <c r="A65" s="214"/>
      <c r="B65" s="215"/>
      <c r="C65" s="215"/>
      <c r="D65" s="216"/>
      <c r="E65" s="216"/>
      <c r="F65" s="216"/>
      <c r="G65" s="216"/>
      <c r="H65" s="216"/>
      <c r="I65" s="216"/>
    </row>
    <row r="66" spans="1:9">
      <c r="A66" s="214"/>
      <c r="B66" s="215"/>
      <c r="C66" s="215"/>
      <c r="D66" s="216"/>
      <c r="E66" s="216"/>
      <c r="F66" s="216"/>
      <c r="G66" s="216"/>
      <c r="H66" s="216"/>
      <c r="I66" s="216"/>
    </row>
    <row r="67" spans="1:9">
      <c r="A67" s="214"/>
      <c r="B67" s="215"/>
      <c r="C67" s="215"/>
      <c r="D67" s="216"/>
      <c r="E67" s="216"/>
      <c r="F67" s="216"/>
      <c r="G67" s="216"/>
      <c r="H67" s="216"/>
      <c r="I67" s="216"/>
    </row>
    <row r="68" spans="1:9">
      <c r="A68" s="214"/>
      <c r="B68" s="215"/>
      <c r="C68" s="215"/>
      <c r="D68" s="216"/>
      <c r="E68" s="216"/>
      <c r="F68" s="216"/>
      <c r="G68" s="216"/>
      <c r="H68" s="216"/>
      <c r="I68" s="216"/>
    </row>
    <row r="69" spans="1:9">
      <c r="A69" s="214"/>
      <c r="B69" s="215"/>
      <c r="C69" s="215"/>
      <c r="D69" s="216"/>
      <c r="E69" s="216"/>
      <c r="F69" s="216"/>
      <c r="G69" s="216"/>
      <c r="H69" s="216"/>
      <c r="I69" s="216"/>
    </row>
    <row r="70" spans="1:9">
      <c r="A70" s="214"/>
      <c r="B70" s="215"/>
      <c r="C70" s="215"/>
      <c r="D70" s="216"/>
      <c r="E70" s="216"/>
      <c r="F70" s="216"/>
      <c r="G70" s="216"/>
      <c r="H70" s="216"/>
      <c r="I70" s="216"/>
    </row>
    <row r="71" spans="1:9">
      <c r="A71" s="214"/>
      <c r="B71" s="215"/>
      <c r="C71" s="215"/>
      <c r="D71" s="216"/>
      <c r="E71" s="216"/>
      <c r="F71" s="216"/>
      <c r="G71" s="216"/>
      <c r="H71" s="216"/>
      <c r="I71" s="216"/>
    </row>
    <row r="72" spans="1:9">
      <c r="A72" s="214"/>
      <c r="B72" s="215"/>
      <c r="C72" s="215"/>
      <c r="D72" s="216"/>
      <c r="E72" s="216"/>
      <c r="F72" s="216"/>
      <c r="G72" s="216"/>
      <c r="H72" s="216"/>
      <c r="I72" s="216"/>
    </row>
    <row r="73" spans="1:9">
      <c r="A73" s="214"/>
      <c r="B73" s="215"/>
      <c r="C73" s="215"/>
      <c r="D73" s="216"/>
      <c r="E73" s="216"/>
      <c r="F73" s="216"/>
      <c r="G73" s="216"/>
      <c r="H73" s="216"/>
      <c r="I73" s="216"/>
    </row>
    <row r="74" spans="1:9">
      <c r="A74" s="214"/>
      <c r="B74" s="215"/>
      <c r="C74" s="215"/>
      <c r="D74" s="216"/>
      <c r="E74" s="216"/>
      <c r="F74" s="216"/>
      <c r="G74" s="216"/>
      <c r="H74" s="216"/>
      <c r="I74" s="216"/>
    </row>
    <row r="75" spans="1:9">
      <c r="A75" s="214"/>
      <c r="B75" s="215"/>
      <c r="C75" s="215"/>
      <c r="D75" s="216"/>
      <c r="E75" s="216"/>
      <c r="F75" s="216"/>
      <c r="G75" s="216"/>
      <c r="H75" s="216"/>
      <c r="I75" s="216"/>
    </row>
    <row r="76" spans="1:9">
      <c r="A76" s="214"/>
      <c r="B76" s="215"/>
      <c r="C76" s="215"/>
      <c r="D76" s="216"/>
      <c r="E76" s="216"/>
      <c r="F76" s="216"/>
      <c r="G76" s="216"/>
      <c r="H76" s="216"/>
      <c r="I76" s="216"/>
    </row>
    <row r="77" spans="1:9">
      <c r="A77" s="214"/>
      <c r="B77" s="215"/>
      <c r="C77" s="215"/>
      <c r="D77" s="216"/>
      <c r="E77" s="216"/>
      <c r="F77" s="216"/>
      <c r="G77" s="216"/>
      <c r="H77" s="216"/>
      <c r="I77" s="216"/>
    </row>
    <row r="78" spans="1:9">
      <c r="A78" s="214"/>
      <c r="B78" s="215"/>
      <c r="C78" s="215"/>
      <c r="D78" s="216"/>
      <c r="E78" s="216"/>
      <c r="F78" s="216"/>
      <c r="G78" s="216"/>
      <c r="H78" s="216"/>
      <c r="I78" s="216"/>
    </row>
    <row r="79" spans="1:9">
      <c r="A79" s="214"/>
      <c r="B79" s="215"/>
      <c r="C79" s="215"/>
      <c r="D79" s="216"/>
      <c r="E79" s="216"/>
      <c r="F79" s="216"/>
      <c r="G79" s="216"/>
      <c r="H79" s="216"/>
      <c r="I79" s="216"/>
    </row>
    <row r="80" spans="1:9">
      <c r="A80" s="214"/>
      <c r="B80" s="215"/>
      <c r="C80" s="215"/>
      <c r="D80" s="216"/>
      <c r="E80" s="216"/>
      <c r="F80" s="216"/>
      <c r="G80" s="216"/>
      <c r="H80" s="216"/>
      <c r="I80" s="216"/>
    </row>
    <row r="81" spans="1:9">
      <c r="A81" s="214"/>
      <c r="B81" s="215"/>
      <c r="C81" s="215"/>
      <c r="D81" s="216"/>
      <c r="E81" s="216"/>
      <c r="F81" s="216"/>
      <c r="G81" s="216"/>
      <c r="H81" s="216"/>
      <c r="I81" s="216"/>
    </row>
    <row r="82" spans="1:9">
      <c r="A82" s="214"/>
      <c r="B82" s="215"/>
      <c r="C82" s="215"/>
      <c r="D82" s="216"/>
      <c r="E82" s="216"/>
      <c r="F82" s="216"/>
      <c r="G82" s="216"/>
      <c r="H82" s="216"/>
      <c r="I82" s="216"/>
    </row>
    <row r="83" spans="1:9">
      <c r="A83" s="214"/>
      <c r="B83" s="215"/>
      <c r="C83" s="215"/>
      <c r="D83" s="216"/>
      <c r="E83" s="216"/>
      <c r="F83" s="216"/>
      <c r="G83" s="216"/>
      <c r="H83" s="216"/>
      <c r="I83" s="216"/>
    </row>
    <row r="84" spans="1:9">
      <c r="A84" s="214"/>
      <c r="B84" s="215"/>
      <c r="C84" s="215"/>
      <c r="D84" s="216"/>
      <c r="E84" s="216"/>
      <c r="F84" s="216"/>
      <c r="G84" s="216"/>
      <c r="H84" s="216"/>
      <c r="I84" s="216"/>
    </row>
    <row r="85" spans="1:9">
      <c r="A85" s="214"/>
      <c r="B85" s="215"/>
      <c r="C85" s="215"/>
      <c r="D85" s="216"/>
      <c r="E85" s="216"/>
      <c r="F85" s="216"/>
      <c r="G85" s="216"/>
      <c r="H85" s="216"/>
      <c r="I85" s="216"/>
    </row>
    <row r="86" spans="1:9">
      <c r="A86" s="214"/>
      <c r="B86" s="215"/>
      <c r="C86" s="215"/>
      <c r="D86" s="216"/>
      <c r="E86" s="216"/>
      <c r="F86" s="216"/>
      <c r="G86" s="216"/>
      <c r="H86" s="216"/>
      <c r="I86" s="216"/>
    </row>
    <row r="87" spans="1:9">
      <c r="A87" s="214"/>
      <c r="B87" s="215"/>
      <c r="C87" s="215"/>
      <c r="D87" s="216"/>
      <c r="E87" s="216"/>
      <c r="F87" s="216"/>
      <c r="G87" s="216"/>
      <c r="H87" s="216"/>
      <c r="I87" s="216"/>
    </row>
    <row r="88" spans="1:9">
      <c r="A88" s="214"/>
      <c r="B88" s="215"/>
      <c r="C88" s="215"/>
      <c r="D88" s="216"/>
      <c r="E88" s="216"/>
      <c r="F88" s="216"/>
      <c r="G88" s="216"/>
      <c r="H88" s="216"/>
      <c r="I88" s="216"/>
    </row>
    <row r="89" spans="1:9">
      <c r="A89" s="214"/>
      <c r="B89" s="215"/>
      <c r="C89" s="215"/>
      <c r="D89" s="216"/>
      <c r="E89" s="216"/>
      <c r="F89" s="216"/>
      <c r="G89" s="216"/>
      <c r="H89" s="216"/>
      <c r="I89" s="216"/>
    </row>
    <row r="90" spans="1:9">
      <c r="A90" s="214"/>
      <c r="B90" s="215"/>
      <c r="C90" s="215"/>
      <c r="D90" s="216"/>
      <c r="E90" s="216"/>
      <c r="F90" s="216"/>
      <c r="G90" s="216"/>
      <c r="H90" s="216"/>
      <c r="I90" s="216"/>
    </row>
    <row r="91" spans="1:9">
      <c r="A91" s="214"/>
      <c r="B91" s="215"/>
      <c r="C91" s="215"/>
      <c r="D91" s="216"/>
      <c r="E91" s="216"/>
      <c r="F91" s="216"/>
      <c r="G91" s="216"/>
      <c r="H91" s="216"/>
      <c r="I91" s="216"/>
    </row>
    <row r="92" spans="1:9">
      <c r="A92" s="214"/>
      <c r="B92" s="215"/>
      <c r="C92" s="215"/>
      <c r="D92" s="216"/>
      <c r="E92" s="216"/>
      <c r="F92" s="216"/>
      <c r="G92" s="216"/>
      <c r="H92" s="216"/>
      <c r="I92" s="216"/>
    </row>
    <row r="93" spans="1:9">
      <c r="A93" s="214"/>
      <c r="B93" s="215"/>
      <c r="C93" s="215"/>
      <c r="D93" s="216"/>
      <c r="E93" s="216"/>
      <c r="F93" s="216"/>
      <c r="G93" s="216"/>
      <c r="H93" s="216"/>
      <c r="I93" s="216"/>
    </row>
    <row r="94" spans="1:9">
      <c r="A94" s="214"/>
      <c r="B94" s="215"/>
      <c r="C94" s="215"/>
      <c r="D94" s="216"/>
      <c r="E94" s="216"/>
      <c r="F94" s="216"/>
      <c r="G94" s="216"/>
      <c r="H94" s="216"/>
      <c r="I94" s="216"/>
    </row>
    <row r="95" spans="1:9">
      <c r="A95" s="214"/>
      <c r="B95" s="215"/>
      <c r="C95" s="215"/>
      <c r="D95" s="216"/>
      <c r="E95" s="216"/>
      <c r="F95" s="216"/>
      <c r="G95" s="216"/>
      <c r="H95" s="216"/>
      <c r="I95" s="216"/>
    </row>
    <row r="96" spans="1:9">
      <c r="A96" s="214"/>
      <c r="B96" s="215"/>
      <c r="C96" s="215"/>
      <c r="D96" s="216"/>
      <c r="E96" s="216"/>
      <c r="F96" s="216"/>
      <c r="G96" s="216"/>
      <c r="H96" s="216"/>
      <c r="I96" s="216"/>
    </row>
    <row r="97" spans="1:9">
      <c r="A97" s="214"/>
      <c r="B97" s="215"/>
      <c r="C97" s="215"/>
      <c r="D97" s="216"/>
      <c r="E97" s="216"/>
      <c r="F97" s="216"/>
      <c r="G97" s="216"/>
      <c r="H97" s="216"/>
      <c r="I97" s="216"/>
    </row>
    <row r="98" spans="1:9">
      <c r="A98" s="214"/>
      <c r="B98" s="215"/>
      <c r="C98" s="215"/>
      <c r="D98" s="216"/>
      <c r="E98" s="216"/>
      <c r="F98" s="216"/>
      <c r="G98" s="216"/>
      <c r="H98" s="216"/>
      <c r="I98" s="216"/>
    </row>
    <row r="99" spans="1:9">
      <c r="A99" s="214"/>
      <c r="B99" s="215"/>
      <c r="C99" s="215"/>
      <c r="D99" s="216"/>
      <c r="E99" s="216"/>
      <c r="F99" s="216"/>
      <c r="G99" s="216"/>
      <c r="H99" s="216"/>
      <c r="I99" s="216"/>
    </row>
    <row r="100" spans="1:9">
      <c r="A100" s="214"/>
      <c r="B100" s="215"/>
      <c r="C100" s="215"/>
      <c r="D100" s="216"/>
      <c r="E100" s="216"/>
      <c r="F100" s="216"/>
      <c r="G100" s="216"/>
      <c r="H100" s="216"/>
      <c r="I100" s="216"/>
    </row>
    <row r="101" spans="1:9">
      <c r="A101" s="214"/>
      <c r="B101" s="215"/>
      <c r="C101" s="215"/>
      <c r="D101" s="216"/>
      <c r="E101" s="216"/>
      <c r="F101" s="216"/>
      <c r="G101" s="216"/>
      <c r="H101" s="216"/>
      <c r="I101" s="216"/>
    </row>
    <row r="102" spans="1:9">
      <c r="A102" s="214"/>
      <c r="B102" s="215"/>
      <c r="C102" s="215"/>
      <c r="D102" s="216"/>
      <c r="E102" s="216"/>
      <c r="F102" s="216"/>
      <c r="G102" s="216"/>
      <c r="H102" s="216"/>
      <c r="I102" s="216"/>
    </row>
    <row r="103" spans="1:9">
      <c r="A103" s="214"/>
      <c r="B103" s="215"/>
      <c r="C103" s="215"/>
      <c r="D103" s="216"/>
      <c r="E103" s="216"/>
      <c r="F103" s="216"/>
      <c r="G103" s="216"/>
      <c r="H103" s="216"/>
      <c r="I103" s="216"/>
    </row>
    <row r="104" spans="1:9">
      <c r="A104" s="214"/>
      <c r="B104" s="215"/>
      <c r="C104" s="215"/>
      <c r="D104" s="216"/>
      <c r="E104" s="216"/>
      <c r="F104" s="216"/>
      <c r="G104" s="216"/>
      <c r="H104" s="216"/>
      <c r="I104" s="216"/>
    </row>
    <row r="105" spans="1:9">
      <c r="A105" s="214"/>
      <c r="B105" s="215"/>
      <c r="C105" s="215"/>
      <c r="D105" s="216"/>
      <c r="E105" s="216"/>
      <c r="F105" s="216"/>
      <c r="G105" s="216"/>
      <c r="H105" s="216"/>
      <c r="I105" s="216"/>
    </row>
    <row r="106" spans="1:9">
      <c r="A106" s="214"/>
      <c r="B106" s="215"/>
      <c r="C106" s="215"/>
      <c r="D106" s="216"/>
      <c r="E106" s="216"/>
      <c r="F106" s="216"/>
      <c r="G106" s="216"/>
      <c r="H106" s="216"/>
      <c r="I106" s="216"/>
    </row>
    <row r="107" spans="1:9">
      <c r="A107" s="214"/>
      <c r="B107" s="215"/>
      <c r="C107" s="215"/>
      <c r="D107" s="216"/>
      <c r="E107" s="216"/>
      <c r="F107" s="216"/>
      <c r="G107" s="216"/>
      <c r="H107" s="216"/>
      <c r="I107" s="216"/>
    </row>
    <row r="108" spans="1:9">
      <c r="A108" s="214"/>
      <c r="B108" s="215"/>
      <c r="C108" s="215"/>
      <c r="D108" s="216"/>
      <c r="E108" s="216"/>
      <c r="F108" s="216"/>
      <c r="G108" s="216"/>
      <c r="H108" s="216"/>
      <c r="I108" s="216"/>
    </row>
    <row r="109" spans="1:9">
      <c r="A109" s="214"/>
      <c r="B109" s="215"/>
      <c r="C109" s="215"/>
      <c r="D109" s="216"/>
      <c r="E109" s="216"/>
      <c r="F109" s="216"/>
      <c r="G109" s="216"/>
      <c r="H109" s="216"/>
      <c r="I109" s="216"/>
    </row>
  </sheetData>
  <mergeCells count="9">
    <mergeCell ref="A16:I16"/>
    <mergeCell ref="D13:D15"/>
    <mergeCell ref="A1:G1"/>
    <mergeCell ref="A9:I9"/>
    <mergeCell ref="A11:A12"/>
    <mergeCell ref="B11:C12"/>
    <mergeCell ref="D11:G11"/>
    <mergeCell ref="H11:H12"/>
    <mergeCell ref="I11:I12"/>
  </mergeCells>
  <hyperlinks>
    <hyperlink ref="G3" r:id="rId1"/>
    <hyperlink ref="G2" r:id="rId2"/>
  </hyperlinks>
  <pageMargins left="0.7" right="0.7" top="0.75" bottom="0.75" header="0.3" footer="0.3"/>
  <drawing r:id="rId3"/>
</worksheet>
</file>

<file path=xl/worksheets/sheet81.xml><?xml version="1.0" encoding="utf-8"?>
<worksheet xmlns="http://schemas.openxmlformats.org/spreadsheetml/2006/main" xmlns:r="http://schemas.openxmlformats.org/officeDocument/2006/relationships">
  <dimension ref="A1:M54"/>
  <sheetViews>
    <sheetView zoomScale="85" zoomScaleNormal="85" workbookViewId="0">
      <selection activeCell="A9" sqref="A9:M9"/>
    </sheetView>
  </sheetViews>
  <sheetFormatPr defaultRowHeight="15"/>
  <cols>
    <col min="1" max="1" width="9.140625" style="658"/>
    <col min="2" max="2" width="17.85546875" style="658" customWidth="1"/>
    <col min="3" max="3" width="9.140625" style="658" customWidth="1"/>
    <col min="4" max="4" width="5.5703125" style="658" customWidth="1"/>
    <col min="5" max="5" width="5.42578125" style="658" customWidth="1"/>
    <col min="6" max="6" width="5.85546875" style="658" customWidth="1"/>
    <col min="7" max="7" width="6.7109375" style="658" customWidth="1"/>
    <col min="8" max="8" width="6" style="658" customWidth="1"/>
    <col min="9" max="9" width="7" style="658" customWidth="1"/>
    <col min="10" max="10" width="7.28515625" style="658" customWidth="1"/>
    <col min="11" max="11" width="6.28515625" style="658" customWidth="1"/>
    <col min="12" max="12" width="10.42578125" style="658" customWidth="1"/>
    <col min="13" max="13" width="9.28515625" style="658" customWidth="1"/>
    <col min="14" max="16384" width="9.140625" style="658"/>
  </cols>
  <sheetData>
    <row r="1" spans="1:13" ht="31.5" customHeight="1">
      <c r="A1" s="2485"/>
      <c r="B1" s="2485"/>
      <c r="C1" s="2485"/>
      <c r="D1" s="2485"/>
      <c r="E1" s="2485"/>
      <c r="F1" s="2485"/>
      <c r="G1" s="2485"/>
      <c r="H1" s="2485"/>
      <c r="I1" s="2485"/>
    </row>
    <row r="2" spans="1:13" s="27" customFormat="1" ht="12.75">
      <c r="A2" s="543" t="s">
        <v>0</v>
      </c>
      <c r="B2" s="543"/>
      <c r="C2" s="226"/>
      <c r="F2" s="543" t="s">
        <v>474</v>
      </c>
      <c r="H2" s="659" t="s">
        <v>1</v>
      </c>
      <c r="K2" s="659"/>
      <c r="M2" s="651"/>
    </row>
    <row r="3" spans="1:13" s="27" customFormat="1" ht="15.75" customHeight="1">
      <c r="A3" s="651" t="s">
        <v>467</v>
      </c>
      <c r="B3" s="651"/>
      <c r="C3" s="212"/>
      <c r="F3" s="543" t="s">
        <v>475</v>
      </c>
      <c r="H3" s="660" t="s">
        <v>2</v>
      </c>
      <c r="K3" s="660"/>
      <c r="L3" s="660"/>
      <c r="M3" s="661"/>
    </row>
    <row r="4" spans="1:13" s="27" customFormat="1" ht="15.75" customHeight="1">
      <c r="A4" s="543" t="s">
        <v>2241</v>
      </c>
      <c r="B4" s="543"/>
      <c r="C4" s="226"/>
      <c r="F4" s="1000"/>
      <c r="K4" s="212"/>
      <c r="L4" s="651"/>
      <c r="M4" s="651"/>
    </row>
    <row r="5" spans="1:13" s="27" customFormat="1" ht="15.75" customHeight="1">
      <c r="A5" s="651" t="s">
        <v>467</v>
      </c>
      <c r="B5" s="651"/>
      <c r="C5" s="212"/>
      <c r="F5" s="543" t="s">
        <v>2238</v>
      </c>
      <c r="K5" s="651"/>
      <c r="L5" s="651"/>
      <c r="M5" s="651"/>
    </row>
    <row r="6" spans="1:13" s="27" customFormat="1" ht="15.75" customHeight="1">
      <c r="A6" s="651" t="s">
        <v>468</v>
      </c>
      <c r="B6" s="651"/>
      <c r="C6" s="212"/>
      <c r="F6" s="543" t="s">
        <v>2240</v>
      </c>
      <c r="K6" s="651"/>
      <c r="L6" s="651"/>
      <c r="M6" s="651"/>
    </row>
    <row r="7" spans="1:13" s="27" customFormat="1" ht="15" customHeight="1">
      <c r="A7" s="27" t="s">
        <v>2536</v>
      </c>
      <c r="C7" s="22"/>
      <c r="F7" s="544" t="s">
        <v>2239</v>
      </c>
      <c r="K7" s="544"/>
      <c r="L7" s="544"/>
    </row>
    <row r="8" spans="1:13" s="27" customFormat="1" ht="12.75">
      <c r="C8" s="22"/>
      <c r="F8" s="544"/>
      <c r="K8" s="544"/>
      <c r="L8" s="544"/>
    </row>
    <row r="9" spans="1:13" s="27" customFormat="1" ht="12.75">
      <c r="A9" s="2591" t="s">
        <v>1430</v>
      </c>
      <c r="B9" s="2591"/>
      <c r="C9" s="2591"/>
      <c r="D9" s="2591"/>
      <c r="E9" s="2591"/>
      <c r="F9" s="2591"/>
      <c r="G9" s="2591"/>
      <c r="H9" s="2591"/>
      <c r="I9" s="2591"/>
      <c r="J9" s="2591"/>
      <c r="K9" s="2591"/>
      <c r="L9" s="2591"/>
      <c r="M9" s="2591"/>
    </row>
    <row r="10" spans="1:13" s="27" customFormat="1" ht="12.75"/>
    <row r="11" spans="1:13" ht="24" customHeight="1">
      <c r="A11" s="3041" t="s">
        <v>1431</v>
      </c>
      <c r="B11" s="3042"/>
      <c r="C11" s="3042"/>
      <c r="D11" s="3052" t="s">
        <v>1432</v>
      </c>
      <c r="E11" s="3053"/>
      <c r="F11" s="3054"/>
      <c r="G11" s="3052" t="s">
        <v>1433</v>
      </c>
      <c r="H11" s="3053"/>
      <c r="I11" s="3054"/>
      <c r="J11" s="3055" t="s">
        <v>1434</v>
      </c>
      <c r="K11" s="3050" t="s">
        <v>1435</v>
      </c>
      <c r="L11" s="3050" t="s">
        <v>2798</v>
      </c>
      <c r="M11" s="3048" t="s">
        <v>1497</v>
      </c>
    </row>
    <row r="12" spans="1:13">
      <c r="A12" s="3043"/>
      <c r="B12" s="3044"/>
      <c r="C12" s="3044"/>
      <c r="D12" s="219" t="s">
        <v>1437</v>
      </c>
      <c r="E12" s="219" t="s">
        <v>1438</v>
      </c>
      <c r="F12" s="219" t="s">
        <v>1439</v>
      </c>
      <c r="G12" s="219" t="s">
        <v>1437</v>
      </c>
      <c r="H12" s="219" t="s">
        <v>1438</v>
      </c>
      <c r="I12" s="219" t="s">
        <v>1439</v>
      </c>
      <c r="J12" s="3056"/>
      <c r="K12" s="3051"/>
      <c r="L12" s="3051"/>
      <c r="M12" s="3049"/>
    </row>
    <row r="13" spans="1:13" ht="93.75" customHeight="1">
      <c r="A13" s="3057"/>
      <c r="B13" s="3058"/>
      <c r="C13" s="3058"/>
      <c r="D13" s="3058"/>
      <c r="E13" s="3058"/>
      <c r="F13" s="3058"/>
      <c r="G13" s="3058"/>
      <c r="H13" s="3058"/>
      <c r="I13" s="3058"/>
      <c r="J13" s="3058"/>
      <c r="K13" s="3058"/>
      <c r="L13" s="3058"/>
      <c r="M13" s="3059"/>
    </row>
    <row r="14" spans="1:13">
      <c r="A14" s="3045" t="s">
        <v>1440</v>
      </c>
      <c r="B14" s="3046"/>
      <c r="C14" s="3046"/>
      <c r="D14" s="3046"/>
      <c r="E14" s="3046"/>
      <c r="F14" s="3046"/>
      <c r="G14" s="3046"/>
      <c r="H14" s="3046"/>
      <c r="I14" s="3046"/>
      <c r="J14" s="3046"/>
      <c r="K14" s="3046"/>
      <c r="L14" s="3046"/>
      <c r="M14" s="3047"/>
    </row>
    <row r="15" spans="1:13">
      <c r="A15" s="3037" t="s">
        <v>1441</v>
      </c>
      <c r="B15" s="3038"/>
      <c r="C15" s="3038"/>
      <c r="D15" s="1735">
        <v>685</v>
      </c>
      <c r="E15" s="1735">
        <v>408</v>
      </c>
      <c r="F15" s="1735">
        <v>480</v>
      </c>
      <c r="G15" s="1735">
        <v>255</v>
      </c>
      <c r="H15" s="1735">
        <v>327</v>
      </c>
      <c r="I15" s="1735">
        <v>424</v>
      </c>
      <c r="J15" s="1736" t="s">
        <v>1442</v>
      </c>
      <c r="K15" s="1735">
        <v>21</v>
      </c>
      <c r="L15" s="1737">
        <v>7280</v>
      </c>
      <c r="M15" s="1738">
        <v>7720</v>
      </c>
    </row>
    <row r="16" spans="1:13">
      <c r="A16" s="3037" t="s">
        <v>1443</v>
      </c>
      <c r="B16" s="3038"/>
      <c r="C16" s="3038"/>
      <c r="D16" s="1735">
        <v>995</v>
      </c>
      <c r="E16" s="1735">
        <v>408</v>
      </c>
      <c r="F16" s="1735">
        <v>480</v>
      </c>
      <c r="G16" s="1735">
        <v>255</v>
      </c>
      <c r="H16" s="1735">
        <v>327</v>
      </c>
      <c r="I16" s="1735">
        <v>424</v>
      </c>
      <c r="J16" s="1736" t="s">
        <v>1444</v>
      </c>
      <c r="K16" s="1735">
        <v>29</v>
      </c>
      <c r="L16" s="1737">
        <v>9585</v>
      </c>
      <c r="M16" s="1738">
        <v>10160</v>
      </c>
    </row>
    <row r="17" spans="1:13">
      <c r="A17" s="3037" t="s">
        <v>1445</v>
      </c>
      <c r="B17" s="3038"/>
      <c r="C17" s="3038"/>
      <c r="D17" s="1735">
        <v>1303</v>
      </c>
      <c r="E17" s="1735">
        <v>408</v>
      </c>
      <c r="F17" s="1735">
        <v>480</v>
      </c>
      <c r="G17" s="1735">
        <v>255</v>
      </c>
      <c r="H17" s="1735">
        <v>327</v>
      </c>
      <c r="I17" s="1735">
        <v>424</v>
      </c>
      <c r="J17" s="1735" t="s">
        <v>1446</v>
      </c>
      <c r="K17" s="1735">
        <v>38</v>
      </c>
      <c r="L17" s="1737">
        <v>12140</v>
      </c>
      <c r="M17" s="1738">
        <v>12865</v>
      </c>
    </row>
    <row r="18" spans="1:13">
      <c r="A18" s="3034" t="s">
        <v>1447</v>
      </c>
      <c r="B18" s="3035"/>
      <c r="C18" s="3035"/>
      <c r="D18" s="3035"/>
      <c r="E18" s="3035"/>
      <c r="F18" s="3035"/>
      <c r="G18" s="3035"/>
      <c r="H18" s="3035"/>
      <c r="I18" s="3035"/>
      <c r="J18" s="3035"/>
      <c r="K18" s="3035"/>
      <c r="L18" s="3035"/>
      <c r="M18" s="3036"/>
    </row>
    <row r="19" spans="1:13">
      <c r="A19" s="3037" t="s">
        <v>1448</v>
      </c>
      <c r="B19" s="3038"/>
      <c r="C19" s="3038"/>
      <c r="D19" s="1735">
        <v>710</v>
      </c>
      <c r="E19" s="1735">
        <v>470</v>
      </c>
      <c r="F19" s="1735">
        <v>630</v>
      </c>
      <c r="G19" s="1735">
        <v>267</v>
      </c>
      <c r="H19" s="1735">
        <v>381</v>
      </c>
      <c r="I19" s="1735">
        <v>560</v>
      </c>
      <c r="J19" s="1735" t="s">
        <v>1449</v>
      </c>
      <c r="K19" s="1735">
        <v>28</v>
      </c>
      <c r="L19" s="1737">
        <v>8775</v>
      </c>
      <c r="M19" s="1738">
        <v>9300</v>
      </c>
    </row>
    <row r="20" spans="1:13">
      <c r="A20" s="3037" t="s">
        <v>1450</v>
      </c>
      <c r="B20" s="3038"/>
      <c r="C20" s="3038"/>
      <c r="D20" s="1735">
        <v>1020</v>
      </c>
      <c r="E20" s="1735">
        <v>470</v>
      </c>
      <c r="F20" s="1735">
        <v>630</v>
      </c>
      <c r="G20" s="1735">
        <v>267</v>
      </c>
      <c r="H20" s="1735">
        <v>381</v>
      </c>
      <c r="I20" s="1735">
        <v>560</v>
      </c>
      <c r="J20" s="1735" t="s">
        <v>1451</v>
      </c>
      <c r="K20" s="1735">
        <v>39</v>
      </c>
      <c r="L20" s="1737">
        <v>11945</v>
      </c>
      <c r="M20" s="1738">
        <v>12660</v>
      </c>
    </row>
    <row r="21" spans="1:13">
      <c r="A21" s="3037" t="s">
        <v>1452</v>
      </c>
      <c r="B21" s="3038"/>
      <c r="C21" s="3038"/>
      <c r="D21" s="1735">
        <v>1330</v>
      </c>
      <c r="E21" s="1735">
        <v>470</v>
      </c>
      <c r="F21" s="1735">
        <v>630</v>
      </c>
      <c r="G21" s="1735">
        <v>267</v>
      </c>
      <c r="H21" s="1735">
        <v>381</v>
      </c>
      <c r="I21" s="1735">
        <v>560</v>
      </c>
      <c r="J21" s="1735" t="s">
        <v>1453</v>
      </c>
      <c r="K21" s="1735">
        <v>50</v>
      </c>
      <c r="L21" s="1737">
        <v>14760</v>
      </c>
      <c r="M21" s="1738">
        <v>15645</v>
      </c>
    </row>
    <row r="22" spans="1:13">
      <c r="A22" s="3037" t="s">
        <v>1454</v>
      </c>
      <c r="B22" s="3038"/>
      <c r="C22" s="3038"/>
      <c r="D22" s="1735">
        <v>1634</v>
      </c>
      <c r="E22" s="1735">
        <v>470</v>
      </c>
      <c r="F22" s="1735">
        <v>630</v>
      </c>
      <c r="G22" s="1735">
        <v>267</v>
      </c>
      <c r="H22" s="1735">
        <v>381</v>
      </c>
      <c r="I22" s="1735">
        <v>560</v>
      </c>
      <c r="J22" s="1739" t="s">
        <v>1455</v>
      </c>
      <c r="K22" s="1735">
        <v>61</v>
      </c>
      <c r="L22" s="1737">
        <v>18280</v>
      </c>
      <c r="M22" s="1738">
        <v>19375</v>
      </c>
    </row>
    <row r="23" spans="1:13" ht="30" customHeight="1">
      <c r="A23" s="3073" t="s">
        <v>3276</v>
      </c>
      <c r="B23" s="3073"/>
      <c r="C23" s="3073"/>
      <c r="D23" s="1735">
        <v>998</v>
      </c>
      <c r="E23" s="1735">
        <v>915</v>
      </c>
      <c r="F23" s="1735">
        <v>460</v>
      </c>
      <c r="G23" s="1735">
        <v>241</v>
      </c>
      <c r="H23" s="1735">
        <v>808</v>
      </c>
      <c r="I23" s="1735">
        <v>415</v>
      </c>
      <c r="J23" s="1739" t="s">
        <v>1456</v>
      </c>
      <c r="K23" s="1735">
        <v>50</v>
      </c>
      <c r="L23" s="1740">
        <v>18455</v>
      </c>
      <c r="M23" s="1741">
        <v>19560</v>
      </c>
    </row>
    <row r="24" spans="1:13" ht="30.75" customHeight="1">
      <c r="A24" s="3074" t="s">
        <v>3277</v>
      </c>
      <c r="B24" s="3075"/>
      <c r="C24" s="3075"/>
      <c r="D24" s="1112"/>
      <c r="E24" s="1112"/>
      <c r="F24" s="1112"/>
      <c r="G24" s="1112"/>
      <c r="H24" s="1112"/>
      <c r="I24" s="1112"/>
      <c r="J24" s="1112"/>
      <c r="K24" s="1112"/>
      <c r="L24" s="1099">
        <v>870</v>
      </c>
      <c r="M24" s="1098">
        <v>920</v>
      </c>
    </row>
    <row r="25" spans="1:13">
      <c r="A25" s="3034" t="s">
        <v>1457</v>
      </c>
      <c r="B25" s="3035"/>
      <c r="C25" s="3035"/>
      <c r="D25" s="3035"/>
      <c r="E25" s="3035"/>
      <c r="F25" s="3035"/>
      <c r="G25" s="3035"/>
      <c r="H25" s="3035"/>
      <c r="I25" s="3035"/>
      <c r="J25" s="3035"/>
      <c r="K25" s="3035"/>
      <c r="L25" s="3035"/>
      <c r="M25" s="3036"/>
    </row>
    <row r="26" spans="1:13">
      <c r="A26" s="3039" t="s">
        <v>1458</v>
      </c>
      <c r="B26" s="3040"/>
      <c r="C26" s="3040"/>
      <c r="D26" s="1114" t="s">
        <v>1459</v>
      </c>
      <c r="E26" s="1115"/>
      <c r="F26" s="1115"/>
      <c r="G26" s="1115"/>
      <c r="H26" s="1115"/>
      <c r="I26" s="1115"/>
      <c r="J26" s="1115"/>
      <c r="K26" s="1116"/>
      <c r="L26" s="1113">
        <f t="shared" ref="L26:L29" si="0">0.96*M26</f>
        <v>1681.9199999999998</v>
      </c>
      <c r="M26" s="1117">
        <v>1752</v>
      </c>
    </row>
    <row r="27" spans="1:13">
      <c r="A27" s="3039" t="s">
        <v>1460</v>
      </c>
      <c r="B27" s="3040"/>
      <c r="C27" s="3040"/>
      <c r="D27" s="1114" t="s">
        <v>1459</v>
      </c>
      <c r="E27" s="1115"/>
      <c r="F27" s="1115"/>
      <c r="G27" s="1115"/>
      <c r="H27" s="1115"/>
      <c r="I27" s="1115"/>
      <c r="J27" s="1115"/>
      <c r="K27" s="1116"/>
      <c r="L27" s="1113">
        <f t="shared" si="0"/>
        <v>1870.08</v>
      </c>
      <c r="M27" s="1117">
        <v>1948</v>
      </c>
    </row>
    <row r="28" spans="1:13">
      <c r="A28" s="3039" t="s">
        <v>1461</v>
      </c>
      <c r="B28" s="3040"/>
      <c r="C28" s="3040"/>
      <c r="D28" s="1114" t="s">
        <v>1459</v>
      </c>
      <c r="E28" s="1115"/>
      <c r="F28" s="1115"/>
      <c r="G28" s="1115"/>
      <c r="H28" s="1115"/>
      <c r="I28" s="1115"/>
      <c r="J28" s="1115"/>
      <c r="K28" s="1116"/>
      <c r="L28" s="1113">
        <f t="shared" si="0"/>
        <v>1870.08</v>
      </c>
      <c r="M28" s="1117">
        <v>1948</v>
      </c>
    </row>
    <row r="29" spans="1:13">
      <c r="A29" s="3039" t="s">
        <v>1462</v>
      </c>
      <c r="B29" s="3040"/>
      <c r="C29" s="3040"/>
      <c r="D29" s="1114" t="s">
        <v>1459</v>
      </c>
      <c r="E29" s="1115"/>
      <c r="F29" s="1115"/>
      <c r="G29" s="1115"/>
      <c r="H29" s="1115"/>
      <c r="I29" s="1115"/>
      <c r="J29" s="1115"/>
      <c r="K29" s="1116"/>
      <c r="L29" s="1113">
        <f t="shared" si="0"/>
        <v>2152.3199999999997</v>
      </c>
      <c r="M29" s="1117">
        <v>2242</v>
      </c>
    </row>
    <row r="30" spans="1:13">
      <c r="A30" s="3034" t="s">
        <v>1463</v>
      </c>
      <c r="B30" s="3035"/>
      <c r="C30" s="3035"/>
      <c r="D30" s="3035"/>
      <c r="E30" s="3035"/>
      <c r="F30" s="3035"/>
      <c r="G30" s="3035"/>
      <c r="H30" s="3035"/>
      <c r="I30" s="3035"/>
      <c r="J30" s="3035"/>
      <c r="K30" s="3035"/>
      <c r="L30" s="3035"/>
      <c r="M30" s="3036"/>
    </row>
    <row r="31" spans="1:13">
      <c r="A31" s="3037" t="s">
        <v>1464</v>
      </c>
      <c r="B31" s="3038"/>
      <c r="C31" s="3038"/>
      <c r="D31" s="1735">
        <v>1327</v>
      </c>
      <c r="E31" s="1735">
        <v>553</v>
      </c>
      <c r="F31" s="1735">
        <v>631</v>
      </c>
      <c r="G31" s="1735">
        <v>180</v>
      </c>
      <c r="H31" s="1735">
        <v>476</v>
      </c>
      <c r="I31" s="1735">
        <v>560</v>
      </c>
      <c r="J31" s="1736" t="s">
        <v>1465</v>
      </c>
      <c r="K31" s="1735">
        <v>62</v>
      </c>
      <c r="L31" s="1737">
        <v>17575</v>
      </c>
      <c r="M31" s="1738">
        <v>18625</v>
      </c>
    </row>
    <row r="32" spans="1:13">
      <c r="A32" s="3037" t="s">
        <v>1466</v>
      </c>
      <c r="B32" s="3038"/>
      <c r="C32" s="3038"/>
      <c r="D32" s="1735">
        <v>1327</v>
      </c>
      <c r="E32" s="1735">
        <v>515</v>
      </c>
      <c r="F32" s="1735">
        <v>631</v>
      </c>
      <c r="G32" s="1735">
        <v>168</v>
      </c>
      <c r="H32" s="1735">
        <v>433</v>
      </c>
      <c r="I32" s="1735">
        <v>560</v>
      </c>
      <c r="J32" s="1736" t="s">
        <v>1467</v>
      </c>
      <c r="K32" s="1735">
        <v>71</v>
      </c>
      <c r="L32" s="1737">
        <v>20740</v>
      </c>
      <c r="M32" s="1738">
        <v>21985</v>
      </c>
    </row>
    <row r="33" spans="1:13">
      <c r="A33" s="3037" t="s">
        <v>1468</v>
      </c>
      <c r="B33" s="3038"/>
      <c r="C33" s="3038"/>
      <c r="D33" s="1735">
        <v>1327</v>
      </c>
      <c r="E33" s="1735">
        <v>470</v>
      </c>
      <c r="F33" s="1735">
        <v>631</v>
      </c>
      <c r="G33" s="1735">
        <v>128</v>
      </c>
      <c r="H33" s="1735">
        <v>393</v>
      </c>
      <c r="I33" s="1735">
        <v>560</v>
      </c>
      <c r="J33" s="1735" t="s">
        <v>1469</v>
      </c>
      <c r="K33" s="1735">
        <v>75</v>
      </c>
      <c r="L33" s="1737">
        <v>25490</v>
      </c>
      <c r="M33" s="1738">
        <v>27015</v>
      </c>
    </row>
    <row r="34" spans="1:13">
      <c r="A34" s="1118" t="s">
        <v>1470</v>
      </c>
      <c r="B34" s="1119"/>
      <c r="C34" s="1119"/>
      <c r="D34" s="1120"/>
      <c r="E34" s="1120"/>
      <c r="F34" s="1120"/>
      <c r="G34" s="1120"/>
      <c r="H34" s="1120"/>
      <c r="I34" s="1120"/>
      <c r="J34" s="1120"/>
      <c r="K34" s="1121"/>
      <c r="L34" s="1110">
        <v>135</v>
      </c>
      <c r="M34" s="1111">
        <v>145</v>
      </c>
    </row>
    <row r="35" spans="1:13">
      <c r="A35" s="1118" t="s">
        <v>1471</v>
      </c>
      <c r="B35" s="1119"/>
      <c r="C35" s="1119"/>
      <c r="D35" s="1120"/>
      <c r="E35" s="1120"/>
      <c r="F35" s="1120"/>
      <c r="G35" s="1120"/>
      <c r="H35" s="1120"/>
      <c r="I35" s="1120"/>
      <c r="J35" s="1120"/>
      <c r="K35" s="1121"/>
      <c r="L35" s="1110">
        <v>75</v>
      </c>
      <c r="M35" s="1111">
        <v>75</v>
      </c>
    </row>
    <row r="36" spans="1:13">
      <c r="A36" s="1118" t="s">
        <v>1472</v>
      </c>
      <c r="B36" s="1119"/>
      <c r="C36" s="1119"/>
      <c r="D36" s="1120"/>
      <c r="E36" s="1120"/>
      <c r="F36" s="1120"/>
      <c r="G36" s="1120"/>
      <c r="H36" s="1120"/>
      <c r="I36" s="1120"/>
      <c r="J36" s="1120"/>
      <c r="K36" s="1121"/>
      <c r="L36" s="1110">
        <v>65</v>
      </c>
      <c r="M36" s="1111">
        <v>70</v>
      </c>
    </row>
    <row r="37" spans="1:13">
      <c r="A37" s="1118" t="s">
        <v>1473</v>
      </c>
      <c r="B37" s="1119"/>
      <c r="C37" s="1119"/>
      <c r="D37" s="1120"/>
      <c r="E37" s="1120"/>
      <c r="F37" s="1120"/>
      <c r="G37" s="1120"/>
      <c r="H37" s="1120"/>
      <c r="I37" s="1120"/>
      <c r="J37" s="1120"/>
      <c r="K37" s="1121"/>
      <c r="L37" s="1110">
        <v>55</v>
      </c>
      <c r="M37" s="1111">
        <v>60</v>
      </c>
    </row>
    <row r="38" spans="1:13">
      <c r="A38" s="1118" t="s">
        <v>1474</v>
      </c>
      <c r="B38" s="1119"/>
      <c r="C38" s="1119"/>
      <c r="D38" s="1119"/>
      <c r="E38" s="1119"/>
      <c r="F38" s="1119"/>
      <c r="G38" s="1119"/>
      <c r="H38" s="1119"/>
      <c r="I38" s="1119"/>
      <c r="J38" s="1119"/>
      <c r="K38" s="1122"/>
      <c r="L38" s="1123">
        <v>90</v>
      </c>
      <c r="M38" s="1124">
        <v>95</v>
      </c>
    </row>
    <row r="39" spans="1:13" ht="99.75" customHeight="1">
      <c r="A39" s="3064"/>
      <c r="B39" s="3065"/>
      <c r="C39" s="3065"/>
      <c r="D39" s="3065"/>
      <c r="E39" s="3065"/>
      <c r="F39" s="3065"/>
      <c r="G39" s="3065"/>
      <c r="H39" s="3065"/>
      <c r="I39" s="3065"/>
      <c r="J39" s="3065"/>
      <c r="K39" s="3065"/>
      <c r="L39" s="3065"/>
      <c r="M39" s="3066"/>
    </row>
    <row r="40" spans="1:13">
      <c r="A40" s="3062" t="s">
        <v>1972</v>
      </c>
      <c r="B40" s="3063"/>
      <c r="C40" s="3063"/>
      <c r="D40" s="3046"/>
      <c r="E40" s="3046"/>
      <c r="F40" s="3046"/>
      <c r="G40" s="3046"/>
      <c r="H40" s="3046"/>
      <c r="I40" s="3046"/>
      <c r="J40" s="3046"/>
      <c r="K40" s="3046"/>
      <c r="L40" s="3046"/>
      <c r="M40" s="3047"/>
    </row>
    <row r="41" spans="1:13" ht="34.5" customHeight="1">
      <c r="A41" s="3082" t="s">
        <v>1519</v>
      </c>
      <c r="B41" s="3083"/>
      <c r="C41" s="3083"/>
      <c r="D41" s="3052" t="s">
        <v>1432</v>
      </c>
      <c r="E41" s="3053"/>
      <c r="F41" s="3054"/>
      <c r="G41" s="3071" t="s">
        <v>1520</v>
      </c>
      <c r="H41" s="3071"/>
      <c r="I41" s="3071"/>
      <c r="J41" s="3069" t="s">
        <v>1521</v>
      </c>
      <c r="K41" s="3071" t="s">
        <v>19</v>
      </c>
      <c r="L41" s="3067" t="s">
        <v>2798</v>
      </c>
      <c r="M41" s="3067" t="s">
        <v>1497</v>
      </c>
    </row>
    <row r="42" spans="1:13" ht="15" customHeight="1">
      <c r="A42" s="3084"/>
      <c r="B42" s="3085"/>
      <c r="C42" s="3085"/>
      <c r="D42" s="1012" t="s">
        <v>1437</v>
      </c>
      <c r="E42" s="1012" t="s">
        <v>1438</v>
      </c>
      <c r="F42" s="1012" t="s">
        <v>1439</v>
      </c>
      <c r="G42" s="1012" t="s">
        <v>1437</v>
      </c>
      <c r="H42" s="1012" t="s">
        <v>1438</v>
      </c>
      <c r="I42" s="1012" t="s">
        <v>1439</v>
      </c>
      <c r="J42" s="3070"/>
      <c r="K42" s="3072"/>
      <c r="L42" s="3068"/>
      <c r="M42" s="3068"/>
    </row>
    <row r="43" spans="1:13" ht="15" customHeight="1">
      <c r="A43" s="3086" t="s">
        <v>1522</v>
      </c>
      <c r="B43" s="3087"/>
      <c r="C43" s="3087"/>
      <c r="D43" s="3087"/>
      <c r="E43" s="3087"/>
      <c r="F43" s="3087"/>
      <c r="G43" s="3087"/>
      <c r="H43" s="3087"/>
      <c r="I43" s="3087"/>
      <c r="J43" s="3087"/>
      <c r="K43" s="3087"/>
      <c r="L43" s="3087"/>
      <c r="M43" s="3088"/>
    </row>
    <row r="44" spans="1:13" ht="36" customHeight="1">
      <c r="A44" s="3089" t="s">
        <v>1523</v>
      </c>
      <c r="B44" s="3090"/>
      <c r="C44" s="3090"/>
      <c r="D44" s="2000">
        <v>491</v>
      </c>
      <c r="E44" s="2000">
        <v>995</v>
      </c>
      <c r="F44" s="2000">
        <v>675</v>
      </c>
      <c r="G44" s="2000">
        <v>48</v>
      </c>
      <c r="H44" s="2000">
        <v>900</v>
      </c>
      <c r="I44" s="2000">
        <v>620</v>
      </c>
      <c r="J44" s="2000">
        <v>5</v>
      </c>
      <c r="K44" s="2000">
        <v>67</v>
      </c>
      <c r="L44" s="2003">
        <v>22500</v>
      </c>
      <c r="M44" s="2005">
        <v>23850</v>
      </c>
    </row>
    <row r="45" spans="1:13" ht="48" customHeight="1">
      <c r="A45" s="3060" t="s">
        <v>1524</v>
      </c>
      <c r="B45" s="3061"/>
      <c r="C45" s="3061"/>
      <c r="D45" s="2001">
        <v>415</v>
      </c>
      <c r="E45" s="2001">
        <v>995</v>
      </c>
      <c r="F45" s="2001">
        <v>675</v>
      </c>
      <c r="G45" s="2001">
        <v>48</v>
      </c>
      <c r="H45" s="2001">
        <v>900</v>
      </c>
      <c r="I45" s="2001">
        <v>620</v>
      </c>
      <c r="J45" s="2001">
        <v>5</v>
      </c>
      <c r="K45" s="2001">
        <v>63</v>
      </c>
      <c r="L45" s="2006">
        <v>22500</v>
      </c>
      <c r="M45" s="2007">
        <v>23850</v>
      </c>
    </row>
    <row r="46" spans="1:13" ht="48" customHeight="1">
      <c r="A46" s="3060" t="s">
        <v>1525</v>
      </c>
      <c r="B46" s="3061"/>
      <c r="C46" s="3061"/>
      <c r="D46" s="2001">
        <v>390</v>
      </c>
      <c r="E46" s="2001">
        <v>995</v>
      </c>
      <c r="F46" s="2001">
        <v>675</v>
      </c>
      <c r="G46" s="2001">
        <v>48</v>
      </c>
      <c r="H46" s="2001">
        <v>900</v>
      </c>
      <c r="I46" s="2001">
        <v>620</v>
      </c>
      <c r="J46" s="2001">
        <v>5</v>
      </c>
      <c r="K46" s="2001">
        <v>58</v>
      </c>
      <c r="L46" s="2006">
        <v>22500</v>
      </c>
      <c r="M46" s="2007">
        <v>23850</v>
      </c>
    </row>
    <row r="47" spans="1:13" ht="36" customHeight="1">
      <c r="A47" s="3060" t="s">
        <v>1526</v>
      </c>
      <c r="B47" s="3061"/>
      <c r="C47" s="3061"/>
      <c r="D47" s="2001">
        <v>465</v>
      </c>
      <c r="E47" s="2001">
        <v>995</v>
      </c>
      <c r="F47" s="2001">
        <v>675</v>
      </c>
      <c r="G47" s="2001">
        <v>48</v>
      </c>
      <c r="H47" s="2001">
        <v>900</v>
      </c>
      <c r="I47" s="2001">
        <v>620</v>
      </c>
      <c r="J47" s="2001">
        <v>5</v>
      </c>
      <c r="K47" s="2001">
        <v>62</v>
      </c>
      <c r="L47" s="2006">
        <v>22500</v>
      </c>
      <c r="M47" s="2007">
        <v>23850</v>
      </c>
    </row>
    <row r="48" spans="1:13" ht="36" customHeight="1">
      <c r="A48" s="3060" t="s">
        <v>1527</v>
      </c>
      <c r="B48" s="3061"/>
      <c r="C48" s="3061"/>
      <c r="D48" s="2001">
        <v>491</v>
      </c>
      <c r="E48" s="2001">
        <v>1330</v>
      </c>
      <c r="F48" s="2001">
        <v>920</v>
      </c>
      <c r="G48" s="2001">
        <v>44</v>
      </c>
      <c r="H48" s="2001">
        <v>1235</v>
      </c>
      <c r="I48" s="2001">
        <v>868</v>
      </c>
      <c r="J48" s="2001">
        <v>5</v>
      </c>
      <c r="K48" s="2001">
        <v>120</v>
      </c>
      <c r="L48" s="2006">
        <v>33940</v>
      </c>
      <c r="M48" s="2007">
        <v>35970</v>
      </c>
    </row>
    <row r="49" spans="1:13" ht="48" customHeight="1">
      <c r="A49" s="3060" t="s">
        <v>1528</v>
      </c>
      <c r="B49" s="3061"/>
      <c r="C49" s="3061"/>
      <c r="D49" s="2001">
        <v>415</v>
      </c>
      <c r="E49" s="2001">
        <v>1330</v>
      </c>
      <c r="F49" s="2001">
        <v>920</v>
      </c>
      <c r="G49" s="2001">
        <v>44</v>
      </c>
      <c r="H49" s="2001">
        <v>1235</v>
      </c>
      <c r="I49" s="2001">
        <v>868</v>
      </c>
      <c r="J49" s="2001">
        <v>5</v>
      </c>
      <c r="K49" s="2001">
        <v>120</v>
      </c>
      <c r="L49" s="2006">
        <v>33940</v>
      </c>
      <c r="M49" s="2007">
        <v>35970</v>
      </c>
    </row>
    <row r="50" spans="1:13" ht="48" customHeight="1">
      <c r="A50" s="3060" t="s">
        <v>1529</v>
      </c>
      <c r="B50" s="3061"/>
      <c r="C50" s="3061"/>
      <c r="D50" s="2001">
        <v>389</v>
      </c>
      <c r="E50" s="2001">
        <v>1330</v>
      </c>
      <c r="F50" s="2001">
        <v>920</v>
      </c>
      <c r="G50" s="2001">
        <v>44</v>
      </c>
      <c r="H50" s="2001">
        <v>1235</v>
      </c>
      <c r="I50" s="2001">
        <v>868</v>
      </c>
      <c r="J50" s="2001">
        <v>5</v>
      </c>
      <c r="K50" s="2001">
        <v>104</v>
      </c>
      <c r="L50" s="2006">
        <v>33940</v>
      </c>
      <c r="M50" s="2007">
        <v>35970</v>
      </c>
    </row>
    <row r="51" spans="1:13" ht="36" customHeight="1">
      <c r="A51" s="3060" t="s">
        <v>1530</v>
      </c>
      <c r="B51" s="3061"/>
      <c r="C51" s="3061"/>
      <c r="D51" s="2002">
        <v>465</v>
      </c>
      <c r="E51" s="2002">
        <v>1330</v>
      </c>
      <c r="F51" s="2002">
        <v>920</v>
      </c>
      <c r="G51" s="2012">
        <v>44</v>
      </c>
      <c r="H51" s="2002">
        <v>1235</v>
      </c>
      <c r="I51" s="2012">
        <v>868</v>
      </c>
      <c r="J51" s="2002">
        <v>5</v>
      </c>
      <c r="K51" s="2012">
        <v>109</v>
      </c>
      <c r="L51" s="2008">
        <v>33940</v>
      </c>
      <c r="M51" s="2009">
        <v>35970</v>
      </c>
    </row>
    <row r="52" spans="1:13">
      <c r="A52" s="3076" t="s">
        <v>3278</v>
      </c>
      <c r="B52" s="3077"/>
      <c r="C52" s="3078"/>
      <c r="D52" s="1125"/>
      <c r="E52" s="1125"/>
      <c r="F52" s="1125"/>
      <c r="G52" s="1125"/>
      <c r="H52" s="1125"/>
      <c r="I52" s="1125"/>
      <c r="J52" s="1125"/>
      <c r="K52" s="1126"/>
      <c r="L52" s="2010">
        <v>90</v>
      </c>
      <c r="M52" s="1797">
        <v>95</v>
      </c>
    </row>
    <row r="53" spans="1:13">
      <c r="A53" s="3079" t="s">
        <v>3279</v>
      </c>
      <c r="B53" s="3080"/>
      <c r="C53" s="3081"/>
      <c r="D53" s="2011"/>
      <c r="E53" s="2011"/>
      <c r="F53" s="2011"/>
      <c r="G53" s="2011"/>
      <c r="H53" s="2011"/>
      <c r="I53" s="2011"/>
      <c r="J53" s="2011"/>
      <c r="K53" s="1072"/>
      <c r="L53" s="2004">
        <v>780</v>
      </c>
      <c r="M53" s="2013">
        <v>830</v>
      </c>
    </row>
    <row r="54" spans="1:13" ht="15" customHeight="1">
      <c r="A54" s="3031" t="s">
        <v>358</v>
      </c>
      <c r="B54" s="3031"/>
      <c r="C54" s="3031"/>
      <c r="D54" s="3031"/>
      <c r="E54" s="3031"/>
      <c r="F54" s="3031"/>
      <c r="G54" s="3031"/>
      <c r="H54" s="3031"/>
      <c r="I54" s="3031"/>
      <c r="J54" s="3031"/>
      <c r="K54" s="3031"/>
      <c r="L54" s="3031"/>
      <c r="M54" s="3031"/>
    </row>
  </sheetData>
  <mergeCells count="51">
    <mergeCell ref="A54:M54"/>
    <mergeCell ref="L11:L12"/>
    <mergeCell ref="A23:C23"/>
    <mergeCell ref="A24:C24"/>
    <mergeCell ref="A52:C52"/>
    <mergeCell ref="A53:C53"/>
    <mergeCell ref="A49:C49"/>
    <mergeCell ref="A50:C50"/>
    <mergeCell ref="A51:C51"/>
    <mergeCell ref="D41:F41"/>
    <mergeCell ref="A41:C42"/>
    <mergeCell ref="A43:M43"/>
    <mergeCell ref="A44:C44"/>
    <mergeCell ref="A45:C45"/>
    <mergeCell ref="A46:C46"/>
    <mergeCell ref="A47:C47"/>
    <mergeCell ref="A48:C48"/>
    <mergeCell ref="A40:M40"/>
    <mergeCell ref="A39:M39"/>
    <mergeCell ref="L41:L42"/>
    <mergeCell ref="J41:J42"/>
    <mergeCell ref="K41:K42"/>
    <mergeCell ref="G41:I41"/>
    <mergeCell ref="M41:M42"/>
    <mergeCell ref="A17:C17"/>
    <mergeCell ref="A19:C19"/>
    <mergeCell ref="A14:M14"/>
    <mergeCell ref="A9:M9"/>
    <mergeCell ref="M11:M12"/>
    <mergeCell ref="K11:K12"/>
    <mergeCell ref="D11:F11"/>
    <mergeCell ref="G11:I11"/>
    <mergeCell ref="J11:J12"/>
    <mergeCell ref="A13:M13"/>
    <mergeCell ref="A18:M18"/>
    <mergeCell ref="A25:M25"/>
    <mergeCell ref="A30:M30"/>
    <mergeCell ref="A1:I1"/>
    <mergeCell ref="A33:C33"/>
    <mergeCell ref="A27:C27"/>
    <mergeCell ref="A28:C28"/>
    <mergeCell ref="A29:C29"/>
    <mergeCell ref="A31:C31"/>
    <mergeCell ref="A32:C32"/>
    <mergeCell ref="A20:C20"/>
    <mergeCell ref="A21:C21"/>
    <mergeCell ref="A22:C22"/>
    <mergeCell ref="A26:C26"/>
    <mergeCell ref="A15:C15"/>
    <mergeCell ref="A11:C12"/>
    <mergeCell ref="A16:C16"/>
  </mergeCells>
  <hyperlinks>
    <hyperlink ref="H3" r:id="rId1"/>
    <hyperlink ref="H2" r:id="rId2"/>
  </hyperlinks>
  <pageMargins left="0.7" right="0.7" top="0.75" bottom="0.75" header="0.3" footer="0.3"/>
  <drawing r:id="rId3"/>
</worksheet>
</file>

<file path=xl/worksheets/sheet82.xml><?xml version="1.0" encoding="utf-8"?>
<worksheet xmlns="http://schemas.openxmlformats.org/spreadsheetml/2006/main" xmlns:r="http://schemas.openxmlformats.org/officeDocument/2006/relationships">
  <dimension ref="A1:M162"/>
  <sheetViews>
    <sheetView zoomScale="85" zoomScaleNormal="85" workbookViewId="0">
      <selection activeCell="A9" sqref="A9:M9"/>
    </sheetView>
  </sheetViews>
  <sheetFormatPr defaultRowHeight="14.25"/>
  <cols>
    <col min="1" max="1" width="18.140625" style="221" customWidth="1"/>
    <col min="2" max="5" width="5.5703125" style="221" customWidth="1"/>
    <col min="6" max="6" width="7.42578125" style="221" customWidth="1"/>
    <col min="7" max="7" width="5.5703125" style="221" customWidth="1"/>
    <col min="8" max="8" width="9.5703125" style="221" customWidth="1"/>
    <col min="9" max="9" width="10" style="220" customWidth="1"/>
    <col min="10" max="10" width="5.28515625" style="221" customWidth="1"/>
    <col min="11" max="11" width="7.85546875" style="221" customWidth="1"/>
    <col min="12" max="13" width="8.5703125" style="221" customWidth="1"/>
    <col min="14" max="16384" width="9.140625" style="221"/>
  </cols>
  <sheetData>
    <row r="1" spans="1:13" s="200" customFormat="1" ht="31.5" customHeight="1">
      <c r="A1" s="2526"/>
      <c r="B1" s="2526"/>
      <c r="C1" s="2526"/>
      <c r="D1" s="2526"/>
      <c r="E1" s="2526"/>
      <c r="F1" s="2526"/>
      <c r="G1" s="2526"/>
      <c r="H1" s="2526"/>
      <c r="I1" s="2526"/>
    </row>
    <row r="2" spans="1:13" s="203" customFormat="1" ht="12.75">
      <c r="A2" s="204" t="s">
        <v>0</v>
      </c>
      <c r="B2" s="116"/>
      <c r="J2" s="205" t="s">
        <v>474</v>
      </c>
      <c r="L2" s="206" t="s">
        <v>1</v>
      </c>
      <c r="M2" s="202"/>
    </row>
    <row r="3" spans="1:13" s="203" customFormat="1" ht="15.75" customHeight="1">
      <c r="A3" s="207" t="s">
        <v>467</v>
      </c>
      <c r="B3" s="117"/>
      <c r="J3" s="205" t="s">
        <v>475</v>
      </c>
      <c r="L3" s="208" t="s">
        <v>2</v>
      </c>
      <c r="M3" s="114"/>
    </row>
    <row r="4" spans="1:13" s="203" customFormat="1" ht="15.75" customHeight="1">
      <c r="A4" s="204" t="s">
        <v>2241</v>
      </c>
      <c r="B4" s="116"/>
      <c r="J4" s="375"/>
      <c r="M4" s="202"/>
    </row>
    <row r="5" spans="1:13" s="203" customFormat="1" ht="15.75" customHeight="1">
      <c r="A5" s="207" t="s">
        <v>467</v>
      </c>
      <c r="B5" s="117"/>
      <c r="J5" s="204" t="s">
        <v>2238</v>
      </c>
      <c r="M5" s="202"/>
    </row>
    <row r="6" spans="1:13" s="203" customFormat="1" ht="15.75" customHeight="1">
      <c r="A6" s="207" t="s">
        <v>468</v>
      </c>
      <c r="B6" s="117"/>
      <c r="J6" s="204" t="s">
        <v>2240</v>
      </c>
      <c r="M6" s="202"/>
    </row>
    <row r="7" spans="1:13" s="203" customFormat="1" ht="15" customHeight="1">
      <c r="A7" s="210" t="s">
        <v>2536</v>
      </c>
      <c r="B7" s="213"/>
      <c r="J7" s="379" t="s">
        <v>2239</v>
      </c>
    </row>
    <row r="8" spans="1:13" s="203" customFormat="1" ht="12.75">
      <c r="A8" s="210"/>
      <c r="B8" s="213"/>
      <c r="J8" s="379"/>
    </row>
    <row r="9" spans="1:13" ht="15.75" customHeight="1">
      <c r="A9" s="2838" t="s">
        <v>3274</v>
      </c>
      <c r="B9" s="2838"/>
      <c r="C9" s="2838"/>
      <c r="D9" s="2838"/>
      <c r="E9" s="2838"/>
      <c r="F9" s="2838"/>
      <c r="G9" s="2838"/>
      <c r="H9" s="2838"/>
      <c r="I9" s="2838"/>
      <c r="J9" s="2838"/>
      <c r="K9" s="2838"/>
      <c r="L9" s="2838"/>
      <c r="M9" s="2838"/>
    </row>
    <row r="10" spans="1:13">
      <c r="A10" s="226"/>
      <c r="B10" s="226"/>
      <c r="C10" s="226"/>
      <c r="D10" s="226"/>
      <c r="E10" s="226"/>
      <c r="F10" s="226"/>
      <c r="G10" s="226"/>
      <c r="H10" s="226"/>
      <c r="I10" s="226"/>
      <c r="J10" s="226"/>
      <c r="K10" s="226"/>
      <c r="L10" s="226"/>
      <c r="M10" s="226"/>
    </row>
    <row r="11" spans="1:13" ht="84" customHeight="1">
      <c r="A11" s="3177"/>
      <c r="B11" s="3177"/>
      <c r="C11" s="3177"/>
      <c r="D11" s="3177"/>
      <c r="E11" s="3177"/>
      <c r="F11" s="3177"/>
      <c r="G11" s="3177"/>
      <c r="H11" s="3177"/>
      <c r="I11" s="3177"/>
      <c r="J11" s="3177"/>
      <c r="K11" s="3177"/>
      <c r="L11" s="3177"/>
      <c r="M11" s="3177"/>
    </row>
    <row r="12" spans="1:13" s="224" customFormat="1" ht="25.5" customHeight="1">
      <c r="A12" s="3172" t="s">
        <v>1431</v>
      </c>
      <c r="B12" s="3176" t="s">
        <v>1432</v>
      </c>
      <c r="C12" s="3176"/>
      <c r="D12" s="3176"/>
      <c r="E12" s="3176" t="s">
        <v>1433</v>
      </c>
      <c r="F12" s="3176"/>
      <c r="G12" s="3176"/>
      <c r="H12" s="3138" t="s">
        <v>1475</v>
      </c>
      <c r="I12" s="3138" t="s">
        <v>1476</v>
      </c>
      <c r="J12" s="3138" t="s">
        <v>1518</v>
      </c>
      <c r="K12" s="3138" t="s">
        <v>19</v>
      </c>
      <c r="L12" s="3138" t="s">
        <v>3672</v>
      </c>
      <c r="M12" s="3138" t="s">
        <v>1436</v>
      </c>
    </row>
    <row r="13" spans="1:13" s="224" customFormat="1" ht="40.5" customHeight="1">
      <c r="A13" s="3172"/>
      <c r="B13" s="222" t="s">
        <v>1477</v>
      </c>
      <c r="C13" s="222" t="s">
        <v>1478</v>
      </c>
      <c r="D13" s="222" t="s">
        <v>1479</v>
      </c>
      <c r="E13" s="222" t="s">
        <v>1477</v>
      </c>
      <c r="F13" s="222" t="s">
        <v>1478</v>
      </c>
      <c r="G13" s="222" t="s">
        <v>1479</v>
      </c>
      <c r="H13" s="3138"/>
      <c r="I13" s="3138"/>
      <c r="J13" s="3138"/>
      <c r="K13" s="3138"/>
      <c r="L13" s="3138"/>
      <c r="M13" s="3138"/>
    </row>
    <row r="14" spans="1:13" s="224" customFormat="1" ht="15.75" customHeight="1">
      <c r="A14" s="1746" t="s">
        <v>1480</v>
      </c>
      <c r="B14" s="1747">
        <v>320</v>
      </c>
      <c r="C14" s="1747">
        <v>420</v>
      </c>
      <c r="D14" s="1747">
        <v>350</v>
      </c>
      <c r="E14" s="1747">
        <v>317</v>
      </c>
      <c r="F14" s="1747">
        <v>417</v>
      </c>
      <c r="G14" s="1747">
        <v>326</v>
      </c>
      <c r="H14" s="1747">
        <v>1</v>
      </c>
      <c r="I14" s="1747" t="s">
        <v>1481</v>
      </c>
      <c r="J14" s="1747">
        <v>1</v>
      </c>
      <c r="K14" s="1747">
        <v>9</v>
      </c>
      <c r="L14" s="1742">
        <v>2685</v>
      </c>
      <c r="M14" s="1748">
        <v>2845</v>
      </c>
    </row>
    <row r="15" spans="1:13" s="224" customFormat="1" ht="15.75" customHeight="1">
      <c r="A15" s="1744" t="s">
        <v>1482</v>
      </c>
      <c r="B15" s="1745">
        <v>320</v>
      </c>
      <c r="C15" s="1745">
        <v>420</v>
      </c>
      <c r="D15" s="1745">
        <v>350</v>
      </c>
      <c r="E15" s="1745">
        <v>317</v>
      </c>
      <c r="F15" s="1745">
        <v>417</v>
      </c>
      <c r="G15" s="1745">
        <v>326</v>
      </c>
      <c r="H15" s="1745">
        <v>1</v>
      </c>
      <c r="I15" s="1745" t="s">
        <v>1483</v>
      </c>
      <c r="J15" s="1745">
        <v>1</v>
      </c>
      <c r="K15" s="1745">
        <v>10</v>
      </c>
      <c r="L15" s="1742">
        <v>2985</v>
      </c>
      <c r="M15" s="1743">
        <v>3165</v>
      </c>
    </row>
    <row r="16" spans="1:13" s="224" customFormat="1" ht="15.75" customHeight="1">
      <c r="A16" s="1744" t="s">
        <v>1097</v>
      </c>
      <c r="B16" s="1745">
        <v>630</v>
      </c>
      <c r="C16" s="1745">
        <v>460</v>
      </c>
      <c r="D16" s="1745">
        <v>340</v>
      </c>
      <c r="E16" s="1745">
        <v>460</v>
      </c>
      <c r="F16" s="1745">
        <v>457</v>
      </c>
      <c r="G16" s="1745">
        <v>297</v>
      </c>
      <c r="H16" s="1745">
        <v>1</v>
      </c>
      <c r="I16" s="1745" t="s">
        <v>1483</v>
      </c>
      <c r="J16" s="1745">
        <v>1</v>
      </c>
      <c r="K16" s="1745">
        <v>17</v>
      </c>
      <c r="L16" s="1742">
        <v>3950</v>
      </c>
      <c r="M16" s="1743">
        <v>4190</v>
      </c>
    </row>
    <row r="17" spans="1:13" s="224" customFormat="1" ht="15.75" customHeight="1">
      <c r="A17" s="1744" t="s">
        <v>1484</v>
      </c>
      <c r="B17" s="1745">
        <v>630</v>
      </c>
      <c r="C17" s="1745">
        <v>460</v>
      </c>
      <c r="D17" s="1745">
        <v>340</v>
      </c>
      <c r="E17" s="1745">
        <v>460</v>
      </c>
      <c r="F17" s="1745">
        <v>457</v>
      </c>
      <c r="G17" s="1745">
        <v>297</v>
      </c>
      <c r="H17" s="1745">
        <v>1</v>
      </c>
      <c r="I17" s="1745" t="s">
        <v>1483</v>
      </c>
      <c r="J17" s="1745">
        <v>1</v>
      </c>
      <c r="K17" s="1745">
        <v>17</v>
      </c>
      <c r="L17" s="1742">
        <v>4830</v>
      </c>
      <c r="M17" s="1743">
        <v>5120</v>
      </c>
    </row>
    <row r="18" spans="1:13" s="224" customFormat="1" ht="15.75" customHeight="1">
      <c r="A18" s="1744" t="s">
        <v>1098</v>
      </c>
      <c r="B18" s="1745">
        <v>870</v>
      </c>
      <c r="C18" s="1745">
        <v>460</v>
      </c>
      <c r="D18" s="1745">
        <v>340</v>
      </c>
      <c r="E18" s="1745">
        <v>700</v>
      </c>
      <c r="F18" s="1745">
        <v>457</v>
      </c>
      <c r="G18" s="1745">
        <v>297</v>
      </c>
      <c r="H18" s="1745">
        <v>1</v>
      </c>
      <c r="I18" s="1745" t="s">
        <v>1483</v>
      </c>
      <c r="J18" s="1745">
        <v>1</v>
      </c>
      <c r="K18" s="1745">
        <v>20</v>
      </c>
      <c r="L18" s="1742">
        <v>4885</v>
      </c>
      <c r="M18" s="1743">
        <v>5175</v>
      </c>
    </row>
    <row r="19" spans="1:13" s="224" customFormat="1" ht="15.75" customHeight="1">
      <c r="A19" s="1744" t="s">
        <v>1485</v>
      </c>
      <c r="B19" s="1745">
        <v>870</v>
      </c>
      <c r="C19" s="1745">
        <v>460</v>
      </c>
      <c r="D19" s="1745">
        <v>340</v>
      </c>
      <c r="E19" s="1745">
        <v>700</v>
      </c>
      <c r="F19" s="1745">
        <v>457</v>
      </c>
      <c r="G19" s="1745">
        <v>297</v>
      </c>
      <c r="H19" s="1745">
        <v>1</v>
      </c>
      <c r="I19" s="1745" t="s">
        <v>1483</v>
      </c>
      <c r="J19" s="1745">
        <v>1</v>
      </c>
      <c r="K19" s="1745">
        <v>20</v>
      </c>
      <c r="L19" s="1742">
        <v>5765</v>
      </c>
      <c r="M19" s="1743">
        <v>6110</v>
      </c>
    </row>
    <row r="20" spans="1:13" s="224" customFormat="1" ht="15.75" customHeight="1">
      <c r="A20" s="1744" t="s">
        <v>1099</v>
      </c>
      <c r="B20" s="1745">
        <v>1252</v>
      </c>
      <c r="C20" s="1745">
        <v>460</v>
      </c>
      <c r="D20" s="1745">
        <v>340</v>
      </c>
      <c r="E20" s="1745">
        <v>1082</v>
      </c>
      <c r="F20" s="1745">
        <v>457</v>
      </c>
      <c r="G20" s="1745">
        <v>297</v>
      </c>
      <c r="H20" s="1745">
        <v>1</v>
      </c>
      <c r="I20" s="1745" t="s">
        <v>1483</v>
      </c>
      <c r="J20" s="1745">
        <v>2</v>
      </c>
      <c r="K20" s="1745">
        <v>27</v>
      </c>
      <c r="L20" s="1742">
        <v>5890</v>
      </c>
      <c r="M20" s="1743">
        <v>6240</v>
      </c>
    </row>
    <row r="21" spans="1:13" s="224" customFormat="1" ht="15.75" customHeight="1">
      <c r="A21" s="1744" t="s">
        <v>1486</v>
      </c>
      <c r="B21" s="1745">
        <v>1252</v>
      </c>
      <c r="C21" s="1745">
        <v>460</v>
      </c>
      <c r="D21" s="1745">
        <v>340</v>
      </c>
      <c r="E21" s="1745">
        <v>1082</v>
      </c>
      <c r="F21" s="1745">
        <v>457</v>
      </c>
      <c r="G21" s="1745">
        <v>297</v>
      </c>
      <c r="H21" s="1745">
        <v>1</v>
      </c>
      <c r="I21" s="1745" t="s">
        <v>1483</v>
      </c>
      <c r="J21" s="1745">
        <v>2</v>
      </c>
      <c r="K21" s="1745">
        <v>27</v>
      </c>
      <c r="L21" s="1742">
        <v>6765</v>
      </c>
      <c r="M21" s="1743">
        <v>7170</v>
      </c>
    </row>
    <row r="22" spans="1:13" s="224" customFormat="1" ht="15.75" customHeight="1">
      <c r="A22" s="1744" t="s">
        <v>1100</v>
      </c>
      <c r="B22" s="1745">
        <v>1252</v>
      </c>
      <c r="C22" s="1745">
        <v>460</v>
      </c>
      <c r="D22" s="1745">
        <v>340</v>
      </c>
      <c r="E22" s="1745" t="s">
        <v>1487</v>
      </c>
      <c r="F22" s="1745">
        <v>457</v>
      </c>
      <c r="G22" s="1745">
        <v>297</v>
      </c>
      <c r="H22" s="1745">
        <v>2</v>
      </c>
      <c r="I22" s="1745" t="s">
        <v>1483</v>
      </c>
      <c r="J22" s="1745">
        <v>2</v>
      </c>
      <c r="K22" s="1745">
        <v>30</v>
      </c>
      <c r="L22" s="1742">
        <v>6910</v>
      </c>
      <c r="M22" s="1743">
        <v>7320</v>
      </c>
    </row>
    <row r="23" spans="1:13" s="224" customFormat="1" ht="15.75" customHeight="1">
      <c r="A23" s="1744" t="s">
        <v>1488</v>
      </c>
      <c r="B23" s="1745">
        <v>1252</v>
      </c>
      <c r="C23" s="1745">
        <v>460</v>
      </c>
      <c r="D23" s="1745">
        <v>340</v>
      </c>
      <c r="E23" s="1745" t="s">
        <v>1487</v>
      </c>
      <c r="F23" s="1745">
        <v>457</v>
      </c>
      <c r="G23" s="1745">
        <v>297</v>
      </c>
      <c r="H23" s="1745">
        <v>2</v>
      </c>
      <c r="I23" s="1745" t="s">
        <v>1483</v>
      </c>
      <c r="J23" s="1745">
        <v>2</v>
      </c>
      <c r="K23" s="1745">
        <v>30</v>
      </c>
      <c r="L23" s="1742">
        <v>7790</v>
      </c>
      <c r="M23" s="1743">
        <v>8255</v>
      </c>
    </row>
    <row r="24" spans="1:13" s="224" customFormat="1" ht="15.75" customHeight="1">
      <c r="A24" s="1744" t="s">
        <v>1142</v>
      </c>
      <c r="B24" s="1745">
        <v>1490</v>
      </c>
      <c r="C24" s="1745">
        <v>460</v>
      </c>
      <c r="D24" s="1745">
        <v>340</v>
      </c>
      <c r="E24" s="1745">
        <v>1320</v>
      </c>
      <c r="F24" s="1745">
        <v>457</v>
      </c>
      <c r="G24" s="1745">
        <v>297</v>
      </c>
      <c r="H24" s="1745">
        <v>1</v>
      </c>
      <c r="I24" s="1745" t="s">
        <v>1483</v>
      </c>
      <c r="J24" s="1745">
        <v>3</v>
      </c>
      <c r="K24" s="1745">
        <v>32</v>
      </c>
      <c r="L24" s="1742">
        <v>7260</v>
      </c>
      <c r="M24" s="1743">
        <v>7695</v>
      </c>
    </row>
    <row r="25" spans="1:13" s="224" customFormat="1" ht="15.75" customHeight="1">
      <c r="A25" s="1744" t="s">
        <v>1489</v>
      </c>
      <c r="B25" s="1745">
        <v>1490</v>
      </c>
      <c r="C25" s="1745">
        <v>460</v>
      </c>
      <c r="D25" s="1745">
        <v>340</v>
      </c>
      <c r="E25" s="1745">
        <v>1320</v>
      </c>
      <c r="F25" s="1745">
        <v>457</v>
      </c>
      <c r="G25" s="1745">
        <v>297</v>
      </c>
      <c r="H25" s="1745">
        <v>1</v>
      </c>
      <c r="I25" s="1745" t="s">
        <v>1483</v>
      </c>
      <c r="J25" s="1745">
        <v>3</v>
      </c>
      <c r="K25" s="1745">
        <v>32</v>
      </c>
      <c r="L25" s="1742">
        <v>8140</v>
      </c>
      <c r="M25" s="1743">
        <v>8625</v>
      </c>
    </row>
    <row r="26" spans="1:13" s="224" customFormat="1" ht="15.75" customHeight="1">
      <c r="A26" s="1744" t="s">
        <v>1101</v>
      </c>
      <c r="B26" s="1745">
        <v>1490</v>
      </c>
      <c r="C26" s="1745">
        <v>460</v>
      </c>
      <c r="D26" s="1745">
        <v>340</v>
      </c>
      <c r="E26" s="1745" t="s">
        <v>1490</v>
      </c>
      <c r="F26" s="1745">
        <v>457</v>
      </c>
      <c r="G26" s="1745">
        <v>297</v>
      </c>
      <c r="H26" s="1745">
        <v>2</v>
      </c>
      <c r="I26" s="1745" t="s">
        <v>1483</v>
      </c>
      <c r="J26" s="1745">
        <v>3</v>
      </c>
      <c r="K26" s="1745">
        <v>35</v>
      </c>
      <c r="L26" s="1742">
        <v>8085</v>
      </c>
      <c r="M26" s="1743">
        <v>8570</v>
      </c>
    </row>
    <row r="27" spans="1:13" s="224" customFormat="1" ht="15.75" customHeight="1">
      <c r="A27" s="1744" t="s">
        <v>1491</v>
      </c>
      <c r="B27" s="1745">
        <v>1490</v>
      </c>
      <c r="C27" s="1745">
        <v>460</v>
      </c>
      <c r="D27" s="1745">
        <v>340</v>
      </c>
      <c r="E27" s="1745" t="s">
        <v>1490</v>
      </c>
      <c r="F27" s="1745">
        <v>457</v>
      </c>
      <c r="G27" s="1745">
        <v>297</v>
      </c>
      <c r="H27" s="1745">
        <v>2</v>
      </c>
      <c r="I27" s="1745" t="s">
        <v>1483</v>
      </c>
      <c r="J27" s="1745">
        <v>3</v>
      </c>
      <c r="K27" s="1745">
        <v>35</v>
      </c>
      <c r="L27" s="1742">
        <v>8965</v>
      </c>
      <c r="M27" s="1743">
        <v>9505</v>
      </c>
    </row>
    <row r="28" spans="1:13" s="224" customFormat="1" ht="15.75" customHeight="1">
      <c r="A28" s="1744" t="s">
        <v>1102</v>
      </c>
      <c r="B28" s="1745">
        <v>1490</v>
      </c>
      <c r="C28" s="1745">
        <v>460</v>
      </c>
      <c r="D28" s="1745">
        <v>340</v>
      </c>
      <c r="E28" s="1745" t="s">
        <v>1492</v>
      </c>
      <c r="F28" s="1745">
        <v>457</v>
      </c>
      <c r="G28" s="1745">
        <v>297</v>
      </c>
      <c r="H28" s="1745">
        <v>3</v>
      </c>
      <c r="I28" s="1745" t="s">
        <v>1483</v>
      </c>
      <c r="J28" s="1745">
        <v>2</v>
      </c>
      <c r="K28" s="1745">
        <v>36</v>
      </c>
      <c r="L28" s="1742">
        <v>9145</v>
      </c>
      <c r="M28" s="1743">
        <v>9690</v>
      </c>
    </row>
    <row r="29" spans="1:13" s="224" customFormat="1" ht="15.75" customHeight="1">
      <c r="A29" s="1744" t="s">
        <v>1493</v>
      </c>
      <c r="B29" s="1745">
        <v>1490</v>
      </c>
      <c r="C29" s="1745">
        <v>460</v>
      </c>
      <c r="D29" s="1745">
        <v>340</v>
      </c>
      <c r="E29" s="1745" t="s">
        <v>1492</v>
      </c>
      <c r="F29" s="1745">
        <v>457</v>
      </c>
      <c r="G29" s="1745">
        <v>297</v>
      </c>
      <c r="H29" s="1745">
        <v>3</v>
      </c>
      <c r="I29" s="1745" t="s">
        <v>1483</v>
      </c>
      <c r="J29" s="1745">
        <v>2</v>
      </c>
      <c r="K29" s="1745">
        <v>36</v>
      </c>
      <c r="L29" s="1742">
        <v>10020</v>
      </c>
      <c r="M29" s="1743">
        <v>10620</v>
      </c>
    </row>
    <row r="30" spans="1:13" s="224" customFormat="1" ht="15.75" customHeight="1">
      <c r="A30" s="1744" t="s">
        <v>1103</v>
      </c>
      <c r="B30" s="1745">
        <v>1800</v>
      </c>
      <c r="C30" s="1745">
        <v>460</v>
      </c>
      <c r="D30" s="1745">
        <v>340</v>
      </c>
      <c r="E30" s="1745">
        <v>1770</v>
      </c>
      <c r="F30" s="1745">
        <v>457</v>
      </c>
      <c r="G30" s="1745">
        <v>297</v>
      </c>
      <c r="H30" s="1745">
        <v>1</v>
      </c>
      <c r="I30" s="1745" t="s">
        <v>1481</v>
      </c>
      <c r="J30" s="1745">
        <v>4</v>
      </c>
      <c r="K30" s="1745">
        <v>47</v>
      </c>
      <c r="L30" s="1742">
        <v>8175</v>
      </c>
      <c r="M30" s="1743">
        <v>8665</v>
      </c>
    </row>
    <row r="31" spans="1:13" s="224" customFormat="1" ht="15.75" customHeight="1">
      <c r="A31" s="1744" t="s">
        <v>1104</v>
      </c>
      <c r="B31" s="1745">
        <v>1800</v>
      </c>
      <c r="C31" s="1745">
        <v>920</v>
      </c>
      <c r="D31" s="1745">
        <v>340</v>
      </c>
      <c r="E31" s="1745">
        <v>1770</v>
      </c>
      <c r="F31" s="1745" t="s">
        <v>1494</v>
      </c>
      <c r="G31" s="1745">
        <v>297</v>
      </c>
      <c r="H31" s="1745">
        <v>2</v>
      </c>
      <c r="I31" s="1745" t="s">
        <v>1481</v>
      </c>
      <c r="J31" s="1745">
        <v>8</v>
      </c>
      <c r="K31" s="1745">
        <v>87</v>
      </c>
      <c r="L31" s="1742">
        <v>15395</v>
      </c>
      <c r="M31" s="1743">
        <v>16320</v>
      </c>
    </row>
    <row r="32" spans="1:13" s="224" customFormat="1" ht="15.75" customHeight="1">
      <c r="A32" s="1749" t="s">
        <v>1495</v>
      </c>
      <c r="B32" s="3173"/>
      <c r="C32" s="3174"/>
      <c r="D32" s="3174"/>
      <c r="E32" s="3174"/>
      <c r="F32" s="3174"/>
      <c r="G32" s="3174"/>
      <c r="H32" s="3174"/>
      <c r="I32" s="3174"/>
      <c r="J32" s="3174"/>
      <c r="K32" s="3175"/>
      <c r="L32" s="1750">
        <v>265</v>
      </c>
      <c r="M32" s="1751">
        <v>285</v>
      </c>
    </row>
    <row r="33" spans="1:13" s="224" customFormat="1" ht="32.25" customHeight="1">
      <c r="A33" s="3162" t="s">
        <v>1431</v>
      </c>
      <c r="B33" s="1752" t="s">
        <v>1432</v>
      </c>
      <c r="C33" s="1752"/>
      <c r="D33" s="1752"/>
      <c r="E33" s="3082"/>
      <c r="F33" s="3083"/>
      <c r="G33" s="3083"/>
      <c r="H33" s="3124"/>
      <c r="I33" s="3162" t="s">
        <v>3254</v>
      </c>
      <c r="J33" s="3138" t="s">
        <v>1518</v>
      </c>
      <c r="K33" s="3138" t="s">
        <v>19</v>
      </c>
      <c r="L33" s="3138" t="s">
        <v>3672</v>
      </c>
      <c r="M33" s="3138" t="s">
        <v>1436</v>
      </c>
    </row>
    <row r="34" spans="1:13" s="224" customFormat="1" ht="45.75" customHeight="1">
      <c r="A34" s="3162"/>
      <c r="B34" s="1702" t="s">
        <v>1437</v>
      </c>
      <c r="C34" s="1702" t="s">
        <v>1438</v>
      </c>
      <c r="D34" s="1702" t="s">
        <v>1439</v>
      </c>
      <c r="E34" s="3084"/>
      <c r="F34" s="3085"/>
      <c r="G34" s="3085"/>
      <c r="H34" s="3125"/>
      <c r="I34" s="3162"/>
      <c r="J34" s="3138"/>
      <c r="K34" s="3138"/>
      <c r="L34" s="3138"/>
      <c r="M34" s="3138"/>
    </row>
    <row r="35" spans="1:13" s="224" customFormat="1" ht="15.75" customHeight="1">
      <c r="A35" s="3165" t="s">
        <v>1499</v>
      </c>
      <c r="B35" s="3165"/>
      <c r="C35" s="3165"/>
      <c r="D35" s="3165"/>
      <c r="E35" s="3165"/>
      <c r="F35" s="3165"/>
      <c r="G35" s="3165"/>
      <c r="H35" s="3165"/>
      <c r="I35" s="3165"/>
      <c r="J35" s="3165"/>
      <c r="K35" s="3165"/>
      <c r="L35" s="3165"/>
      <c r="M35" s="3165"/>
    </row>
    <row r="36" spans="1:13" s="224" customFormat="1" ht="93.75" customHeight="1">
      <c r="A36" s="3163"/>
      <c r="B36" s="3163"/>
      <c r="C36" s="3163"/>
      <c r="D36" s="3163"/>
      <c r="E36" s="3163"/>
      <c r="F36" s="3163"/>
      <c r="G36" s="3163"/>
      <c r="H36" s="3163"/>
      <c r="I36" s="3163"/>
      <c r="J36" s="3163"/>
      <c r="K36" s="3163"/>
      <c r="L36" s="3163"/>
      <c r="M36" s="3164"/>
    </row>
    <row r="37" spans="1:13" s="224" customFormat="1" ht="15.75" customHeight="1">
      <c r="A37" s="1768" t="s">
        <v>1500</v>
      </c>
      <c r="B37" s="1767">
        <v>832</v>
      </c>
      <c r="C37" s="1767">
        <v>915</v>
      </c>
      <c r="D37" s="1767">
        <v>458</v>
      </c>
      <c r="E37" s="3184"/>
      <c r="F37" s="3185"/>
      <c r="G37" s="3185"/>
      <c r="H37" s="3186"/>
      <c r="I37" s="1766">
        <v>24</v>
      </c>
      <c r="J37" s="1767">
        <v>1</v>
      </c>
      <c r="K37" s="1763">
        <v>24</v>
      </c>
      <c r="L37" s="1764">
        <v>6025</v>
      </c>
      <c r="M37" s="1765">
        <v>6385</v>
      </c>
    </row>
    <row r="38" spans="1:13" s="224" customFormat="1" ht="15.75" customHeight="1">
      <c r="A38" s="1769" t="s">
        <v>1501</v>
      </c>
      <c r="B38" s="1763">
        <v>1830</v>
      </c>
      <c r="C38" s="1763">
        <v>915</v>
      </c>
      <c r="D38" s="1763">
        <v>458</v>
      </c>
      <c r="E38" s="3187"/>
      <c r="F38" s="3188"/>
      <c r="G38" s="3188"/>
      <c r="H38" s="3189"/>
      <c r="I38" s="1762">
        <v>60</v>
      </c>
      <c r="J38" s="1763">
        <v>4</v>
      </c>
      <c r="K38" s="1767">
        <v>47</v>
      </c>
      <c r="L38" s="1764">
        <v>9410</v>
      </c>
      <c r="M38" s="1765">
        <v>9975</v>
      </c>
    </row>
    <row r="39" spans="1:13" s="224" customFormat="1" ht="15.75" customHeight="1">
      <c r="A39" s="1769" t="s">
        <v>1502</v>
      </c>
      <c r="B39" s="1763">
        <v>1996</v>
      </c>
      <c r="C39" s="1763">
        <v>915</v>
      </c>
      <c r="D39" s="1763">
        <v>458</v>
      </c>
      <c r="E39" s="3187"/>
      <c r="F39" s="3188"/>
      <c r="G39" s="3188"/>
      <c r="H39" s="3189"/>
      <c r="I39" s="1762">
        <v>60</v>
      </c>
      <c r="J39" s="1763">
        <v>4</v>
      </c>
      <c r="K39" s="1763">
        <v>49</v>
      </c>
      <c r="L39" s="1764">
        <v>13090</v>
      </c>
      <c r="M39" s="1765">
        <v>13870</v>
      </c>
    </row>
    <row r="40" spans="1:13" s="224" customFormat="1" ht="15.75" customHeight="1">
      <c r="A40" s="1769" t="s">
        <v>1503</v>
      </c>
      <c r="B40" s="1763">
        <v>1830</v>
      </c>
      <c r="C40" s="1763">
        <v>458</v>
      </c>
      <c r="D40" s="1763">
        <v>458</v>
      </c>
      <c r="E40" s="3187"/>
      <c r="F40" s="3188"/>
      <c r="G40" s="3188"/>
      <c r="H40" s="3189"/>
      <c r="I40" s="1762">
        <v>30</v>
      </c>
      <c r="J40" s="1763">
        <v>4</v>
      </c>
      <c r="K40" s="1763">
        <v>30</v>
      </c>
      <c r="L40" s="1764">
        <v>6950</v>
      </c>
      <c r="M40" s="1765">
        <v>7365</v>
      </c>
    </row>
    <row r="41" spans="1:13" s="224" customFormat="1" ht="15.75" customHeight="1">
      <c r="A41" s="1769" t="s">
        <v>1504</v>
      </c>
      <c r="B41" s="1763">
        <v>1830</v>
      </c>
      <c r="C41" s="1763">
        <v>458</v>
      </c>
      <c r="D41" s="1763">
        <v>458</v>
      </c>
      <c r="E41" s="3187"/>
      <c r="F41" s="3188"/>
      <c r="G41" s="3188"/>
      <c r="H41" s="3189"/>
      <c r="I41" s="1762">
        <v>24</v>
      </c>
      <c r="J41" s="1763" t="s">
        <v>1505</v>
      </c>
      <c r="K41" s="1763">
        <v>29</v>
      </c>
      <c r="L41" s="1764">
        <v>8775</v>
      </c>
      <c r="M41" s="1765">
        <v>9300</v>
      </c>
    </row>
    <row r="42" spans="1:13" s="224" customFormat="1" ht="15.75" customHeight="1">
      <c r="A42" s="1769" t="s">
        <v>1506</v>
      </c>
      <c r="B42" s="1763">
        <v>832</v>
      </c>
      <c r="C42" s="1763">
        <v>915</v>
      </c>
      <c r="D42" s="1763">
        <v>370</v>
      </c>
      <c r="E42" s="3187"/>
      <c r="F42" s="3188"/>
      <c r="G42" s="3188"/>
      <c r="H42" s="3189"/>
      <c r="I42" s="1762">
        <v>24</v>
      </c>
      <c r="J42" s="1763">
        <v>1</v>
      </c>
      <c r="K42" s="1763">
        <v>22</v>
      </c>
      <c r="L42" s="1764">
        <v>5435</v>
      </c>
      <c r="M42" s="1765">
        <v>5760</v>
      </c>
    </row>
    <row r="43" spans="1:13" s="224" customFormat="1" ht="15.75" customHeight="1">
      <c r="A43" s="1753" t="s">
        <v>1507</v>
      </c>
      <c r="B43" s="1754">
        <v>1830</v>
      </c>
      <c r="C43" s="1754">
        <v>915</v>
      </c>
      <c r="D43" s="1754">
        <v>370</v>
      </c>
      <c r="E43" s="3190"/>
      <c r="F43" s="3191"/>
      <c r="G43" s="3191"/>
      <c r="H43" s="3192"/>
      <c r="I43" s="1760">
        <v>60</v>
      </c>
      <c r="J43" s="1754">
        <v>4</v>
      </c>
      <c r="K43" s="1754">
        <v>45</v>
      </c>
      <c r="L43" s="1761">
        <v>8355</v>
      </c>
      <c r="M43" s="1759">
        <v>8855</v>
      </c>
    </row>
    <row r="44" spans="1:13" s="224" customFormat="1" ht="15.75" customHeight="1">
      <c r="A44" s="3181" t="s">
        <v>1508</v>
      </c>
      <c r="B44" s="3182"/>
      <c r="C44" s="3182"/>
      <c r="D44" s="3182"/>
      <c r="E44" s="3182"/>
      <c r="F44" s="3182"/>
      <c r="G44" s="3182"/>
      <c r="H44" s="3182"/>
      <c r="I44" s="3182"/>
      <c r="J44" s="3182"/>
      <c r="K44" s="3182"/>
      <c r="L44" s="3182"/>
      <c r="M44" s="3183"/>
    </row>
    <row r="45" spans="1:13" s="224" customFormat="1" ht="15.75" customHeight="1">
      <c r="A45" s="3178" t="s">
        <v>1509</v>
      </c>
      <c r="B45" s="3179"/>
      <c r="C45" s="3179"/>
      <c r="D45" s="3179"/>
      <c r="E45" s="3179"/>
      <c r="F45" s="3179"/>
      <c r="G45" s="3179"/>
      <c r="H45" s="3179"/>
      <c r="I45" s="3179"/>
      <c r="J45" s="3179"/>
      <c r="K45" s="3180"/>
      <c r="L45" s="1758">
        <v>355</v>
      </c>
      <c r="M45" s="1759">
        <v>375</v>
      </c>
    </row>
    <row r="46" spans="1:13" s="224" customFormat="1" ht="15.75" customHeight="1">
      <c r="A46" s="1753" t="s">
        <v>1510</v>
      </c>
      <c r="B46" s="1754"/>
      <c r="C46" s="1754"/>
      <c r="D46" s="1755"/>
      <c r="E46" s="1756"/>
      <c r="F46" s="1756"/>
      <c r="G46" s="1756"/>
      <c r="H46" s="1756"/>
      <c r="I46" s="1756"/>
      <c r="J46" s="1756"/>
      <c r="K46" s="1757"/>
      <c r="L46" s="1758">
        <v>355</v>
      </c>
      <c r="M46" s="1759">
        <v>375</v>
      </c>
    </row>
    <row r="47" spans="1:13" s="224" customFormat="1" ht="15.75" customHeight="1">
      <c r="A47" s="3181" t="s">
        <v>1511</v>
      </c>
      <c r="B47" s="3182"/>
      <c r="C47" s="3182"/>
      <c r="D47" s="3182"/>
      <c r="E47" s="3182"/>
      <c r="F47" s="3182"/>
      <c r="G47" s="3182"/>
      <c r="H47" s="3182"/>
      <c r="I47" s="3182"/>
      <c r="J47" s="3182"/>
      <c r="K47" s="3182"/>
      <c r="L47" s="3182"/>
      <c r="M47" s="3183"/>
    </row>
    <row r="48" spans="1:13" s="224" customFormat="1" ht="121.5" customHeight="1">
      <c r="A48" s="3193"/>
      <c r="B48" s="3163"/>
      <c r="C48" s="3163"/>
      <c r="D48" s="3163"/>
      <c r="E48" s="3163"/>
      <c r="F48" s="3163"/>
      <c r="G48" s="3163"/>
      <c r="H48" s="3163"/>
      <c r="I48" s="3163"/>
      <c r="J48" s="3163"/>
      <c r="K48" s="3163"/>
      <c r="L48" s="3163"/>
      <c r="M48" s="3164"/>
    </row>
    <row r="49" spans="1:13" s="224" customFormat="1" ht="15.75" customHeight="1">
      <c r="A49" s="1770" t="s">
        <v>1512</v>
      </c>
      <c r="B49" s="1771">
        <v>832</v>
      </c>
      <c r="C49" s="1771">
        <v>915</v>
      </c>
      <c r="D49" s="1771">
        <v>458</v>
      </c>
      <c r="E49" s="3197"/>
      <c r="F49" s="3198"/>
      <c r="G49" s="3198"/>
      <c r="H49" s="3199"/>
      <c r="I49" s="1707">
        <v>30</v>
      </c>
      <c r="J49" s="1777">
        <v>1</v>
      </c>
      <c r="K49" s="1778">
        <v>26</v>
      </c>
      <c r="L49" s="1707">
        <v>8095</v>
      </c>
      <c r="M49" s="1775">
        <v>8575</v>
      </c>
    </row>
    <row r="50" spans="1:13" s="224" customFormat="1" ht="15.75" customHeight="1">
      <c r="A50" s="1770" t="s">
        <v>1513</v>
      </c>
      <c r="B50" s="1771">
        <v>1830</v>
      </c>
      <c r="C50" s="1771">
        <v>915</v>
      </c>
      <c r="D50" s="1771">
        <v>458</v>
      </c>
      <c r="E50" s="3200"/>
      <c r="F50" s="3201"/>
      <c r="G50" s="3201"/>
      <c r="H50" s="3202"/>
      <c r="I50" s="1707">
        <v>60</v>
      </c>
      <c r="J50" s="1776">
        <v>3</v>
      </c>
      <c r="K50" s="1776">
        <v>48</v>
      </c>
      <c r="L50" s="1707">
        <v>12650</v>
      </c>
      <c r="M50" s="1775">
        <v>13405</v>
      </c>
    </row>
    <row r="51" spans="1:13" s="224" customFormat="1" ht="15.75" customHeight="1">
      <c r="A51" s="1770" t="s">
        <v>1514</v>
      </c>
      <c r="B51" s="1771">
        <v>1830</v>
      </c>
      <c r="C51" s="1771">
        <v>1215</v>
      </c>
      <c r="D51" s="1771">
        <v>458</v>
      </c>
      <c r="E51" s="3200"/>
      <c r="F51" s="3201"/>
      <c r="G51" s="3201"/>
      <c r="H51" s="3202"/>
      <c r="I51" s="1707">
        <v>80</v>
      </c>
      <c r="J51" s="1776">
        <v>4</v>
      </c>
      <c r="K51" s="1776">
        <v>66</v>
      </c>
      <c r="L51" s="1707">
        <v>16715</v>
      </c>
      <c r="M51" s="1775">
        <v>17715</v>
      </c>
    </row>
    <row r="52" spans="1:13" s="224" customFormat="1" ht="15.75" customHeight="1">
      <c r="A52" s="1770" t="s">
        <v>1515</v>
      </c>
      <c r="B52" s="1771">
        <v>832</v>
      </c>
      <c r="C52" s="1771">
        <v>915</v>
      </c>
      <c r="D52" s="1771">
        <v>458</v>
      </c>
      <c r="E52" s="3203"/>
      <c r="F52" s="3204"/>
      <c r="G52" s="3204"/>
      <c r="H52" s="3205"/>
      <c r="I52" s="1707">
        <v>32</v>
      </c>
      <c r="J52" s="1773">
        <v>1</v>
      </c>
      <c r="K52" s="1774">
        <v>35</v>
      </c>
      <c r="L52" s="1707">
        <v>10730</v>
      </c>
      <c r="M52" s="1775">
        <v>11370</v>
      </c>
    </row>
    <row r="53" spans="1:13" s="224" customFormat="1" ht="15.75" customHeight="1">
      <c r="A53" s="3194" t="s">
        <v>1516</v>
      </c>
      <c r="B53" s="3195"/>
      <c r="C53" s="3195"/>
      <c r="D53" s="3195"/>
      <c r="E53" s="3195"/>
      <c r="F53" s="3195"/>
      <c r="G53" s="3195"/>
      <c r="H53" s="3195"/>
      <c r="I53" s="3195"/>
      <c r="J53" s="3195"/>
      <c r="K53" s="3195"/>
      <c r="L53" s="3195"/>
      <c r="M53" s="3196"/>
    </row>
    <row r="54" spans="1:13" s="224" customFormat="1" ht="15.75" customHeight="1">
      <c r="A54" s="1770" t="s">
        <v>1517</v>
      </c>
      <c r="B54" s="1771">
        <v>22</v>
      </c>
      <c r="C54" s="1771">
        <v>915</v>
      </c>
      <c r="D54" s="1771">
        <v>458</v>
      </c>
      <c r="E54" s="3167"/>
      <c r="F54" s="3168"/>
      <c r="G54" s="3168"/>
      <c r="H54" s="3168"/>
      <c r="I54" s="3168"/>
      <c r="J54" s="3168"/>
      <c r="K54" s="3169"/>
      <c r="L54" s="1707">
        <v>355</v>
      </c>
      <c r="M54" s="1772">
        <v>375</v>
      </c>
    </row>
    <row r="55" spans="1:13" s="224" customFormat="1" ht="15.75" customHeight="1">
      <c r="A55" s="223" t="s">
        <v>3255</v>
      </c>
      <c r="B55" s="225"/>
      <c r="C55" s="225"/>
      <c r="D55" s="225"/>
      <c r="E55" s="3170"/>
      <c r="F55" s="3170"/>
      <c r="G55" s="3170"/>
      <c r="H55" s="3170"/>
      <c r="I55" s="3170"/>
      <c r="J55" s="3170"/>
      <c r="K55" s="3171"/>
      <c r="L55" s="1700">
        <v>355</v>
      </c>
      <c r="M55" s="1127">
        <v>375</v>
      </c>
    </row>
    <row r="56" spans="1:13" s="1785" customFormat="1" ht="32.25" customHeight="1">
      <c r="A56" s="3162" t="s">
        <v>1431</v>
      </c>
      <c r="B56" s="3162" t="s">
        <v>1432</v>
      </c>
      <c r="C56" s="3162"/>
      <c r="D56" s="3162"/>
      <c r="E56" s="3162" t="s">
        <v>1433</v>
      </c>
      <c r="F56" s="3162"/>
      <c r="G56" s="3162"/>
      <c r="H56" s="3166" t="s">
        <v>3627</v>
      </c>
      <c r="I56" s="3162" t="s">
        <v>3254</v>
      </c>
      <c r="J56" s="3134" t="s">
        <v>1518</v>
      </c>
      <c r="K56" s="3134" t="s">
        <v>19</v>
      </c>
      <c r="L56" s="3138" t="s">
        <v>3672</v>
      </c>
      <c r="M56" s="3134" t="s">
        <v>1436</v>
      </c>
    </row>
    <row r="57" spans="1:13" s="1785" customFormat="1" ht="32.25" customHeight="1">
      <c r="A57" s="3162"/>
      <c r="B57" s="1702" t="s">
        <v>1437</v>
      </c>
      <c r="C57" s="1702" t="s">
        <v>1438</v>
      </c>
      <c r="D57" s="1702" t="s">
        <v>1439</v>
      </c>
      <c r="E57" s="1702" t="s">
        <v>1437</v>
      </c>
      <c r="F57" s="1702" t="s">
        <v>1438</v>
      </c>
      <c r="G57" s="1702" t="s">
        <v>1439</v>
      </c>
      <c r="H57" s="3166"/>
      <c r="I57" s="3162"/>
      <c r="J57" s="3134"/>
      <c r="K57" s="3134"/>
      <c r="L57" s="3138"/>
      <c r="M57" s="3134"/>
    </row>
    <row r="58" spans="1:13" s="1786" customFormat="1" ht="91.5" customHeight="1">
      <c r="A58" s="3148"/>
      <c r="B58" s="3149"/>
      <c r="C58" s="3149"/>
      <c r="D58" s="3149"/>
      <c r="E58" s="3149"/>
      <c r="F58" s="3149"/>
      <c r="G58" s="3149"/>
      <c r="H58" s="3149"/>
      <c r="I58" s="3149"/>
      <c r="J58" s="3149"/>
      <c r="K58" s="3149"/>
      <c r="L58" s="3149"/>
      <c r="M58" s="3150"/>
    </row>
    <row r="59" spans="1:13" s="1786" customFormat="1" ht="15.75" customHeight="1">
      <c r="A59" s="2047" t="s">
        <v>3256</v>
      </c>
      <c r="B59" s="2046">
        <v>930</v>
      </c>
      <c r="C59" s="2046">
        <v>850</v>
      </c>
      <c r="D59" s="2046">
        <v>400</v>
      </c>
      <c r="E59" s="2046">
        <v>884</v>
      </c>
      <c r="F59" s="2046">
        <v>848</v>
      </c>
      <c r="G59" s="2046">
        <v>334</v>
      </c>
      <c r="H59" s="2048" t="s">
        <v>3265</v>
      </c>
      <c r="I59" s="2043">
        <v>22</v>
      </c>
      <c r="J59" s="2049">
        <v>1</v>
      </c>
      <c r="K59" s="2043">
        <v>22</v>
      </c>
      <c r="L59" s="2044">
        <v>5435</v>
      </c>
      <c r="M59" s="2045">
        <v>5760</v>
      </c>
    </row>
    <row r="60" spans="1:13" s="1786" customFormat="1" ht="15.75" customHeight="1">
      <c r="A60" s="1770" t="s">
        <v>3257</v>
      </c>
      <c r="B60" s="2050">
        <v>1860</v>
      </c>
      <c r="C60" s="2050">
        <v>850</v>
      </c>
      <c r="D60" s="2050">
        <v>400</v>
      </c>
      <c r="E60" s="2050">
        <v>1784</v>
      </c>
      <c r="F60" s="2050">
        <v>848</v>
      </c>
      <c r="G60" s="2050">
        <v>334</v>
      </c>
      <c r="H60" s="2051" t="s">
        <v>3265</v>
      </c>
      <c r="I60" s="2043">
        <v>55</v>
      </c>
      <c r="J60" s="2052">
        <v>4</v>
      </c>
      <c r="K60" s="2043">
        <v>41</v>
      </c>
      <c r="L60" s="2043">
        <v>8145</v>
      </c>
      <c r="M60" s="2053">
        <v>8630</v>
      </c>
    </row>
    <row r="61" spans="1:13" s="1786" customFormat="1" ht="15.75" customHeight="1">
      <c r="A61" s="1770" t="s">
        <v>3258</v>
      </c>
      <c r="B61" s="2050">
        <v>930</v>
      </c>
      <c r="C61" s="2050">
        <v>850</v>
      </c>
      <c r="D61" s="2050">
        <v>500</v>
      </c>
      <c r="E61" s="2050">
        <v>884</v>
      </c>
      <c r="F61" s="2050">
        <v>848</v>
      </c>
      <c r="G61" s="2050">
        <v>434</v>
      </c>
      <c r="H61" s="2051" t="s">
        <v>3265</v>
      </c>
      <c r="I61" s="2043">
        <v>22</v>
      </c>
      <c r="J61" s="2052">
        <v>1</v>
      </c>
      <c r="K61" s="2043">
        <v>24</v>
      </c>
      <c r="L61" s="2043">
        <v>6035</v>
      </c>
      <c r="M61" s="2053">
        <v>6395</v>
      </c>
    </row>
    <row r="62" spans="1:13" s="1786" customFormat="1" ht="15.75" customHeight="1">
      <c r="A62" s="1770" t="s">
        <v>3259</v>
      </c>
      <c r="B62" s="2050">
        <v>1860</v>
      </c>
      <c r="C62" s="2050">
        <v>850</v>
      </c>
      <c r="D62" s="2050">
        <v>500</v>
      </c>
      <c r="E62" s="2050">
        <v>1784</v>
      </c>
      <c r="F62" s="2050">
        <v>848</v>
      </c>
      <c r="G62" s="2050">
        <v>434</v>
      </c>
      <c r="H62" s="2051" t="s">
        <v>3265</v>
      </c>
      <c r="I62" s="2043">
        <v>55</v>
      </c>
      <c r="J62" s="2052">
        <v>4</v>
      </c>
      <c r="K62" s="2043">
        <v>46</v>
      </c>
      <c r="L62" s="2043">
        <v>9060</v>
      </c>
      <c r="M62" s="2053">
        <v>9600</v>
      </c>
    </row>
    <row r="63" spans="1:13" s="1786" customFormat="1" ht="15.75" customHeight="1">
      <c r="A63" s="1770" t="s">
        <v>3260</v>
      </c>
      <c r="B63" s="2050">
        <v>2000</v>
      </c>
      <c r="C63" s="2050">
        <v>850</v>
      </c>
      <c r="D63" s="2050">
        <v>500</v>
      </c>
      <c r="E63" s="2050">
        <v>1922</v>
      </c>
      <c r="F63" s="2050">
        <v>848</v>
      </c>
      <c r="G63" s="2050">
        <v>434</v>
      </c>
      <c r="H63" s="2051" t="s">
        <v>3265</v>
      </c>
      <c r="I63" s="2043">
        <v>55</v>
      </c>
      <c r="J63" s="2052">
        <v>4</v>
      </c>
      <c r="K63" s="2043">
        <v>51</v>
      </c>
      <c r="L63" s="2043">
        <v>12605</v>
      </c>
      <c r="M63" s="2053">
        <v>13360</v>
      </c>
    </row>
    <row r="64" spans="1:13" s="1786" customFormat="1" ht="15.75" customHeight="1">
      <c r="A64" s="1770" t="s">
        <v>3261</v>
      </c>
      <c r="B64" s="2050">
        <v>1000</v>
      </c>
      <c r="C64" s="2050">
        <v>1000</v>
      </c>
      <c r="D64" s="2050">
        <v>500</v>
      </c>
      <c r="E64" s="2050">
        <v>916</v>
      </c>
      <c r="F64" s="2050">
        <v>996</v>
      </c>
      <c r="G64" s="2050">
        <v>434</v>
      </c>
      <c r="H64" s="2054" t="s">
        <v>3266</v>
      </c>
      <c r="I64" s="2043">
        <v>26</v>
      </c>
      <c r="J64" s="2052">
        <v>1</v>
      </c>
      <c r="K64" s="2043">
        <v>28</v>
      </c>
      <c r="L64" s="2043">
        <v>7440</v>
      </c>
      <c r="M64" s="2053">
        <v>7885</v>
      </c>
    </row>
    <row r="65" spans="1:13" s="1786" customFormat="1" ht="15.75" customHeight="1">
      <c r="A65" s="1770" t="s">
        <v>3262</v>
      </c>
      <c r="B65" s="2050">
        <v>1900</v>
      </c>
      <c r="C65" s="2050">
        <v>1000</v>
      </c>
      <c r="D65" s="2050">
        <v>500</v>
      </c>
      <c r="E65" s="2050">
        <v>1816</v>
      </c>
      <c r="F65" s="2050">
        <v>996</v>
      </c>
      <c r="G65" s="2050">
        <v>434</v>
      </c>
      <c r="H65" s="2051" t="s">
        <v>3266</v>
      </c>
      <c r="I65" s="2043">
        <v>65</v>
      </c>
      <c r="J65" s="2052">
        <v>4</v>
      </c>
      <c r="K65" s="2043">
        <v>52</v>
      </c>
      <c r="L65" s="2043">
        <v>11595</v>
      </c>
      <c r="M65" s="2053">
        <v>12285</v>
      </c>
    </row>
    <row r="66" spans="1:13" s="1786" customFormat="1" ht="15.75" customHeight="1">
      <c r="A66" s="3155" t="s">
        <v>3263</v>
      </c>
      <c r="B66" s="3156"/>
      <c r="C66" s="3156"/>
      <c r="D66" s="3156"/>
      <c r="E66" s="3156"/>
      <c r="F66" s="3156"/>
      <c r="G66" s="3156"/>
      <c r="H66" s="3156"/>
      <c r="I66" s="3156"/>
      <c r="J66" s="3156"/>
      <c r="K66" s="3157"/>
      <c r="L66" s="1787">
        <v>355</v>
      </c>
      <c r="M66" s="1788">
        <v>375</v>
      </c>
    </row>
    <row r="67" spans="1:13" s="1786" customFormat="1" ht="15.75" customHeight="1">
      <c r="A67" s="3151" t="s">
        <v>3264</v>
      </c>
      <c r="B67" s="3152"/>
      <c r="C67" s="3152"/>
      <c r="D67" s="3152"/>
      <c r="E67" s="3152"/>
      <c r="F67" s="3152"/>
      <c r="G67" s="3152"/>
      <c r="H67" s="3152"/>
      <c r="I67" s="3152"/>
      <c r="J67" s="3153"/>
      <c r="K67" s="3154"/>
      <c r="L67" s="1789">
        <v>355</v>
      </c>
      <c r="M67" s="1790">
        <v>375</v>
      </c>
    </row>
    <row r="68" spans="1:13" s="1786" customFormat="1" ht="12">
      <c r="A68" s="3158" t="s">
        <v>3865</v>
      </c>
      <c r="B68" s="3158"/>
      <c r="C68" s="3158"/>
      <c r="D68" s="3158"/>
      <c r="E68" s="3158"/>
      <c r="F68" s="3158"/>
      <c r="G68" s="3158"/>
      <c r="H68" s="3158"/>
      <c r="I68" s="3158"/>
      <c r="J68" s="3158"/>
      <c r="K68" s="3158"/>
      <c r="L68" s="3158"/>
      <c r="M68" s="3158"/>
    </row>
    <row r="69" spans="1:13" s="1786" customFormat="1" ht="78.75" customHeight="1">
      <c r="A69" s="3159"/>
      <c r="B69" s="3159"/>
      <c r="C69" s="3159"/>
      <c r="D69" s="3159"/>
      <c r="E69" s="3159"/>
      <c r="F69" s="3159"/>
      <c r="G69" s="3159"/>
      <c r="H69" s="3159"/>
      <c r="I69" s="3159"/>
      <c r="J69" s="3159"/>
      <c r="K69" s="3159"/>
      <c r="L69" s="3159"/>
      <c r="M69" s="3159"/>
    </row>
    <row r="70" spans="1:13" s="1785" customFormat="1" ht="32.25" customHeight="1">
      <c r="A70" s="3162" t="s">
        <v>1431</v>
      </c>
      <c r="B70" s="3162" t="s">
        <v>1432</v>
      </c>
      <c r="C70" s="3162"/>
      <c r="D70" s="3162"/>
      <c r="E70" s="3082"/>
      <c r="F70" s="3083"/>
      <c r="G70" s="3083"/>
      <c r="H70" s="3124"/>
      <c r="I70" s="3162" t="s">
        <v>137</v>
      </c>
      <c r="J70" s="3134" t="s">
        <v>1518</v>
      </c>
      <c r="K70" s="3134" t="s">
        <v>19</v>
      </c>
      <c r="L70" s="3138" t="s">
        <v>3672</v>
      </c>
      <c r="M70" s="3134" t="s">
        <v>1436</v>
      </c>
    </row>
    <row r="71" spans="1:13" s="1785" customFormat="1" ht="32.25" customHeight="1">
      <c r="A71" s="3162"/>
      <c r="B71" s="1702" t="s">
        <v>1437</v>
      </c>
      <c r="C71" s="1702" t="s">
        <v>1438</v>
      </c>
      <c r="D71" s="1702" t="s">
        <v>1439</v>
      </c>
      <c r="E71" s="3084"/>
      <c r="F71" s="3085"/>
      <c r="G71" s="3085"/>
      <c r="H71" s="3125"/>
      <c r="I71" s="3162"/>
      <c r="J71" s="3134"/>
      <c r="K71" s="3134"/>
      <c r="L71" s="3138"/>
      <c r="M71" s="3134"/>
    </row>
    <row r="72" spans="1:13" s="1785" customFormat="1" ht="12">
      <c r="A72" s="3160" t="s">
        <v>3847</v>
      </c>
      <c r="B72" s="3160"/>
      <c r="C72" s="3160"/>
      <c r="D72" s="3160"/>
      <c r="E72" s="3160"/>
      <c r="F72" s="3160"/>
      <c r="G72" s="3160"/>
      <c r="H72" s="3160"/>
      <c r="I72" s="3160"/>
      <c r="J72" s="3160"/>
      <c r="K72" s="3160"/>
      <c r="L72" s="3160"/>
      <c r="M72" s="3161"/>
    </row>
    <row r="73" spans="1:13" s="1786" customFormat="1" ht="12">
      <c r="A73" s="2056" t="s">
        <v>3629</v>
      </c>
      <c r="B73" s="2058">
        <v>1830</v>
      </c>
      <c r="C73" s="2058">
        <v>921</v>
      </c>
      <c r="D73" s="2058">
        <v>460</v>
      </c>
      <c r="E73" s="2056"/>
      <c r="F73" s="2056"/>
      <c r="G73" s="2056"/>
      <c r="H73" s="2056"/>
      <c r="I73" s="2056">
        <v>713</v>
      </c>
      <c r="J73" s="2056">
        <v>4</v>
      </c>
      <c r="K73" s="2056">
        <v>108</v>
      </c>
      <c r="L73" s="2056">
        <v>29025</v>
      </c>
      <c r="M73" s="2057">
        <v>30760</v>
      </c>
    </row>
    <row r="74" spans="1:13" s="1786" customFormat="1" ht="12">
      <c r="A74" s="1792" t="s">
        <v>3628</v>
      </c>
      <c r="B74" s="1792">
        <v>910</v>
      </c>
      <c r="C74" s="1792">
        <v>390</v>
      </c>
      <c r="D74" s="1792"/>
      <c r="E74" s="1792"/>
      <c r="F74" s="1792"/>
      <c r="G74" s="1792"/>
      <c r="H74" s="1792"/>
      <c r="I74" s="1792"/>
      <c r="J74" s="1792"/>
      <c r="K74" s="1792"/>
      <c r="L74" s="1792">
        <v>880</v>
      </c>
      <c r="M74" s="1793">
        <v>935</v>
      </c>
    </row>
    <row r="75" spans="1:13" s="1786" customFormat="1" ht="12">
      <c r="A75" s="3160" t="s">
        <v>3846</v>
      </c>
      <c r="B75" s="3160"/>
      <c r="C75" s="3160"/>
      <c r="D75" s="3160"/>
      <c r="E75" s="3160"/>
      <c r="F75" s="3160"/>
      <c r="G75" s="3160"/>
      <c r="H75" s="3160"/>
      <c r="I75" s="3160"/>
      <c r="J75" s="3160"/>
      <c r="K75" s="3160"/>
      <c r="L75" s="3160"/>
      <c r="M75" s="3161"/>
    </row>
    <row r="76" spans="1:13" s="1786" customFormat="1" ht="12">
      <c r="A76" s="2059" t="s">
        <v>3630</v>
      </c>
      <c r="B76" s="1771">
        <v>1220</v>
      </c>
      <c r="C76" s="1771">
        <v>600</v>
      </c>
      <c r="D76" s="1771">
        <v>520</v>
      </c>
      <c r="E76" s="2059"/>
      <c r="F76" s="2059"/>
      <c r="G76" s="2059"/>
      <c r="H76" s="2059"/>
      <c r="I76" s="2059">
        <v>211</v>
      </c>
      <c r="J76" s="2059">
        <v>2</v>
      </c>
      <c r="K76" s="2059">
        <v>72</v>
      </c>
      <c r="L76" s="2059">
        <v>44780</v>
      </c>
      <c r="M76" s="2060">
        <v>47460</v>
      </c>
    </row>
    <row r="77" spans="1:13" s="1786" customFormat="1" ht="12">
      <c r="A77" s="2059" t="s">
        <v>3631</v>
      </c>
      <c r="B77" s="1771">
        <v>1220</v>
      </c>
      <c r="C77" s="1771">
        <v>600</v>
      </c>
      <c r="D77" s="1771">
        <v>520</v>
      </c>
      <c r="E77" s="2059"/>
      <c r="F77" s="2059"/>
      <c r="G77" s="2059"/>
      <c r="H77" s="2059"/>
      <c r="I77" s="2059">
        <v>211</v>
      </c>
      <c r="J77" s="2059">
        <v>2</v>
      </c>
      <c r="K77" s="2059">
        <v>72</v>
      </c>
      <c r="L77" s="2059">
        <v>44780</v>
      </c>
      <c r="M77" s="2060">
        <v>47460</v>
      </c>
    </row>
    <row r="78" spans="1:13" s="1786" customFormat="1" ht="12">
      <c r="A78" s="2059" t="s">
        <v>3632</v>
      </c>
      <c r="B78" s="1771">
        <v>1950</v>
      </c>
      <c r="C78" s="1771">
        <v>930</v>
      </c>
      <c r="D78" s="1771">
        <v>520</v>
      </c>
      <c r="E78" s="2059"/>
      <c r="F78" s="2059"/>
      <c r="G78" s="2059"/>
      <c r="H78" s="2059"/>
      <c r="I78" s="2059">
        <v>615</v>
      </c>
      <c r="J78" s="2059">
        <v>4</v>
      </c>
      <c r="K78" s="2059">
        <v>143</v>
      </c>
      <c r="L78" s="2059">
        <v>71700</v>
      </c>
      <c r="M78" s="2060">
        <v>75990</v>
      </c>
    </row>
    <row r="79" spans="1:13" s="1786" customFormat="1" ht="12">
      <c r="A79" s="2061" t="s">
        <v>3633</v>
      </c>
      <c r="B79" s="2062">
        <v>1950</v>
      </c>
      <c r="C79" s="2062">
        <v>930</v>
      </c>
      <c r="D79" s="2062">
        <v>520</v>
      </c>
      <c r="E79" s="2061"/>
      <c r="F79" s="2061"/>
      <c r="G79" s="2061"/>
      <c r="H79" s="2061"/>
      <c r="I79" s="2061">
        <v>615</v>
      </c>
      <c r="J79" s="2061">
        <v>4</v>
      </c>
      <c r="K79" s="2061">
        <v>143</v>
      </c>
      <c r="L79" s="2061">
        <v>71700</v>
      </c>
      <c r="M79" s="2063">
        <v>75990</v>
      </c>
    </row>
    <row r="80" spans="1:13" s="1786" customFormat="1" ht="12">
      <c r="A80" s="3129" t="s">
        <v>3634</v>
      </c>
      <c r="B80" s="3130"/>
      <c r="C80" s="3130"/>
      <c r="D80" s="3130"/>
      <c r="E80" s="3130"/>
      <c r="F80" s="3130"/>
      <c r="G80" s="3130"/>
      <c r="H80" s="3130"/>
      <c r="I80" s="3130"/>
      <c r="J80" s="3130"/>
      <c r="K80" s="3131"/>
      <c r="L80" s="1794">
        <v>880</v>
      </c>
      <c r="M80" s="1795">
        <v>935</v>
      </c>
    </row>
    <row r="81" spans="1:13" s="1785" customFormat="1" ht="15.75" customHeight="1">
      <c r="A81" s="3143" t="s">
        <v>3845</v>
      </c>
      <c r="B81" s="3144"/>
      <c r="C81" s="3144"/>
      <c r="D81" s="3144"/>
      <c r="E81" s="3144"/>
      <c r="F81" s="3144"/>
      <c r="G81" s="3144"/>
      <c r="H81" s="3144"/>
      <c r="I81" s="3144"/>
      <c r="J81" s="3144"/>
      <c r="K81" s="3144"/>
      <c r="L81" s="3144"/>
      <c r="M81" s="3145"/>
    </row>
    <row r="82" spans="1:13" s="1786" customFormat="1" ht="32.25" customHeight="1">
      <c r="A82" s="3069" t="s">
        <v>1431</v>
      </c>
      <c r="B82" s="3140" t="s">
        <v>1432</v>
      </c>
      <c r="C82" s="3141"/>
      <c r="D82" s="3142"/>
      <c r="E82" s="3140" t="s">
        <v>1433</v>
      </c>
      <c r="F82" s="3141"/>
      <c r="G82" s="3142"/>
      <c r="H82" s="3135"/>
      <c r="I82" s="3083"/>
      <c r="J82" s="3134" t="s">
        <v>1518</v>
      </c>
      <c r="K82" s="3134" t="s">
        <v>19</v>
      </c>
      <c r="L82" s="3138" t="s">
        <v>3672</v>
      </c>
      <c r="M82" s="3134" t="s">
        <v>1436</v>
      </c>
    </row>
    <row r="83" spans="1:13" s="1786" customFormat="1" ht="32.25" customHeight="1">
      <c r="A83" s="3070"/>
      <c r="B83" s="1699" t="s">
        <v>1437</v>
      </c>
      <c r="C83" s="1699" t="s">
        <v>1438</v>
      </c>
      <c r="D83" s="1699" t="s">
        <v>1439</v>
      </c>
      <c r="E83" s="1699" t="s">
        <v>1437</v>
      </c>
      <c r="F83" s="1699" t="s">
        <v>1438</v>
      </c>
      <c r="G83" s="1699" t="s">
        <v>1439</v>
      </c>
      <c r="H83" s="3139"/>
      <c r="I83" s="3085"/>
      <c r="J83" s="3134"/>
      <c r="K83" s="3134"/>
      <c r="L83" s="3138"/>
      <c r="M83" s="3134"/>
    </row>
    <row r="84" spans="1:13" s="1786" customFormat="1" ht="110.25" customHeight="1">
      <c r="A84" s="3132"/>
      <c r="B84" s="3061"/>
      <c r="C84" s="3061"/>
      <c r="D84" s="3061"/>
      <c r="E84" s="3061"/>
      <c r="F84" s="3061"/>
      <c r="G84" s="3061"/>
      <c r="H84" s="3061"/>
      <c r="I84" s="3061"/>
      <c r="J84" s="3061"/>
      <c r="K84" s="3061"/>
      <c r="L84" s="3061"/>
      <c r="M84" s="3133"/>
    </row>
    <row r="85" spans="1:13" s="1786" customFormat="1" ht="12">
      <c r="A85" s="1769" t="s">
        <v>3297</v>
      </c>
      <c r="B85" s="2050">
        <v>1900</v>
      </c>
      <c r="C85" s="2050">
        <v>915</v>
      </c>
      <c r="D85" s="2050">
        <v>458</v>
      </c>
      <c r="E85" s="2050">
        <v>1775</v>
      </c>
      <c r="F85" s="2050">
        <v>846</v>
      </c>
      <c r="G85" s="2050">
        <v>412</v>
      </c>
      <c r="H85" s="2066"/>
      <c r="I85" s="2066"/>
      <c r="J85" s="2043">
        <v>4</v>
      </c>
      <c r="K85" s="2065">
        <v>62</v>
      </c>
      <c r="L85" s="2001">
        <v>15815</v>
      </c>
      <c r="M85" s="2064">
        <v>16760</v>
      </c>
    </row>
    <row r="86" spans="1:13" s="1786" customFormat="1" ht="12">
      <c r="A86" s="1769" t="s">
        <v>3298</v>
      </c>
      <c r="B86" s="2050">
        <v>1900</v>
      </c>
      <c r="C86" s="2050">
        <v>915</v>
      </c>
      <c r="D86" s="2050">
        <v>458</v>
      </c>
      <c r="E86" s="2050">
        <v>1775</v>
      </c>
      <c r="F86" s="2050" t="s">
        <v>3299</v>
      </c>
      <c r="G86" s="2050">
        <v>412</v>
      </c>
      <c r="H86" s="2066"/>
      <c r="I86" s="2066"/>
      <c r="J86" s="2043">
        <v>4</v>
      </c>
      <c r="K86" s="2065">
        <v>70</v>
      </c>
      <c r="L86" s="2001">
        <v>16695</v>
      </c>
      <c r="M86" s="2064">
        <v>17695</v>
      </c>
    </row>
    <row r="87" spans="1:13" s="1786" customFormat="1" ht="12">
      <c r="A87" s="2066" t="s">
        <v>3635</v>
      </c>
      <c r="B87" s="2066">
        <v>1900</v>
      </c>
      <c r="C87" s="2066">
        <v>918</v>
      </c>
      <c r="D87" s="2066">
        <v>458</v>
      </c>
      <c r="E87" s="2066"/>
      <c r="F87" s="2066"/>
      <c r="G87" s="2066"/>
      <c r="H87" s="2066"/>
      <c r="I87" s="2066"/>
      <c r="J87" s="2043">
        <v>4</v>
      </c>
      <c r="K87" s="1763">
        <v>96</v>
      </c>
      <c r="L87" s="2001">
        <v>18895</v>
      </c>
      <c r="M87" s="2064">
        <v>20025</v>
      </c>
    </row>
    <row r="88" spans="1:13" s="1786" customFormat="1" ht="12">
      <c r="A88" s="2067" t="s">
        <v>3636</v>
      </c>
      <c r="B88" s="2067">
        <v>1900</v>
      </c>
      <c r="C88" s="2067">
        <v>1060</v>
      </c>
      <c r="D88" s="2067">
        <v>458</v>
      </c>
      <c r="E88" s="2067"/>
      <c r="F88" s="2067"/>
      <c r="G88" s="2067"/>
      <c r="H88" s="2067"/>
      <c r="I88" s="2067"/>
      <c r="J88" s="2068">
        <v>4</v>
      </c>
      <c r="K88" s="2069">
        <v>81</v>
      </c>
      <c r="L88" s="2040">
        <v>30770</v>
      </c>
      <c r="M88" s="2070">
        <v>32610</v>
      </c>
    </row>
    <row r="89" spans="1:13" s="1786" customFormat="1" ht="52.5" customHeight="1">
      <c r="A89" s="3137" t="s">
        <v>1431</v>
      </c>
      <c r="B89" s="3135" t="s">
        <v>1432</v>
      </c>
      <c r="C89" s="3083"/>
      <c r="D89" s="3136"/>
      <c r="E89" s="1781"/>
      <c r="F89" s="1782"/>
      <c r="G89" s="3083" t="s">
        <v>3638</v>
      </c>
      <c r="H89" s="3124"/>
      <c r="I89" s="3134" t="s">
        <v>82</v>
      </c>
      <c r="J89" s="3134" t="s">
        <v>1518</v>
      </c>
      <c r="K89" s="3134" t="s">
        <v>19</v>
      </c>
      <c r="L89" s="3138" t="s">
        <v>3672</v>
      </c>
      <c r="M89" s="3134" t="s">
        <v>1436</v>
      </c>
    </row>
    <row r="90" spans="1:13" s="1786" customFormat="1" ht="52.5" customHeight="1">
      <c r="A90" s="3137"/>
      <c r="B90" s="1702" t="s">
        <v>1437</v>
      </c>
      <c r="C90" s="1702" t="s">
        <v>1438</v>
      </c>
      <c r="D90" s="1702" t="s">
        <v>1439</v>
      </c>
      <c r="E90" s="1783"/>
      <c r="F90" s="1784"/>
      <c r="G90" s="3085"/>
      <c r="H90" s="3125"/>
      <c r="I90" s="3134"/>
      <c r="J90" s="3134"/>
      <c r="K90" s="3134"/>
      <c r="L90" s="3138"/>
      <c r="M90" s="3134"/>
    </row>
    <row r="91" spans="1:13" s="1786" customFormat="1" ht="12">
      <c r="A91" s="3113" t="s">
        <v>3668</v>
      </c>
      <c r="B91" s="3113"/>
      <c r="C91" s="3113"/>
      <c r="D91" s="3113"/>
      <c r="E91" s="3113"/>
      <c r="F91" s="3113"/>
      <c r="G91" s="3113"/>
      <c r="H91" s="3113"/>
      <c r="I91" s="3113"/>
      <c r="J91" s="3113"/>
      <c r="K91" s="3113"/>
      <c r="L91" s="3113"/>
      <c r="M91" s="3114"/>
    </row>
    <row r="92" spans="1:13" s="1786" customFormat="1" ht="12">
      <c r="A92" s="3105" t="s">
        <v>3659</v>
      </c>
      <c r="B92" s="3105"/>
      <c r="C92" s="3105"/>
      <c r="D92" s="3105"/>
      <c r="E92" s="3105"/>
      <c r="F92" s="3105"/>
      <c r="G92" s="3105"/>
      <c r="H92" s="3105"/>
      <c r="I92" s="3105"/>
      <c r="J92" s="3105"/>
      <c r="K92" s="3105"/>
      <c r="L92" s="3105"/>
      <c r="M92" s="3106"/>
    </row>
    <row r="93" spans="1:13" s="1786" customFormat="1" ht="12">
      <c r="A93" s="2044" t="s">
        <v>3848</v>
      </c>
      <c r="B93" s="2044">
        <v>670</v>
      </c>
      <c r="C93" s="2044">
        <v>490</v>
      </c>
      <c r="D93" s="2044">
        <v>385</v>
      </c>
      <c r="E93" s="2044"/>
      <c r="F93" s="2044"/>
      <c r="G93" s="3121" t="s">
        <v>3654</v>
      </c>
      <c r="H93" s="3122"/>
      <c r="I93" s="3102">
        <v>7035</v>
      </c>
      <c r="J93" s="2044">
        <v>1</v>
      </c>
      <c r="K93" s="2044">
        <v>12</v>
      </c>
      <c r="L93" s="2044">
        <v>3275</v>
      </c>
      <c r="M93" s="2081">
        <v>3550</v>
      </c>
    </row>
    <row r="94" spans="1:13" s="1786" customFormat="1" ht="12">
      <c r="A94" s="2043" t="s">
        <v>3849</v>
      </c>
      <c r="B94" s="2043">
        <v>1310</v>
      </c>
      <c r="C94" s="2043">
        <v>490</v>
      </c>
      <c r="D94" s="2043">
        <v>385</v>
      </c>
      <c r="E94" s="2043"/>
      <c r="F94" s="2043"/>
      <c r="G94" s="3100" t="s">
        <v>3655</v>
      </c>
      <c r="H94" s="3101"/>
      <c r="I94" s="3103"/>
      <c r="J94" s="2043">
        <v>2</v>
      </c>
      <c r="K94" s="2043">
        <v>19.5</v>
      </c>
      <c r="L94" s="2043">
        <v>5310</v>
      </c>
      <c r="M94" s="2082">
        <v>5755</v>
      </c>
    </row>
    <row r="95" spans="1:13" s="1786" customFormat="1" ht="12">
      <c r="A95" s="2043" t="s">
        <v>3868</v>
      </c>
      <c r="B95" s="2043">
        <v>1850</v>
      </c>
      <c r="C95" s="2043">
        <v>490</v>
      </c>
      <c r="D95" s="2043">
        <v>500</v>
      </c>
      <c r="E95" s="2043"/>
      <c r="F95" s="2043"/>
      <c r="G95" s="3100" t="s">
        <v>3656</v>
      </c>
      <c r="H95" s="3101"/>
      <c r="I95" s="3103"/>
      <c r="J95" s="2043">
        <v>4</v>
      </c>
      <c r="K95" s="2043">
        <v>32</v>
      </c>
      <c r="L95" s="2043">
        <v>6840</v>
      </c>
      <c r="M95" s="2082">
        <v>7410</v>
      </c>
    </row>
    <row r="96" spans="1:13" s="1786" customFormat="1" ht="12">
      <c r="A96" s="2043" t="s">
        <v>3850</v>
      </c>
      <c r="B96" s="2043">
        <v>1850</v>
      </c>
      <c r="C96" s="2043">
        <v>490</v>
      </c>
      <c r="D96" s="2043">
        <v>385</v>
      </c>
      <c r="E96" s="2043"/>
      <c r="F96" s="2043"/>
      <c r="G96" s="3146" t="s">
        <v>3656</v>
      </c>
      <c r="H96" s="3147"/>
      <c r="I96" s="3103"/>
      <c r="J96" s="2043">
        <v>4</v>
      </c>
      <c r="K96" s="2043">
        <v>28</v>
      </c>
      <c r="L96" s="2043">
        <v>6540</v>
      </c>
      <c r="M96" s="2082">
        <v>7085</v>
      </c>
    </row>
    <row r="97" spans="1:13" s="1786" customFormat="1" ht="15" customHeight="1">
      <c r="A97" s="1787" t="s">
        <v>3652</v>
      </c>
      <c r="B97" s="1787"/>
      <c r="C97" s="1787">
        <v>490</v>
      </c>
      <c r="D97" s="1787">
        <v>500</v>
      </c>
      <c r="E97" s="1787"/>
      <c r="F97" s="1787"/>
      <c r="G97" s="1787"/>
      <c r="H97" s="1787"/>
      <c r="I97" s="3103"/>
      <c r="J97" s="1787"/>
      <c r="K97" s="1787"/>
      <c r="L97" s="1787">
        <v>305</v>
      </c>
      <c r="M97" s="2025">
        <v>330</v>
      </c>
    </row>
    <row r="98" spans="1:13" s="1786" customFormat="1" ht="15" customHeight="1">
      <c r="A98" s="1789" t="s">
        <v>3653</v>
      </c>
      <c r="B98" s="1789"/>
      <c r="C98" s="1789">
        <v>490</v>
      </c>
      <c r="D98" s="1789">
        <v>385</v>
      </c>
      <c r="E98" s="1789"/>
      <c r="F98" s="1789"/>
      <c r="G98" s="1789"/>
      <c r="H98" s="1789"/>
      <c r="I98" s="3104"/>
      <c r="J98" s="1789"/>
      <c r="K98" s="1789"/>
      <c r="L98" s="1789">
        <v>300</v>
      </c>
      <c r="M98" s="2033">
        <v>325</v>
      </c>
    </row>
    <row r="99" spans="1:13" s="1786" customFormat="1" ht="12">
      <c r="A99" s="3105" t="s">
        <v>3660</v>
      </c>
      <c r="B99" s="3105"/>
      <c r="C99" s="3105"/>
      <c r="D99" s="3105"/>
      <c r="E99" s="3105"/>
      <c r="F99" s="3105"/>
      <c r="G99" s="3105"/>
      <c r="H99" s="3105"/>
      <c r="I99" s="3105"/>
      <c r="J99" s="3105"/>
      <c r="K99" s="3105"/>
      <c r="L99" s="3105"/>
      <c r="M99" s="3106"/>
    </row>
    <row r="100" spans="1:13" s="1786" customFormat="1" ht="12">
      <c r="A100" s="2043" t="s">
        <v>3870</v>
      </c>
      <c r="B100" s="2043">
        <v>1850</v>
      </c>
      <c r="C100" s="2043">
        <v>850</v>
      </c>
      <c r="D100" s="2043">
        <v>500</v>
      </c>
      <c r="E100" s="2043"/>
      <c r="F100" s="2043"/>
      <c r="G100" s="3098" t="s">
        <v>3656</v>
      </c>
      <c r="H100" s="3098"/>
      <c r="I100" s="3102">
        <v>7035</v>
      </c>
      <c r="J100" s="2043">
        <v>3</v>
      </c>
      <c r="K100" s="2043">
        <v>45</v>
      </c>
      <c r="L100" s="2043">
        <v>9065</v>
      </c>
      <c r="M100" s="2082">
        <v>9820</v>
      </c>
    </row>
    <row r="101" spans="1:13" s="1786" customFormat="1" ht="12">
      <c r="A101" s="2043" t="s">
        <v>3869</v>
      </c>
      <c r="B101" s="2043">
        <v>1850</v>
      </c>
      <c r="C101" s="2043">
        <v>850</v>
      </c>
      <c r="D101" s="2043">
        <v>385</v>
      </c>
      <c r="E101" s="2043"/>
      <c r="F101" s="2043"/>
      <c r="G101" s="3098" t="s">
        <v>3656</v>
      </c>
      <c r="H101" s="3098"/>
      <c r="I101" s="3103"/>
      <c r="J101" s="2043">
        <v>3</v>
      </c>
      <c r="K101" s="2043">
        <v>40</v>
      </c>
      <c r="L101" s="2043">
        <v>8165</v>
      </c>
      <c r="M101" s="2082">
        <v>8865</v>
      </c>
    </row>
    <row r="102" spans="1:13" s="1786" customFormat="1" ht="12">
      <c r="A102" s="2043" t="s">
        <v>3871</v>
      </c>
      <c r="B102" s="2043">
        <v>930</v>
      </c>
      <c r="C102" s="2043">
        <v>850</v>
      </c>
      <c r="D102" s="2043">
        <v>500</v>
      </c>
      <c r="E102" s="2043"/>
      <c r="F102" s="2043"/>
      <c r="G102" s="3098" t="s">
        <v>3654</v>
      </c>
      <c r="H102" s="3098"/>
      <c r="I102" s="3103"/>
      <c r="J102" s="2043">
        <v>1</v>
      </c>
      <c r="K102" s="2043">
        <v>26</v>
      </c>
      <c r="L102" s="2043">
        <v>6080</v>
      </c>
      <c r="M102" s="2082">
        <v>6585</v>
      </c>
    </row>
    <row r="103" spans="1:13" s="1786" customFormat="1" ht="12">
      <c r="A103" s="2043" t="s">
        <v>3851</v>
      </c>
      <c r="B103" s="2043">
        <v>930</v>
      </c>
      <c r="C103" s="2043">
        <v>850</v>
      </c>
      <c r="D103" s="2043">
        <v>385</v>
      </c>
      <c r="E103" s="2043"/>
      <c r="F103" s="2043"/>
      <c r="G103" s="3098" t="s">
        <v>3654</v>
      </c>
      <c r="H103" s="3098"/>
      <c r="I103" s="3103"/>
      <c r="J103" s="2043">
        <v>1</v>
      </c>
      <c r="K103" s="2043">
        <v>23</v>
      </c>
      <c r="L103" s="2043">
        <v>5410</v>
      </c>
      <c r="M103" s="2082">
        <v>5860</v>
      </c>
    </row>
    <row r="104" spans="1:13" s="1786" customFormat="1" ht="15" customHeight="1">
      <c r="A104" s="1787" t="s">
        <v>3657</v>
      </c>
      <c r="B104" s="1787"/>
      <c r="C104" s="1787">
        <v>850</v>
      </c>
      <c r="D104" s="1787">
        <v>500</v>
      </c>
      <c r="E104" s="1787"/>
      <c r="F104" s="1787"/>
      <c r="G104" s="1787"/>
      <c r="H104" s="1787"/>
      <c r="I104" s="3103"/>
      <c r="J104" s="1787"/>
      <c r="K104" s="1787"/>
      <c r="L104" s="1787">
        <v>435</v>
      </c>
      <c r="M104" s="2025">
        <v>470</v>
      </c>
    </row>
    <row r="105" spans="1:13" s="1786" customFormat="1" ht="15" customHeight="1">
      <c r="A105" s="1787" t="s">
        <v>3658</v>
      </c>
      <c r="B105" s="1787"/>
      <c r="C105" s="1787">
        <v>850</v>
      </c>
      <c r="D105" s="1787">
        <v>385</v>
      </c>
      <c r="E105" s="1787"/>
      <c r="F105" s="1787"/>
      <c r="G105" s="1787"/>
      <c r="H105" s="1787"/>
      <c r="I105" s="3104"/>
      <c r="J105" s="1787"/>
      <c r="K105" s="1787"/>
      <c r="L105" s="1787">
        <v>375</v>
      </c>
      <c r="M105" s="2025">
        <v>410</v>
      </c>
    </row>
    <row r="106" spans="1:13" s="1786" customFormat="1" ht="12">
      <c r="A106" s="3105" t="s">
        <v>3661</v>
      </c>
      <c r="B106" s="3105"/>
      <c r="C106" s="3105"/>
      <c r="D106" s="3105"/>
      <c r="E106" s="3105"/>
      <c r="F106" s="3105"/>
      <c r="G106" s="3105"/>
      <c r="H106" s="3105"/>
      <c r="I106" s="3105"/>
      <c r="J106" s="3105"/>
      <c r="K106" s="3105"/>
      <c r="L106" s="3105"/>
      <c r="M106" s="3106"/>
    </row>
    <row r="107" spans="1:13" s="1786" customFormat="1" ht="12">
      <c r="A107" s="2044" t="s">
        <v>3872</v>
      </c>
      <c r="B107" s="2044">
        <v>1850</v>
      </c>
      <c r="C107" s="2044">
        <v>910</v>
      </c>
      <c r="D107" s="2044">
        <v>500</v>
      </c>
      <c r="E107" s="2044"/>
      <c r="F107" s="2044"/>
      <c r="G107" s="3119" t="s">
        <v>3664</v>
      </c>
      <c r="H107" s="3120"/>
      <c r="I107" s="3102">
        <v>7035</v>
      </c>
      <c r="J107" s="2044">
        <v>4</v>
      </c>
      <c r="K107" s="2044">
        <v>48</v>
      </c>
      <c r="L107" s="2044">
        <v>9485</v>
      </c>
      <c r="M107" s="2081">
        <v>10275</v>
      </c>
    </row>
    <row r="108" spans="1:13" s="1786" customFormat="1" ht="12">
      <c r="A108" s="2043" t="s">
        <v>3852</v>
      </c>
      <c r="B108" s="2043">
        <v>1850</v>
      </c>
      <c r="C108" s="2043">
        <v>910</v>
      </c>
      <c r="D108" s="2043">
        <v>385</v>
      </c>
      <c r="E108" s="2043"/>
      <c r="F108" s="2043"/>
      <c r="G108" s="3100" t="s">
        <v>3664</v>
      </c>
      <c r="H108" s="3101"/>
      <c r="I108" s="3103"/>
      <c r="J108" s="2043">
        <v>4</v>
      </c>
      <c r="K108" s="2043">
        <v>42</v>
      </c>
      <c r="L108" s="2043">
        <v>8265</v>
      </c>
      <c r="M108" s="2082">
        <v>8975</v>
      </c>
    </row>
    <row r="109" spans="1:13" s="1786" customFormat="1" ht="12">
      <c r="A109" s="2043" t="s">
        <v>3874</v>
      </c>
      <c r="B109" s="2043">
        <v>930</v>
      </c>
      <c r="C109" s="2043">
        <v>910</v>
      </c>
      <c r="D109" s="2043">
        <v>500</v>
      </c>
      <c r="E109" s="2043"/>
      <c r="F109" s="2043"/>
      <c r="G109" s="3100" t="s">
        <v>3665</v>
      </c>
      <c r="H109" s="3101"/>
      <c r="I109" s="3103"/>
      <c r="J109" s="2043">
        <v>1</v>
      </c>
      <c r="K109" s="2043">
        <v>27</v>
      </c>
      <c r="L109" s="2043">
        <v>6245</v>
      </c>
      <c r="M109" s="2082">
        <v>6765</v>
      </c>
    </row>
    <row r="110" spans="1:13" s="1786" customFormat="1" ht="12">
      <c r="A110" s="2043" t="s">
        <v>3853</v>
      </c>
      <c r="B110" s="2043">
        <v>930</v>
      </c>
      <c r="C110" s="2043">
        <v>910</v>
      </c>
      <c r="D110" s="2043">
        <v>385</v>
      </c>
      <c r="E110" s="2043"/>
      <c r="F110" s="2043"/>
      <c r="G110" s="3100" t="s">
        <v>3666</v>
      </c>
      <c r="H110" s="3101"/>
      <c r="I110" s="3103"/>
      <c r="J110" s="2043">
        <v>1</v>
      </c>
      <c r="K110" s="2043">
        <v>24</v>
      </c>
      <c r="L110" s="2043">
        <v>5625</v>
      </c>
      <c r="M110" s="2082">
        <v>6095</v>
      </c>
    </row>
    <row r="111" spans="1:13" s="1786" customFormat="1" ht="12">
      <c r="A111" s="1787" t="s">
        <v>3662</v>
      </c>
      <c r="B111" s="1787"/>
      <c r="C111" s="1787">
        <v>910</v>
      </c>
      <c r="D111" s="1787">
        <v>500</v>
      </c>
      <c r="E111" s="1787"/>
      <c r="F111" s="1787"/>
      <c r="G111" s="1787"/>
      <c r="H111" s="1787"/>
      <c r="I111" s="3103"/>
      <c r="J111" s="1787"/>
      <c r="K111" s="1787"/>
      <c r="L111" s="1787">
        <v>480</v>
      </c>
      <c r="M111" s="2025">
        <v>520</v>
      </c>
    </row>
    <row r="112" spans="1:13" s="1786" customFormat="1" ht="12">
      <c r="A112" s="1787" t="s">
        <v>3663</v>
      </c>
      <c r="B112" s="1787"/>
      <c r="C112" s="1787">
        <v>910</v>
      </c>
      <c r="D112" s="1787">
        <v>385</v>
      </c>
      <c r="E112" s="1787"/>
      <c r="F112" s="1787"/>
      <c r="G112" s="1787"/>
      <c r="H112" s="1787"/>
      <c r="I112" s="3104"/>
      <c r="J112" s="1787"/>
      <c r="K112" s="1787"/>
      <c r="L112" s="1787">
        <v>400</v>
      </c>
      <c r="M112" s="2025">
        <v>435</v>
      </c>
    </row>
    <row r="113" spans="1:13" s="1786" customFormat="1" ht="12">
      <c r="A113" s="3105" t="s">
        <v>3667</v>
      </c>
      <c r="B113" s="3105"/>
      <c r="C113" s="3105"/>
      <c r="D113" s="3105"/>
      <c r="E113" s="3105"/>
      <c r="F113" s="3105"/>
      <c r="G113" s="3105"/>
      <c r="H113" s="3105"/>
      <c r="I113" s="3105"/>
      <c r="J113" s="3105"/>
      <c r="K113" s="3105"/>
      <c r="L113" s="3105"/>
      <c r="M113" s="3106"/>
    </row>
    <row r="114" spans="1:13" s="224" customFormat="1" ht="12">
      <c r="A114" s="2083" t="s">
        <v>3873</v>
      </c>
      <c r="B114" s="2083">
        <v>1850</v>
      </c>
      <c r="C114" s="2083">
        <v>980</v>
      </c>
      <c r="D114" s="2083">
        <v>500</v>
      </c>
      <c r="E114" s="2083"/>
      <c r="F114" s="2083"/>
      <c r="G114" s="3107" t="s">
        <v>3664</v>
      </c>
      <c r="H114" s="3107"/>
      <c r="I114" s="3107">
        <v>7035</v>
      </c>
      <c r="J114" s="2083">
        <v>4</v>
      </c>
      <c r="K114" s="2083">
        <v>59</v>
      </c>
      <c r="L114" s="2083">
        <v>12245</v>
      </c>
      <c r="M114" s="2084">
        <v>13265</v>
      </c>
    </row>
    <row r="115" spans="1:13" s="224" customFormat="1" ht="12">
      <c r="A115" s="2032" t="s">
        <v>3863</v>
      </c>
      <c r="B115" s="2032">
        <v>1850</v>
      </c>
      <c r="C115" s="2032">
        <v>980</v>
      </c>
      <c r="D115" s="2032">
        <v>385</v>
      </c>
      <c r="E115" s="2032"/>
      <c r="F115" s="2032"/>
      <c r="G115" s="3123" t="s">
        <v>3664</v>
      </c>
      <c r="H115" s="3123"/>
      <c r="I115" s="3123"/>
      <c r="J115" s="2032">
        <v>4</v>
      </c>
      <c r="K115" s="2032">
        <v>52</v>
      </c>
      <c r="L115" s="2032">
        <v>11275</v>
      </c>
      <c r="M115" s="2085">
        <v>12215</v>
      </c>
    </row>
    <row r="116" spans="1:13" s="1786" customFormat="1" ht="12">
      <c r="A116" s="3091" t="s">
        <v>3637</v>
      </c>
      <c r="B116" s="3091"/>
      <c r="C116" s="3091"/>
      <c r="D116" s="3091"/>
      <c r="E116" s="3091"/>
      <c r="F116" s="3091"/>
      <c r="G116" s="3091"/>
      <c r="H116" s="3091"/>
      <c r="I116" s="3091"/>
      <c r="J116" s="3091"/>
      <c r="K116" s="3091"/>
      <c r="L116" s="3091"/>
      <c r="M116" s="3092"/>
    </row>
    <row r="117" spans="1:13" s="1786" customFormat="1" ht="26.25" customHeight="1">
      <c r="A117" s="2071" t="s">
        <v>3854</v>
      </c>
      <c r="B117" s="2072">
        <v>1850</v>
      </c>
      <c r="C117" s="2072">
        <v>960</v>
      </c>
      <c r="D117" s="2072">
        <v>450</v>
      </c>
      <c r="E117" s="2074"/>
      <c r="F117" s="2075"/>
      <c r="G117" s="3115" t="s">
        <v>3644</v>
      </c>
      <c r="H117" s="3116"/>
      <c r="I117" s="3126">
        <v>7035</v>
      </c>
      <c r="J117" s="2072">
        <v>3</v>
      </c>
      <c r="K117" s="2072">
        <v>59</v>
      </c>
      <c r="L117" s="2072">
        <v>13715</v>
      </c>
      <c r="M117" s="2073">
        <v>14285</v>
      </c>
    </row>
    <row r="118" spans="1:13" s="1786" customFormat="1" ht="27" customHeight="1">
      <c r="A118" s="2035" t="s">
        <v>3855</v>
      </c>
      <c r="B118" s="2001">
        <v>2000</v>
      </c>
      <c r="C118" s="2001">
        <v>1200</v>
      </c>
      <c r="D118" s="2001">
        <v>450</v>
      </c>
      <c r="E118" s="2036"/>
      <c r="F118" s="2037"/>
      <c r="G118" s="3117" t="s">
        <v>3645</v>
      </c>
      <c r="H118" s="3118"/>
      <c r="I118" s="3127"/>
      <c r="J118" s="2001">
        <v>4</v>
      </c>
      <c r="K118" s="2001">
        <v>73</v>
      </c>
      <c r="L118" s="2001">
        <v>18760</v>
      </c>
      <c r="M118" s="2034">
        <v>19545</v>
      </c>
    </row>
    <row r="119" spans="1:13" s="1786" customFormat="1" ht="39" customHeight="1">
      <c r="A119" s="2035" t="s">
        <v>3856</v>
      </c>
      <c r="B119" s="2001">
        <v>2000</v>
      </c>
      <c r="C119" s="2001">
        <v>1500</v>
      </c>
      <c r="D119" s="2001">
        <v>450</v>
      </c>
      <c r="E119" s="2036"/>
      <c r="F119" s="2037"/>
      <c r="G119" s="3117" t="s">
        <v>3646</v>
      </c>
      <c r="H119" s="3118"/>
      <c r="I119" s="3127"/>
      <c r="J119" s="2001">
        <v>4</v>
      </c>
      <c r="K119" s="2001">
        <v>86</v>
      </c>
      <c r="L119" s="2001">
        <v>25075</v>
      </c>
      <c r="M119" s="2034">
        <v>26120</v>
      </c>
    </row>
    <row r="120" spans="1:13" s="1786" customFormat="1" ht="39.75" customHeight="1">
      <c r="A120" s="2035" t="s">
        <v>3857</v>
      </c>
      <c r="B120" s="2001">
        <v>2000</v>
      </c>
      <c r="C120" s="2001">
        <v>1800</v>
      </c>
      <c r="D120" s="2001">
        <v>450</v>
      </c>
      <c r="E120" s="2036"/>
      <c r="F120" s="2037"/>
      <c r="G120" s="3117" t="s">
        <v>3647</v>
      </c>
      <c r="H120" s="3118"/>
      <c r="I120" s="3127"/>
      <c r="J120" s="2001">
        <v>4</v>
      </c>
      <c r="K120" s="2001">
        <v>105</v>
      </c>
      <c r="L120" s="2001">
        <v>28900</v>
      </c>
      <c r="M120" s="2034">
        <v>30105</v>
      </c>
    </row>
    <row r="121" spans="1:13" s="1786" customFormat="1" ht="30.75" customHeight="1">
      <c r="A121" s="2035" t="s">
        <v>3858</v>
      </c>
      <c r="B121" s="2001">
        <v>880</v>
      </c>
      <c r="C121" s="2001">
        <v>960</v>
      </c>
      <c r="D121" s="2001">
        <v>450</v>
      </c>
      <c r="E121" s="2036"/>
      <c r="F121" s="2037"/>
      <c r="G121" s="3117" t="s">
        <v>3648</v>
      </c>
      <c r="H121" s="3118"/>
      <c r="I121" s="3127"/>
      <c r="J121" s="2001">
        <v>1</v>
      </c>
      <c r="K121" s="2001">
        <v>32</v>
      </c>
      <c r="L121" s="2001">
        <v>9990</v>
      </c>
      <c r="M121" s="2034">
        <v>10410</v>
      </c>
    </row>
    <row r="122" spans="1:13" s="1786" customFormat="1" ht="30.75" customHeight="1">
      <c r="A122" s="2035" t="s">
        <v>3859</v>
      </c>
      <c r="B122" s="2001">
        <v>880</v>
      </c>
      <c r="C122" s="2001">
        <v>1200</v>
      </c>
      <c r="D122" s="2001">
        <v>450</v>
      </c>
      <c r="E122" s="2036"/>
      <c r="F122" s="2037"/>
      <c r="G122" s="3117" t="s">
        <v>3649</v>
      </c>
      <c r="H122" s="3118"/>
      <c r="I122" s="3127"/>
      <c r="J122" s="2001">
        <v>1</v>
      </c>
      <c r="K122" s="2001">
        <v>32</v>
      </c>
      <c r="L122" s="2001">
        <v>11330</v>
      </c>
      <c r="M122" s="2034">
        <v>11800</v>
      </c>
    </row>
    <row r="123" spans="1:13" s="1786" customFormat="1" ht="30.75" customHeight="1">
      <c r="A123" s="2035" t="s">
        <v>3860</v>
      </c>
      <c r="B123" s="2001">
        <v>880</v>
      </c>
      <c r="C123" s="2001">
        <v>1500</v>
      </c>
      <c r="D123" s="2001">
        <v>450</v>
      </c>
      <c r="E123" s="2036"/>
      <c r="F123" s="2037"/>
      <c r="G123" s="3117" t="s">
        <v>3650</v>
      </c>
      <c r="H123" s="3118"/>
      <c r="I123" s="3127"/>
      <c r="J123" s="2001">
        <v>1</v>
      </c>
      <c r="K123" s="2001">
        <v>38</v>
      </c>
      <c r="L123" s="2001">
        <v>15695</v>
      </c>
      <c r="M123" s="2034">
        <v>16350</v>
      </c>
    </row>
    <row r="124" spans="1:13" s="1786" customFormat="1" ht="30.75" customHeight="1">
      <c r="A124" s="2035" t="s">
        <v>3861</v>
      </c>
      <c r="B124" s="2001">
        <v>880</v>
      </c>
      <c r="C124" s="2001">
        <v>1800</v>
      </c>
      <c r="D124" s="2001">
        <v>450</v>
      </c>
      <c r="E124" s="2036"/>
      <c r="F124" s="2037"/>
      <c r="G124" s="3117" t="s">
        <v>3651</v>
      </c>
      <c r="H124" s="3118"/>
      <c r="I124" s="3127"/>
      <c r="J124" s="2001">
        <v>1</v>
      </c>
      <c r="K124" s="2001">
        <v>57</v>
      </c>
      <c r="L124" s="2001">
        <v>18710</v>
      </c>
      <c r="M124" s="2034">
        <v>19490</v>
      </c>
    </row>
    <row r="125" spans="1:13" s="1786" customFormat="1" ht="15" customHeight="1">
      <c r="A125" s="1802" t="s">
        <v>3639</v>
      </c>
      <c r="B125" s="1796"/>
      <c r="C125" s="1796">
        <v>960</v>
      </c>
      <c r="D125" s="1796">
        <v>355</v>
      </c>
      <c r="E125" s="1801"/>
      <c r="F125" s="1801"/>
      <c r="G125" s="1801"/>
      <c r="H125" s="1796"/>
      <c r="I125" s="3127"/>
      <c r="J125" s="1796"/>
      <c r="K125" s="1796"/>
      <c r="L125" s="1796">
        <v>615</v>
      </c>
      <c r="M125" s="1867">
        <v>640</v>
      </c>
    </row>
    <row r="126" spans="1:13" s="1786" customFormat="1" ht="15" customHeight="1">
      <c r="A126" s="1802" t="s">
        <v>3640</v>
      </c>
      <c r="B126" s="1796"/>
      <c r="C126" s="1796">
        <v>1000</v>
      </c>
      <c r="D126" s="1796">
        <v>355</v>
      </c>
      <c r="E126" s="1801"/>
      <c r="F126" s="1801"/>
      <c r="G126" s="1801"/>
      <c r="H126" s="1796"/>
      <c r="I126" s="3127"/>
      <c r="J126" s="1796"/>
      <c r="K126" s="1796"/>
      <c r="L126" s="1796">
        <v>625</v>
      </c>
      <c r="M126" s="1867">
        <v>655</v>
      </c>
    </row>
    <row r="127" spans="1:13" s="1786" customFormat="1" ht="15" customHeight="1">
      <c r="A127" s="2035" t="s">
        <v>3641</v>
      </c>
      <c r="B127" s="2001"/>
      <c r="C127" s="2001">
        <v>1200</v>
      </c>
      <c r="D127" s="2001">
        <v>355</v>
      </c>
      <c r="E127" s="2038"/>
      <c r="F127" s="2038"/>
      <c r="G127" s="2038"/>
      <c r="H127" s="2001"/>
      <c r="I127" s="3127"/>
      <c r="J127" s="2001"/>
      <c r="K127" s="2001"/>
      <c r="L127" s="2001">
        <v>670</v>
      </c>
      <c r="M127" s="2034">
        <v>700</v>
      </c>
    </row>
    <row r="128" spans="1:13" s="1786" customFormat="1" ht="15" customHeight="1">
      <c r="A128" s="2035" t="s">
        <v>3642</v>
      </c>
      <c r="B128" s="2001"/>
      <c r="C128" s="2001">
        <v>1500</v>
      </c>
      <c r="D128" s="2001">
        <v>355</v>
      </c>
      <c r="E128" s="2038"/>
      <c r="F128" s="2038"/>
      <c r="G128" s="2038"/>
      <c r="H128" s="2001"/>
      <c r="I128" s="3127"/>
      <c r="J128" s="2001"/>
      <c r="K128" s="2001"/>
      <c r="L128" s="2001">
        <v>820</v>
      </c>
      <c r="M128" s="2034">
        <v>855</v>
      </c>
    </row>
    <row r="129" spans="1:13" s="1786" customFormat="1" ht="15" customHeight="1">
      <c r="A129" s="2039" t="s">
        <v>3643</v>
      </c>
      <c r="B129" s="2040"/>
      <c r="C129" s="2040">
        <v>1800</v>
      </c>
      <c r="D129" s="2040">
        <v>355</v>
      </c>
      <c r="E129" s="2041"/>
      <c r="F129" s="2041"/>
      <c r="G129" s="2041"/>
      <c r="H129" s="2040"/>
      <c r="I129" s="3128"/>
      <c r="J129" s="2040"/>
      <c r="K129" s="2040"/>
      <c r="L129" s="2040">
        <v>935</v>
      </c>
      <c r="M129" s="2042">
        <v>975</v>
      </c>
    </row>
    <row r="130" spans="1:13" s="1786" customFormat="1" ht="15" customHeight="1">
      <c r="A130" s="3091" t="s">
        <v>3864</v>
      </c>
      <c r="B130" s="3091"/>
      <c r="C130" s="3091"/>
      <c r="D130" s="3091"/>
      <c r="E130" s="3091"/>
      <c r="F130" s="3091"/>
      <c r="G130" s="3091"/>
      <c r="H130" s="3091"/>
      <c r="I130" s="3091"/>
      <c r="J130" s="3091"/>
      <c r="K130" s="3091"/>
      <c r="L130" s="3091"/>
      <c r="M130" s="3092"/>
    </row>
    <row r="131" spans="1:13" s="1786" customFormat="1" ht="30" customHeight="1">
      <c r="A131" s="2086" t="s">
        <v>3875</v>
      </c>
      <c r="B131" s="2072">
        <v>1850</v>
      </c>
      <c r="C131" s="2072">
        <v>960</v>
      </c>
      <c r="D131" s="2072">
        <v>450</v>
      </c>
      <c r="E131" s="2087"/>
      <c r="F131" s="2087"/>
      <c r="G131" s="3093" t="s">
        <v>3669</v>
      </c>
      <c r="H131" s="3094"/>
      <c r="I131" s="3097">
        <v>7035</v>
      </c>
      <c r="J131" s="2072">
        <v>3</v>
      </c>
      <c r="K131" s="2072">
        <v>57</v>
      </c>
      <c r="L131" s="2072">
        <v>11500</v>
      </c>
      <c r="M131" s="2073">
        <v>12460</v>
      </c>
    </row>
    <row r="132" spans="1:13" s="1786" customFormat="1" ht="30" customHeight="1">
      <c r="A132" s="2088" t="s">
        <v>3876</v>
      </c>
      <c r="B132" s="2001">
        <v>2000</v>
      </c>
      <c r="C132" s="2001">
        <v>1000</v>
      </c>
      <c r="D132" s="2001">
        <v>450</v>
      </c>
      <c r="E132" s="2089"/>
      <c r="F132" s="2089"/>
      <c r="G132" s="3095" t="s">
        <v>3670</v>
      </c>
      <c r="H132" s="3096"/>
      <c r="I132" s="3098"/>
      <c r="J132" s="2001">
        <v>3</v>
      </c>
      <c r="K132" s="2001">
        <v>64</v>
      </c>
      <c r="L132" s="2001">
        <v>12715</v>
      </c>
      <c r="M132" s="2034">
        <v>13775</v>
      </c>
    </row>
    <row r="133" spans="1:13" s="1786" customFormat="1" ht="30" customHeight="1">
      <c r="A133" s="2088" t="s">
        <v>3877</v>
      </c>
      <c r="B133" s="2001">
        <v>880</v>
      </c>
      <c r="C133" s="2001">
        <v>960</v>
      </c>
      <c r="D133" s="2001">
        <v>450</v>
      </c>
      <c r="E133" s="2089"/>
      <c r="F133" s="2089"/>
      <c r="G133" s="3095" t="s">
        <v>3671</v>
      </c>
      <c r="H133" s="3096"/>
      <c r="I133" s="3098"/>
      <c r="J133" s="2001">
        <v>1</v>
      </c>
      <c r="K133" s="2001">
        <v>31</v>
      </c>
      <c r="L133" s="2001">
        <v>7850</v>
      </c>
      <c r="M133" s="2034">
        <v>8505</v>
      </c>
    </row>
    <row r="134" spans="1:13" s="1786" customFormat="1" ht="30" customHeight="1">
      <c r="A134" s="2090" t="s">
        <v>3878</v>
      </c>
      <c r="B134" s="2040">
        <v>880</v>
      </c>
      <c r="C134" s="2040">
        <v>1000</v>
      </c>
      <c r="D134" s="2040">
        <v>450</v>
      </c>
      <c r="E134" s="2091"/>
      <c r="F134" s="2091"/>
      <c r="G134" s="3108" t="s">
        <v>3671</v>
      </c>
      <c r="H134" s="3109"/>
      <c r="I134" s="3099"/>
      <c r="J134" s="2040">
        <v>1</v>
      </c>
      <c r="K134" s="2040">
        <v>33</v>
      </c>
      <c r="L134" s="2040">
        <v>8535</v>
      </c>
      <c r="M134" s="2055">
        <v>9245</v>
      </c>
    </row>
    <row r="135" spans="1:13" ht="28.5" customHeight="1">
      <c r="A135" s="3110" t="s">
        <v>3862</v>
      </c>
      <c r="B135" s="3111"/>
      <c r="C135" s="3111"/>
      <c r="D135" s="3111"/>
      <c r="E135" s="3111"/>
      <c r="F135" s="3111"/>
      <c r="G135" s="3111"/>
      <c r="H135" s="3111"/>
      <c r="I135" s="3111"/>
      <c r="J135" s="3111"/>
      <c r="K135" s="3111"/>
      <c r="L135" s="3111"/>
      <c r="M135" s="3112"/>
    </row>
    <row r="162" spans="9:9">
      <c r="I162" s="221"/>
    </row>
  </sheetData>
  <mergeCells count="114">
    <mergeCell ref="A1:I1"/>
    <mergeCell ref="A33:A34"/>
    <mergeCell ref="I33:I34"/>
    <mergeCell ref="E54:K54"/>
    <mergeCell ref="E55:K55"/>
    <mergeCell ref="K12:K13"/>
    <mergeCell ref="M12:M13"/>
    <mergeCell ref="A12:A13"/>
    <mergeCell ref="B32:K32"/>
    <mergeCell ref="E12:G12"/>
    <mergeCell ref="H12:H13"/>
    <mergeCell ref="I12:I13"/>
    <mergeCell ref="J12:J13"/>
    <mergeCell ref="B12:D12"/>
    <mergeCell ref="L12:L13"/>
    <mergeCell ref="A11:M11"/>
    <mergeCell ref="A45:K45"/>
    <mergeCell ref="A44:M44"/>
    <mergeCell ref="A47:M47"/>
    <mergeCell ref="E37:H43"/>
    <mergeCell ref="A48:M48"/>
    <mergeCell ref="A53:M53"/>
    <mergeCell ref="E49:H52"/>
    <mergeCell ref="A9:M9"/>
    <mergeCell ref="M33:M34"/>
    <mergeCell ref="L33:L34"/>
    <mergeCell ref="K33:K34"/>
    <mergeCell ref="J33:J34"/>
    <mergeCell ref="A36:M36"/>
    <mergeCell ref="A35:M35"/>
    <mergeCell ref="E33:H34"/>
    <mergeCell ref="A56:A57"/>
    <mergeCell ref="B56:D56"/>
    <mergeCell ref="E56:G56"/>
    <mergeCell ref="J56:J57"/>
    <mergeCell ref="K56:K57"/>
    <mergeCell ref="L56:L57"/>
    <mergeCell ref="M56:M57"/>
    <mergeCell ref="I56:I57"/>
    <mergeCell ref="H56:H57"/>
    <mergeCell ref="A58:M58"/>
    <mergeCell ref="A67:K67"/>
    <mergeCell ref="A66:K66"/>
    <mergeCell ref="A68:M68"/>
    <mergeCell ref="A69:M69"/>
    <mergeCell ref="A75:M75"/>
    <mergeCell ref="A70:A71"/>
    <mergeCell ref="B70:D70"/>
    <mergeCell ref="I70:I71"/>
    <mergeCell ref="J70:J71"/>
    <mergeCell ref="K70:K71"/>
    <mergeCell ref="L70:L71"/>
    <mergeCell ref="M70:M71"/>
    <mergeCell ref="E70:H71"/>
    <mergeCell ref="A72:M72"/>
    <mergeCell ref="G89:H90"/>
    <mergeCell ref="I117:I129"/>
    <mergeCell ref="A80:K80"/>
    <mergeCell ref="A84:M84"/>
    <mergeCell ref="M82:M83"/>
    <mergeCell ref="A116:M116"/>
    <mergeCell ref="B89:D89"/>
    <mergeCell ref="A89:A90"/>
    <mergeCell ref="L89:L90"/>
    <mergeCell ref="M89:M90"/>
    <mergeCell ref="K89:K90"/>
    <mergeCell ref="J89:J90"/>
    <mergeCell ref="I89:I90"/>
    <mergeCell ref="H82:I83"/>
    <mergeCell ref="J82:J83"/>
    <mergeCell ref="K82:K83"/>
    <mergeCell ref="L82:L83"/>
    <mergeCell ref="A82:A83"/>
    <mergeCell ref="B82:D82"/>
    <mergeCell ref="E82:G82"/>
    <mergeCell ref="A81:M81"/>
    <mergeCell ref="A92:M92"/>
    <mergeCell ref="G95:H95"/>
    <mergeCell ref="G96:H96"/>
    <mergeCell ref="A135:M135"/>
    <mergeCell ref="A91:M91"/>
    <mergeCell ref="G117:H117"/>
    <mergeCell ref="G118:H118"/>
    <mergeCell ref="G119:H119"/>
    <mergeCell ref="G120:H120"/>
    <mergeCell ref="G121:H121"/>
    <mergeCell ref="G122:H122"/>
    <mergeCell ref="G123:H123"/>
    <mergeCell ref="G124:H124"/>
    <mergeCell ref="A106:M106"/>
    <mergeCell ref="I93:I98"/>
    <mergeCell ref="I100:I105"/>
    <mergeCell ref="G107:H107"/>
    <mergeCell ref="G108:H108"/>
    <mergeCell ref="G100:H100"/>
    <mergeCell ref="G101:H101"/>
    <mergeCell ref="G102:H102"/>
    <mergeCell ref="G103:H103"/>
    <mergeCell ref="A99:M99"/>
    <mergeCell ref="G93:H93"/>
    <mergeCell ref="G94:H94"/>
    <mergeCell ref="G115:H115"/>
    <mergeCell ref="I114:I115"/>
    <mergeCell ref="A130:M130"/>
    <mergeCell ref="G131:H131"/>
    <mergeCell ref="G132:H132"/>
    <mergeCell ref="I131:I134"/>
    <mergeCell ref="G109:H109"/>
    <mergeCell ref="G110:H110"/>
    <mergeCell ref="I107:I112"/>
    <mergeCell ref="A113:M113"/>
    <mergeCell ref="G114:H114"/>
    <mergeCell ref="G133:H133"/>
    <mergeCell ref="G134:H134"/>
  </mergeCells>
  <hyperlinks>
    <hyperlink ref="L3" r:id="rId1"/>
    <hyperlink ref="L2" r:id="rId2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83.xml><?xml version="1.0" encoding="utf-8"?>
<worksheet xmlns="http://schemas.openxmlformats.org/spreadsheetml/2006/main" xmlns:r="http://schemas.openxmlformats.org/officeDocument/2006/relationships">
  <dimension ref="A1:Q146"/>
  <sheetViews>
    <sheetView zoomScale="85" zoomScaleNormal="85" workbookViewId="0">
      <selection activeCell="A9" sqref="A9:O9"/>
    </sheetView>
  </sheetViews>
  <sheetFormatPr defaultRowHeight="12"/>
  <cols>
    <col min="1" max="1" width="12.7109375" style="341" customWidth="1"/>
    <col min="2" max="3" width="9.140625" style="341"/>
    <col min="4" max="4" width="9.28515625" style="341" customWidth="1"/>
    <col min="5" max="5" width="7.140625" style="341" customWidth="1"/>
    <col min="6" max="6" width="7.140625" style="1105" customWidth="1"/>
    <col min="7" max="7" width="6.7109375" style="341" customWidth="1"/>
    <col min="8" max="9" width="8.140625" style="341" customWidth="1"/>
    <col min="10" max="11" width="8.7109375" style="341" customWidth="1"/>
    <col min="12" max="12" width="7.28515625" style="1101" customWidth="1"/>
    <col min="13" max="13" width="10.140625" style="1101" customWidth="1"/>
    <col min="14" max="14" width="9.7109375" style="341" customWidth="1"/>
    <col min="15" max="15" width="9.140625" style="341"/>
    <col min="16" max="16" width="9.5703125" style="341" customWidth="1"/>
    <col min="17" max="16384" width="9.140625" style="341"/>
  </cols>
  <sheetData>
    <row r="1" spans="1:15" ht="31.5" customHeight="1">
      <c r="A1" s="2695"/>
      <c r="B1" s="2695"/>
      <c r="C1" s="2695"/>
      <c r="D1" s="2695"/>
      <c r="E1" s="2695"/>
      <c r="F1" s="2695"/>
      <c r="G1" s="2695"/>
      <c r="H1" s="2695"/>
      <c r="I1" s="2695"/>
      <c r="J1" s="2695"/>
      <c r="K1" s="2695"/>
      <c r="L1" s="2695"/>
      <c r="M1" s="325"/>
    </row>
    <row r="2" spans="1:15">
      <c r="A2" s="1045" t="s">
        <v>0</v>
      </c>
      <c r="B2" s="1046"/>
      <c r="C2" s="1046"/>
      <c r="I2" s="1047"/>
      <c r="J2" s="1047"/>
      <c r="L2" s="341"/>
      <c r="M2" s="1045" t="s">
        <v>3147</v>
      </c>
      <c r="N2" s="1047" t="s">
        <v>1</v>
      </c>
      <c r="O2" s="1047"/>
    </row>
    <row r="3" spans="1:15" ht="15.75" customHeight="1">
      <c r="A3" s="1048" t="s">
        <v>467</v>
      </c>
      <c r="B3" s="339"/>
      <c r="C3" s="339"/>
      <c r="I3" s="1049"/>
      <c r="J3" s="1049"/>
      <c r="L3" s="341"/>
      <c r="M3" s="1045" t="s">
        <v>3148</v>
      </c>
      <c r="N3" s="1049" t="s">
        <v>2</v>
      </c>
      <c r="O3" s="1049"/>
    </row>
    <row r="4" spans="1:15" ht="15.75" customHeight="1">
      <c r="A4" s="1045" t="s">
        <v>2241</v>
      </c>
      <c r="B4" s="1046"/>
      <c r="C4" s="1046"/>
      <c r="L4" s="341"/>
      <c r="M4" s="1051"/>
    </row>
    <row r="5" spans="1:15" ht="15.75" customHeight="1">
      <c r="A5" s="1048" t="s">
        <v>467</v>
      </c>
      <c r="B5" s="339"/>
      <c r="C5" s="339"/>
      <c r="L5" s="341"/>
      <c r="M5" s="1045" t="s">
        <v>2238</v>
      </c>
    </row>
    <row r="6" spans="1:15" ht="15.75" customHeight="1">
      <c r="A6" s="1048" t="s">
        <v>468</v>
      </c>
      <c r="B6" s="339"/>
      <c r="C6" s="339"/>
      <c r="L6" s="341"/>
      <c r="M6" s="1045" t="s">
        <v>2240</v>
      </c>
    </row>
    <row r="7" spans="1:15" ht="15" customHeight="1">
      <c r="A7" s="341" t="s">
        <v>2536</v>
      </c>
      <c r="B7" s="1052"/>
      <c r="C7" s="1052"/>
      <c r="F7" s="341"/>
      <c r="L7" s="341"/>
      <c r="M7" s="1053" t="s">
        <v>2239</v>
      </c>
    </row>
    <row r="8" spans="1:15">
      <c r="A8" s="2695"/>
      <c r="B8" s="2695"/>
      <c r="C8" s="2695"/>
      <c r="D8" s="2695"/>
      <c r="E8" s="2695"/>
      <c r="F8" s="2695"/>
      <c r="G8" s="2695"/>
      <c r="H8" s="2695"/>
      <c r="I8" s="2695"/>
      <c r="J8" s="2695"/>
      <c r="K8" s="2695"/>
      <c r="L8" s="2695"/>
      <c r="M8" s="2695"/>
      <c r="N8" s="2695"/>
      <c r="O8" s="2695"/>
    </row>
    <row r="9" spans="1:15">
      <c r="A9" s="3220" t="s">
        <v>3564</v>
      </c>
      <c r="B9" s="3220"/>
      <c r="C9" s="3220"/>
      <c r="D9" s="3220"/>
      <c r="E9" s="3220"/>
      <c r="F9" s="3220"/>
      <c r="G9" s="3220"/>
      <c r="H9" s="3220"/>
      <c r="I9" s="3220"/>
      <c r="J9" s="3220"/>
      <c r="K9" s="3220"/>
      <c r="L9" s="3220"/>
      <c r="M9" s="3220"/>
      <c r="N9" s="3220"/>
      <c r="O9" s="3220"/>
    </row>
    <row r="10" spans="1:15">
      <c r="A10" s="2695"/>
      <c r="B10" s="2695"/>
      <c r="C10" s="2695"/>
      <c r="D10" s="2695"/>
      <c r="E10" s="2695"/>
      <c r="F10" s="2695"/>
      <c r="G10" s="2695"/>
      <c r="H10" s="2695"/>
      <c r="I10" s="2695"/>
      <c r="J10" s="2695"/>
      <c r="K10" s="2695"/>
      <c r="L10" s="2695"/>
      <c r="M10" s="2695"/>
      <c r="N10" s="2695"/>
      <c r="O10" s="2695"/>
    </row>
    <row r="11" spans="1:15" ht="15" customHeight="1">
      <c r="A11" s="3209" t="s">
        <v>1431</v>
      </c>
      <c r="B11" s="3211" t="s">
        <v>1242</v>
      </c>
      <c r="C11" s="3212"/>
      <c r="D11" s="3213"/>
      <c r="E11" s="3206" t="s">
        <v>3524</v>
      </c>
      <c r="F11" s="3206" t="s">
        <v>3527</v>
      </c>
      <c r="G11" s="3206" t="s">
        <v>1518</v>
      </c>
      <c r="H11" s="3206" t="s">
        <v>3525</v>
      </c>
      <c r="I11" s="3206" t="s">
        <v>3526</v>
      </c>
      <c r="J11" s="3206" t="s">
        <v>3528</v>
      </c>
      <c r="K11" s="3206" t="s">
        <v>3529</v>
      </c>
      <c r="L11" s="3206" t="s">
        <v>19</v>
      </c>
      <c r="M11" s="3206" t="s">
        <v>3505</v>
      </c>
      <c r="N11" s="3233" t="s">
        <v>3504</v>
      </c>
      <c r="O11" s="3233" t="s">
        <v>1067</v>
      </c>
    </row>
    <row r="12" spans="1:15" ht="38.25" customHeight="1">
      <c r="A12" s="3210"/>
      <c r="B12" s="1664" t="s">
        <v>2002</v>
      </c>
      <c r="C12" s="1664" t="s">
        <v>3267</v>
      </c>
      <c r="D12" s="1664" t="s">
        <v>1842</v>
      </c>
      <c r="E12" s="3207"/>
      <c r="F12" s="3207"/>
      <c r="G12" s="3207"/>
      <c r="H12" s="3207"/>
      <c r="I12" s="3207"/>
      <c r="J12" s="3207"/>
      <c r="K12" s="3207"/>
      <c r="L12" s="3207"/>
      <c r="M12" s="3207"/>
      <c r="N12" s="3233"/>
      <c r="O12" s="3233"/>
    </row>
    <row r="13" spans="1:15">
      <c r="A13" s="3208" t="s">
        <v>3606</v>
      </c>
      <c r="B13" s="3208"/>
      <c r="C13" s="3208"/>
      <c r="D13" s="3208"/>
      <c r="E13" s="3208"/>
      <c r="F13" s="3208"/>
      <c r="G13" s="3208"/>
      <c r="H13" s="3208"/>
      <c r="I13" s="3208"/>
      <c r="J13" s="3208"/>
      <c r="K13" s="3208"/>
      <c r="L13" s="3208"/>
      <c r="M13" s="3208"/>
      <c r="N13" s="3208"/>
      <c r="O13" s="3208"/>
    </row>
    <row r="14" spans="1:15" ht="24">
      <c r="A14" s="1678" t="s">
        <v>3623</v>
      </c>
      <c r="B14" s="3222">
        <v>1850</v>
      </c>
      <c r="C14" s="1682">
        <v>530</v>
      </c>
      <c r="D14" s="3222">
        <v>500</v>
      </c>
      <c r="E14" s="1678">
        <v>1</v>
      </c>
      <c r="F14" s="1678">
        <v>2</v>
      </c>
      <c r="G14" s="1678">
        <v>5</v>
      </c>
      <c r="H14" s="1678">
        <v>2</v>
      </c>
      <c r="I14" s="1678">
        <v>1</v>
      </c>
      <c r="J14" s="3234">
        <v>7035</v>
      </c>
      <c r="K14" s="3235"/>
      <c r="L14" s="1678">
        <v>28</v>
      </c>
      <c r="M14" s="1678"/>
      <c r="N14" s="1682">
        <v>5835</v>
      </c>
      <c r="O14" s="1682">
        <v>6185</v>
      </c>
    </row>
    <row r="15" spans="1:15" ht="24">
      <c r="A15" s="1678" t="s">
        <v>3624</v>
      </c>
      <c r="B15" s="3223"/>
      <c r="C15" s="1682">
        <v>600</v>
      </c>
      <c r="D15" s="3223"/>
      <c r="E15" s="1678">
        <v>2</v>
      </c>
      <c r="F15" s="1678">
        <v>2</v>
      </c>
      <c r="G15" s="1678">
        <v>5</v>
      </c>
      <c r="H15" s="1678">
        <v>2</v>
      </c>
      <c r="I15" s="1678">
        <v>1</v>
      </c>
      <c r="J15" s="3236"/>
      <c r="K15" s="3237"/>
      <c r="L15" s="1678">
        <v>36</v>
      </c>
      <c r="M15" s="1678"/>
      <c r="N15" s="1682">
        <v>6050</v>
      </c>
      <c r="O15" s="1682">
        <v>6410</v>
      </c>
    </row>
    <row r="16" spans="1:15" ht="24">
      <c r="A16" s="1678" t="s">
        <v>3625</v>
      </c>
      <c r="B16" s="3224"/>
      <c r="C16" s="1682">
        <v>800</v>
      </c>
      <c r="D16" s="3224"/>
      <c r="E16" s="1678">
        <v>2</v>
      </c>
      <c r="F16" s="1678">
        <v>2</v>
      </c>
      <c r="G16" s="1678">
        <v>5</v>
      </c>
      <c r="H16" s="1678">
        <v>2</v>
      </c>
      <c r="I16" s="1678">
        <v>1</v>
      </c>
      <c r="J16" s="3238"/>
      <c r="K16" s="3239"/>
      <c r="L16" s="1678">
        <v>38</v>
      </c>
      <c r="M16" s="1678"/>
      <c r="N16" s="1682">
        <v>7550</v>
      </c>
      <c r="O16" s="1682">
        <v>8000</v>
      </c>
    </row>
    <row r="17" spans="1:15">
      <c r="A17" s="3208" t="s">
        <v>3607</v>
      </c>
      <c r="B17" s="3208"/>
      <c r="C17" s="3208"/>
      <c r="D17" s="3208"/>
      <c r="E17" s="3208"/>
      <c r="F17" s="3208"/>
      <c r="G17" s="3208"/>
      <c r="H17" s="3208"/>
      <c r="I17" s="3208"/>
      <c r="J17" s="3208"/>
      <c r="K17" s="3208"/>
      <c r="L17" s="3208"/>
      <c r="M17" s="3208"/>
      <c r="N17" s="3208"/>
      <c r="O17" s="3208"/>
    </row>
    <row r="18" spans="1:15" ht="24">
      <c r="A18" s="1678" t="s">
        <v>3608</v>
      </c>
      <c r="B18" s="3222">
        <v>1850</v>
      </c>
      <c r="C18" s="3222">
        <v>300</v>
      </c>
      <c r="D18" s="3222">
        <v>500</v>
      </c>
      <c r="E18" s="3225">
        <v>1</v>
      </c>
      <c r="F18" s="3225">
        <v>1</v>
      </c>
      <c r="G18" s="3225">
        <v>1</v>
      </c>
      <c r="H18" s="3225">
        <v>2</v>
      </c>
      <c r="I18" s="3225">
        <v>1</v>
      </c>
      <c r="J18" s="3234">
        <v>7035</v>
      </c>
      <c r="K18" s="3235"/>
      <c r="L18" s="1678">
        <v>17</v>
      </c>
      <c r="M18" s="3225" t="s">
        <v>3622</v>
      </c>
      <c r="N18" s="1682">
        <v>3580</v>
      </c>
      <c r="O18" s="1682">
        <v>3790</v>
      </c>
    </row>
    <row r="19" spans="1:15" ht="36">
      <c r="A19" s="1678" t="s">
        <v>3609</v>
      </c>
      <c r="B19" s="3223"/>
      <c r="C19" s="3224"/>
      <c r="D19" s="3223"/>
      <c r="E19" s="3226"/>
      <c r="F19" s="3226"/>
      <c r="G19" s="3226"/>
      <c r="H19" s="3226"/>
      <c r="I19" s="3226"/>
      <c r="J19" s="3236"/>
      <c r="K19" s="3237"/>
      <c r="L19" s="1678">
        <v>14</v>
      </c>
      <c r="M19" s="3226"/>
      <c r="N19" s="1682">
        <v>2780</v>
      </c>
      <c r="O19" s="1682">
        <v>2945</v>
      </c>
    </row>
    <row r="20" spans="1:15" ht="24">
      <c r="A20" s="1678" t="s">
        <v>3610</v>
      </c>
      <c r="B20" s="3223"/>
      <c r="C20" s="3222">
        <v>400</v>
      </c>
      <c r="D20" s="3223"/>
      <c r="E20" s="3225">
        <v>1</v>
      </c>
      <c r="F20" s="3225">
        <v>1</v>
      </c>
      <c r="G20" s="3225">
        <v>3</v>
      </c>
      <c r="H20" s="3225">
        <v>2</v>
      </c>
      <c r="I20" s="3225">
        <v>2</v>
      </c>
      <c r="J20" s="3236"/>
      <c r="K20" s="3237"/>
      <c r="L20" s="1678">
        <v>19.5</v>
      </c>
      <c r="M20" s="3225" t="s">
        <v>3622</v>
      </c>
      <c r="N20" s="1682">
        <v>4380</v>
      </c>
      <c r="O20" s="1682">
        <v>4645</v>
      </c>
    </row>
    <row r="21" spans="1:15" ht="36">
      <c r="A21" s="1678" t="s">
        <v>3611</v>
      </c>
      <c r="B21" s="3223"/>
      <c r="C21" s="3224"/>
      <c r="D21" s="3223"/>
      <c r="E21" s="3226"/>
      <c r="F21" s="3226"/>
      <c r="G21" s="3226"/>
      <c r="H21" s="3226"/>
      <c r="I21" s="3226"/>
      <c r="J21" s="3236"/>
      <c r="K21" s="3237"/>
      <c r="L21" s="1678">
        <v>16</v>
      </c>
      <c r="M21" s="3226"/>
      <c r="N21" s="1682">
        <v>3360</v>
      </c>
      <c r="O21" s="1682">
        <v>3560</v>
      </c>
    </row>
    <row r="22" spans="1:15" ht="24">
      <c r="A22" s="1678" t="s">
        <v>3612</v>
      </c>
      <c r="B22" s="3223"/>
      <c r="C22" s="3222">
        <v>300</v>
      </c>
      <c r="D22" s="3223"/>
      <c r="E22" s="3225">
        <v>1</v>
      </c>
      <c r="F22" s="3225">
        <v>2</v>
      </c>
      <c r="G22" s="3292" t="s">
        <v>1613</v>
      </c>
      <c r="H22" s="3225">
        <v>4</v>
      </c>
      <c r="I22" s="3225">
        <v>2</v>
      </c>
      <c r="J22" s="3236"/>
      <c r="K22" s="3237"/>
      <c r="L22" s="1678">
        <v>17</v>
      </c>
      <c r="M22" s="3225" t="s">
        <v>3622</v>
      </c>
      <c r="N22" s="1682">
        <v>4110</v>
      </c>
      <c r="O22" s="1682">
        <v>4355</v>
      </c>
    </row>
    <row r="23" spans="1:15" ht="36">
      <c r="A23" s="1678" t="s">
        <v>3613</v>
      </c>
      <c r="B23" s="3224"/>
      <c r="C23" s="3224"/>
      <c r="D23" s="3224"/>
      <c r="E23" s="3226"/>
      <c r="F23" s="3226"/>
      <c r="G23" s="3226"/>
      <c r="H23" s="3226"/>
      <c r="I23" s="3226"/>
      <c r="J23" s="3238"/>
      <c r="K23" s="3239"/>
      <c r="L23" s="1678">
        <v>14</v>
      </c>
      <c r="M23" s="3226"/>
      <c r="N23" s="1682">
        <v>3940</v>
      </c>
      <c r="O23" s="1682">
        <v>4175</v>
      </c>
    </row>
    <row r="24" spans="1:15">
      <c r="A24" s="3208" t="s">
        <v>3614</v>
      </c>
      <c r="B24" s="3208"/>
      <c r="C24" s="3208"/>
      <c r="D24" s="3208"/>
      <c r="E24" s="3208"/>
      <c r="F24" s="3208"/>
      <c r="G24" s="3208"/>
      <c r="H24" s="3208"/>
      <c r="I24" s="3208"/>
      <c r="J24" s="3208"/>
      <c r="K24" s="3208"/>
      <c r="L24" s="3208"/>
      <c r="M24" s="3208"/>
      <c r="N24" s="3208"/>
      <c r="O24" s="3208"/>
    </row>
    <row r="25" spans="1:15" ht="24">
      <c r="A25" s="1678" t="s">
        <v>3615</v>
      </c>
      <c r="B25" s="3222">
        <v>1850</v>
      </c>
      <c r="C25" s="3222">
        <v>300</v>
      </c>
      <c r="D25" s="3222">
        <v>500</v>
      </c>
      <c r="E25" s="3225">
        <v>1</v>
      </c>
      <c r="F25" s="3225">
        <v>4</v>
      </c>
      <c r="G25" s="3292" t="s">
        <v>1613</v>
      </c>
      <c r="H25" s="3292" t="s">
        <v>1613</v>
      </c>
      <c r="I25" s="3292" t="s">
        <v>1613</v>
      </c>
      <c r="J25" s="3234">
        <v>7035</v>
      </c>
      <c r="K25" s="3235"/>
      <c r="L25" s="1678">
        <v>17.5</v>
      </c>
      <c r="M25" s="3225" t="s">
        <v>3622</v>
      </c>
      <c r="N25" s="1682">
        <v>5135</v>
      </c>
      <c r="O25" s="1682">
        <v>5445</v>
      </c>
    </row>
    <row r="26" spans="1:15" ht="36">
      <c r="A26" s="1678" t="s">
        <v>3616</v>
      </c>
      <c r="B26" s="3224"/>
      <c r="C26" s="3224"/>
      <c r="D26" s="3224"/>
      <c r="E26" s="3226"/>
      <c r="F26" s="3226"/>
      <c r="G26" s="3226"/>
      <c r="H26" s="3226"/>
      <c r="I26" s="3226"/>
      <c r="J26" s="3238"/>
      <c r="K26" s="3239"/>
      <c r="L26" s="1678">
        <v>14.5</v>
      </c>
      <c r="M26" s="3226"/>
      <c r="N26" s="1682">
        <v>4390</v>
      </c>
      <c r="O26" s="1682">
        <v>4655</v>
      </c>
    </row>
    <row r="27" spans="1:15">
      <c r="A27" s="3208" t="s">
        <v>3617</v>
      </c>
      <c r="B27" s="3208"/>
      <c r="C27" s="3208"/>
      <c r="D27" s="3208"/>
      <c r="E27" s="3208"/>
      <c r="F27" s="3208"/>
      <c r="G27" s="3208"/>
      <c r="H27" s="3208"/>
      <c r="I27" s="3208"/>
      <c r="J27" s="3208"/>
      <c r="K27" s="3208"/>
      <c r="L27" s="3208"/>
      <c r="M27" s="3208"/>
      <c r="N27" s="3208"/>
      <c r="O27" s="3208"/>
    </row>
    <row r="28" spans="1:15" ht="24">
      <c r="A28" s="2094" t="s">
        <v>3618</v>
      </c>
      <c r="B28" s="2095"/>
      <c r="C28" s="1668">
        <v>300</v>
      </c>
      <c r="D28" s="2095">
        <v>455</v>
      </c>
      <c r="E28" s="2094"/>
      <c r="F28" s="2094"/>
      <c r="G28" s="2094"/>
      <c r="H28" s="2094"/>
      <c r="I28" s="2094"/>
      <c r="J28" s="3227">
        <v>7035</v>
      </c>
      <c r="K28" s="3228"/>
      <c r="L28" s="2094">
        <v>0.78</v>
      </c>
      <c r="M28" s="2094"/>
      <c r="N28" s="1668">
        <v>145</v>
      </c>
      <c r="O28" s="1668">
        <v>155</v>
      </c>
    </row>
    <row r="29" spans="1:15" ht="24">
      <c r="A29" s="2094" t="s">
        <v>3619</v>
      </c>
      <c r="B29" s="2095"/>
      <c r="C29" s="1668">
        <v>400</v>
      </c>
      <c r="D29" s="2095">
        <v>455</v>
      </c>
      <c r="E29" s="2094"/>
      <c r="F29" s="2094"/>
      <c r="G29" s="2094"/>
      <c r="H29" s="2094"/>
      <c r="I29" s="2094"/>
      <c r="J29" s="3229"/>
      <c r="K29" s="3230"/>
      <c r="L29" s="2094">
        <v>1.03</v>
      </c>
      <c r="M29" s="2094"/>
      <c r="N29" s="1668">
        <v>175</v>
      </c>
      <c r="O29" s="1668">
        <v>185</v>
      </c>
    </row>
    <row r="30" spans="1:15" ht="36">
      <c r="A30" s="2094" t="s">
        <v>3620</v>
      </c>
      <c r="B30" s="2095">
        <v>150</v>
      </c>
      <c r="C30" s="1668">
        <v>300</v>
      </c>
      <c r="D30" s="2095">
        <v>500</v>
      </c>
      <c r="E30" s="2094"/>
      <c r="F30" s="2094"/>
      <c r="G30" s="2094"/>
      <c r="H30" s="2094"/>
      <c r="I30" s="2094"/>
      <c r="J30" s="3229"/>
      <c r="K30" s="3230"/>
      <c r="L30" s="2094"/>
      <c r="M30" s="2094"/>
      <c r="N30" s="1668">
        <v>705</v>
      </c>
      <c r="O30" s="1668">
        <v>745</v>
      </c>
    </row>
    <row r="31" spans="1:15" ht="36">
      <c r="A31" s="2094" t="s">
        <v>3621</v>
      </c>
      <c r="B31" s="2095">
        <v>150</v>
      </c>
      <c r="C31" s="1668">
        <v>400</v>
      </c>
      <c r="D31" s="2095">
        <v>500</v>
      </c>
      <c r="E31" s="2094"/>
      <c r="F31" s="2094"/>
      <c r="G31" s="2094"/>
      <c r="H31" s="2094"/>
      <c r="I31" s="2094"/>
      <c r="J31" s="3231"/>
      <c r="K31" s="3232"/>
      <c r="L31" s="2094"/>
      <c r="M31" s="2094"/>
      <c r="N31" s="1668">
        <v>840</v>
      </c>
      <c r="O31" s="1668">
        <v>890</v>
      </c>
    </row>
    <row r="32" spans="1:15">
      <c r="A32" s="3208" t="s">
        <v>3626</v>
      </c>
      <c r="B32" s="3208"/>
      <c r="C32" s="3208"/>
      <c r="D32" s="3208"/>
      <c r="E32" s="3208"/>
      <c r="F32" s="3208"/>
      <c r="G32" s="3208"/>
      <c r="H32" s="3208"/>
      <c r="I32" s="3208"/>
      <c r="J32" s="3208"/>
      <c r="K32" s="3208"/>
      <c r="L32" s="3208"/>
      <c r="M32" s="3208"/>
      <c r="N32" s="3208"/>
      <c r="O32" s="3208"/>
    </row>
    <row r="33" spans="1:15" ht="24">
      <c r="A33" s="1678" t="s">
        <v>3506</v>
      </c>
      <c r="B33" s="3218">
        <v>1850</v>
      </c>
      <c r="C33" s="3218">
        <v>530</v>
      </c>
      <c r="D33" s="3218">
        <v>500</v>
      </c>
      <c r="E33" s="3218">
        <v>2</v>
      </c>
      <c r="F33" s="3218">
        <v>2</v>
      </c>
      <c r="G33" s="3218">
        <v>2</v>
      </c>
      <c r="H33" s="3218">
        <v>4</v>
      </c>
      <c r="I33" s="3218">
        <v>2</v>
      </c>
      <c r="J33" s="3218">
        <v>7035</v>
      </c>
      <c r="K33" s="3218">
        <v>5015</v>
      </c>
      <c r="L33" s="3218">
        <v>28.5</v>
      </c>
      <c r="M33" s="1678" t="s">
        <v>3510</v>
      </c>
      <c r="N33" s="1682">
        <v>5255</v>
      </c>
      <c r="O33" s="1682">
        <v>5570</v>
      </c>
    </row>
    <row r="34" spans="1:15" ht="24">
      <c r="A34" s="1666" t="s">
        <v>3507</v>
      </c>
      <c r="B34" s="3221"/>
      <c r="C34" s="3221"/>
      <c r="D34" s="3221"/>
      <c r="E34" s="3219"/>
      <c r="F34" s="3219"/>
      <c r="G34" s="3219"/>
      <c r="H34" s="3219"/>
      <c r="I34" s="3219"/>
      <c r="J34" s="3219"/>
      <c r="K34" s="3219"/>
      <c r="L34" s="3219"/>
      <c r="M34" s="1666" t="s">
        <v>3511</v>
      </c>
      <c r="N34" s="1668">
        <v>5385</v>
      </c>
      <c r="O34" s="1668">
        <v>5705</v>
      </c>
    </row>
    <row r="35" spans="1:15" ht="24">
      <c r="A35" s="1678" t="s">
        <v>3508</v>
      </c>
      <c r="B35" s="3221"/>
      <c r="C35" s="3221"/>
      <c r="D35" s="3221"/>
      <c r="E35" s="3218">
        <v>2</v>
      </c>
      <c r="F35" s="3218">
        <v>1</v>
      </c>
      <c r="G35" s="3218">
        <v>1</v>
      </c>
      <c r="H35" s="3218">
        <v>4</v>
      </c>
      <c r="I35" s="3218">
        <v>2</v>
      </c>
      <c r="J35" s="3218">
        <v>7035</v>
      </c>
      <c r="K35" s="3218">
        <v>5015</v>
      </c>
      <c r="L35" s="3218">
        <v>26.5</v>
      </c>
      <c r="M35" s="1678" t="s">
        <v>3510</v>
      </c>
      <c r="N35" s="1682">
        <v>4845</v>
      </c>
      <c r="O35" s="1682">
        <v>5135</v>
      </c>
    </row>
    <row r="36" spans="1:15" ht="24">
      <c r="A36" s="1666" t="s">
        <v>3509</v>
      </c>
      <c r="B36" s="3219"/>
      <c r="C36" s="3219"/>
      <c r="D36" s="3219"/>
      <c r="E36" s="3219"/>
      <c r="F36" s="3219"/>
      <c r="G36" s="3219"/>
      <c r="H36" s="3219"/>
      <c r="I36" s="3219"/>
      <c r="J36" s="3219"/>
      <c r="K36" s="3219"/>
      <c r="L36" s="3219"/>
      <c r="M36" s="1666" t="s">
        <v>3511</v>
      </c>
      <c r="N36" s="1668">
        <v>4970</v>
      </c>
      <c r="O36" s="1668">
        <v>5270</v>
      </c>
    </row>
    <row r="37" spans="1:15">
      <c r="A37" s="3208" t="s">
        <v>3512</v>
      </c>
      <c r="B37" s="3208"/>
      <c r="C37" s="3208"/>
      <c r="D37" s="3208"/>
      <c r="E37" s="3208"/>
      <c r="F37" s="3208"/>
      <c r="G37" s="3208"/>
      <c r="H37" s="3208"/>
      <c r="I37" s="3208"/>
      <c r="J37" s="3208"/>
      <c r="K37" s="3208"/>
      <c r="L37" s="3208"/>
      <c r="M37" s="3208"/>
      <c r="N37" s="3208"/>
      <c r="O37" s="3208"/>
    </row>
    <row r="38" spans="1:15" ht="24">
      <c r="A38" s="1678" t="s">
        <v>3513</v>
      </c>
      <c r="B38" s="3218">
        <v>1850</v>
      </c>
      <c r="C38" s="3218">
        <v>600</v>
      </c>
      <c r="D38" s="3218">
        <v>500</v>
      </c>
      <c r="E38" s="3218">
        <v>2</v>
      </c>
      <c r="F38" s="3218">
        <v>2</v>
      </c>
      <c r="G38" s="3218">
        <v>2</v>
      </c>
      <c r="H38" s="3218">
        <v>4</v>
      </c>
      <c r="I38" s="3218">
        <v>2</v>
      </c>
      <c r="J38" s="3242">
        <v>7035</v>
      </c>
      <c r="K38" s="3243"/>
      <c r="L38" s="3218">
        <v>29.5</v>
      </c>
      <c r="M38" s="1678" t="s">
        <v>3517</v>
      </c>
      <c r="N38" s="1682">
        <v>5530</v>
      </c>
      <c r="O38" s="1682">
        <v>5865</v>
      </c>
    </row>
    <row r="39" spans="1:15" ht="24">
      <c r="A39" s="1666" t="s">
        <v>3514</v>
      </c>
      <c r="B39" s="3221"/>
      <c r="C39" s="3219"/>
      <c r="D39" s="3221"/>
      <c r="E39" s="3219"/>
      <c r="F39" s="3219"/>
      <c r="G39" s="3219"/>
      <c r="H39" s="3219"/>
      <c r="I39" s="3219"/>
      <c r="J39" s="3244"/>
      <c r="K39" s="3245"/>
      <c r="L39" s="3219"/>
      <c r="M39" s="1666" t="s">
        <v>3518</v>
      </c>
      <c r="N39" s="1668">
        <v>5660</v>
      </c>
      <c r="O39" s="1668">
        <v>5995</v>
      </c>
    </row>
    <row r="40" spans="1:15" ht="24">
      <c r="A40" s="1678" t="s">
        <v>3515</v>
      </c>
      <c r="B40" s="3221"/>
      <c r="C40" s="3218">
        <v>800</v>
      </c>
      <c r="D40" s="3221"/>
      <c r="E40" s="3218">
        <v>2</v>
      </c>
      <c r="F40" s="3218">
        <v>2</v>
      </c>
      <c r="G40" s="3218">
        <v>2</v>
      </c>
      <c r="H40" s="3218">
        <v>2</v>
      </c>
      <c r="I40" s="3218">
        <v>2</v>
      </c>
      <c r="J40" s="3242">
        <v>7035</v>
      </c>
      <c r="K40" s="3243"/>
      <c r="L40" s="3218">
        <v>34</v>
      </c>
      <c r="M40" s="1678" t="s">
        <v>3519</v>
      </c>
      <c r="N40" s="1682">
        <v>6905</v>
      </c>
      <c r="O40" s="1682">
        <v>7315</v>
      </c>
    </row>
    <row r="41" spans="1:15" ht="24">
      <c r="A41" s="1666" t="s">
        <v>3516</v>
      </c>
      <c r="B41" s="3221"/>
      <c r="C41" s="3219"/>
      <c r="D41" s="3221"/>
      <c r="E41" s="3219"/>
      <c r="F41" s="3219"/>
      <c r="G41" s="3219"/>
      <c r="H41" s="3219"/>
      <c r="I41" s="3219"/>
      <c r="J41" s="3244"/>
      <c r="K41" s="3245"/>
      <c r="L41" s="3219"/>
      <c r="M41" s="1666" t="s">
        <v>3520</v>
      </c>
      <c r="N41" s="1668">
        <v>7030</v>
      </c>
      <c r="O41" s="1668">
        <v>7450</v>
      </c>
    </row>
    <row r="42" spans="1:15" ht="24">
      <c r="A42" s="1665" t="s">
        <v>3521</v>
      </c>
      <c r="B42" s="3221"/>
      <c r="C42" s="1665">
        <v>400</v>
      </c>
      <c r="D42" s="3221"/>
      <c r="E42" s="1665">
        <v>2</v>
      </c>
      <c r="F42" s="1665">
        <v>1</v>
      </c>
      <c r="G42" s="1667">
        <v>1</v>
      </c>
      <c r="H42" s="1667">
        <v>4</v>
      </c>
      <c r="I42" s="1667">
        <v>2</v>
      </c>
      <c r="J42" s="3216">
        <v>7035</v>
      </c>
      <c r="K42" s="3217"/>
      <c r="L42" s="1665">
        <v>22.8</v>
      </c>
      <c r="M42" s="1666" t="s">
        <v>3522</v>
      </c>
      <c r="N42" s="1668">
        <v>4620</v>
      </c>
      <c r="O42" s="1668">
        <v>4895</v>
      </c>
    </row>
    <row r="43" spans="1:15" ht="24">
      <c r="A43" s="1678" t="s">
        <v>3530</v>
      </c>
      <c r="B43" s="3221"/>
      <c r="C43" s="3218">
        <v>600</v>
      </c>
      <c r="D43" s="3221"/>
      <c r="E43" s="3218">
        <v>2</v>
      </c>
      <c r="F43" s="3218">
        <v>4</v>
      </c>
      <c r="G43" s="3240" t="s">
        <v>1613</v>
      </c>
      <c r="H43" s="3240">
        <v>8</v>
      </c>
      <c r="I43" s="3218">
        <v>4</v>
      </c>
      <c r="J43" s="3242">
        <v>7035</v>
      </c>
      <c r="K43" s="3243"/>
      <c r="L43" s="3218">
        <v>30</v>
      </c>
      <c r="M43" s="1678" t="s">
        <v>3517</v>
      </c>
      <c r="N43" s="1682">
        <v>6515</v>
      </c>
      <c r="O43" s="1682">
        <v>6905</v>
      </c>
    </row>
    <row r="44" spans="1:15" ht="24">
      <c r="A44" s="1666" t="s">
        <v>3531</v>
      </c>
      <c r="B44" s="3221"/>
      <c r="C44" s="3219"/>
      <c r="D44" s="3221"/>
      <c r="E44" s="3221"/>
      <c r="F44" s="3219"/>
      <c r="G44" s="3241"/>
      <c r="H44" s="3241"/>
      <c r="I44" s="3219"/>
      <c r="J44" s="3244"/>
      <c r="K44" s="3245"/>
      <c r="L44" s="3219"/>
      <c r="M44" s="1666" t="s">
        <v>3535</v>
      </c>
      <c r="N44" s="1668">
        <v>6640</v>
      </c>
      <c r="O44" s="1668">
        <v>7040</v>
      </c>
    </row>
    <row r="45" spans="1:15" ht="24">
      <c r="A45" s="1678" t="s">
        <v>3532</v>
      </c>
      <c r="B45" s="3221"/>
      <c r="C45" s="3218">
        <v>800</v>
      </c>
      <c r="D45" s="3221"/>
      <c r="E45" s="3221"/>
      <c r="F45" s="3218">
        <v>4</v>
      </c>
      <c r="G45" s="3240" t="s">
        <v>1613</v>
      </c>
      <c r="H45" s="3240">
        <v>8</v>
      </c>
      <c r="I45" s="3218">
        <v>4</v>
      </c>
      <c r="J45" s="3242">
        <v>7035</v>
      </c>
      <c r="K45" s="3243"/>
      <c r="L45" s="3218">
        <v>34.5</v>
      </c>
      <c r="M45" s="1678" t="s">
        <v>3534</v>
      </c>
      <c r="N45" s="1682">
        <v>8030</v>
      </c>
      <c r="O45" s="1682">
        <v>8510</v>
      </c>
    </row>
    <row r="46" spans="1:15" ht="24">
      <c r="A46" s="1666" t="s">
        <v>3533</v>
      </c>
      <c r="B46" s="3219"/>
      <c r="C46" s="3219"/>
      <c r="D46" s="3219"/>
      <c r="E46" s="3219"/>
      <c r="F46" s="3219"/>
      <c r="G46" s="3241"/>
      <c r="H46" s="3241"/>
      <c r="I46" s="3219"/>
      <c r="J46" s="3244"/>
      <c r="K46" s="3245"/>
      <c r="L46" s="3219"/>
      <c r="M46" s="1666" t="s">
        <v>3536</v>
      </c>
      <c r="N46" s="1668">
        <v>8165</v>
      </c>
      <c r="O46" s="1668">
        <v>8650</v>
      </c>
    </row>
    <row r="47" spans="1:15">
      <c r="A47" s="3208" t="s">
        <v>3543</v>
      </c>
      <c r="B47" s="3208"/>
      <c r="C47" s="3208"/>
      <c r="D47" s="3208"/>
      <c r="E47" s="3208"/>
      <c r="F47" s="3208"/>
      <c r="G47" s="3208"/>
      <c r="H47" s="3208"/>
      <c r="I47" s="3208"/>
      <c r="J47" s="3208"/>
      <c r="K47" s="3208"/>
      <c r="L47" s="3208"/>
      <c r="M47" s="3208"/>
      <c r="N47" s="3208"/>
      <c r="O47" s="3208"/>
    </row>
    <row r="48" spans="1:15" ht="24">
      <c r="A48" s="1678" t="s">
        <v>3537</v>
      </c>
      <c r="B48" s="3218">
        <v>1850</v>
      </c>
      <c r="C48" s="3218">
        <v>600</v>
      </c>
      <c r="D48" s="3218">
        <v>500</v>
      </c>
      <c r="E48" s="3218">
        <v>2</v>
      </c>
      <c r="F48" s="3218">
        <v>8</v>
      </c>
      <c r="G48" s="3240" t="s">
        <v>1613</v>
      </c>
      <c r="H48" s="3240" t="s">
        <v>1613</v>
      </c>
      <c r="I48" s="3240" t="s">
        <v>1613</v>
      </c>
      <c r="J48" s="3242">
        <v>7035</v>
      </c>
      <c r="K48" s="3243"/>
      <c r="L48" s="3218">
        <v>30.5</v>
      </c>
      <c r="M48" s="1678" t="s">
        <v>3517</v>
      </c>
      <c r="N48" s="1682">
        <v>8140</v>
      </c>
      <c r="O48" s="1682">
        <v>8625</v>
      </c>
    </row>
    <row r="49" spans="1:15" ht="24">
      <c r="A49" s="2094" t="s">
        <v>3538</v>
      </c>
      <c r="B49" s="3221"/>
      <c r="C49" s="3219"/>
      <c r="D49" s="3221"/>
      <c r="E49" s="3221"/>
      <c r="F49" s="3221"/>
      <c r="G49" s="3246"/>
      <c r="H49" s="3246"/>
      <c r="I49" s="3246"/>
      <c r="J49" s="3250"/>
      <c r="K49" s="3251"/>
      <c r="L49" s="3219"/>
      <c r="M49" s="1666" t="s">
        <v>3535</v>
      </c>
      <c r="N49" s="1668">
        <v>8295</v>
      </c>
      <c r="O49" s="1668">
        <v>8795</v>
      </c>
    </row>
    <row r="50" spans="1:15" ht="24">
      <c r="A50" s="1678" t="s">
        <v>3539</v>
      </c>
      <c r="B50" s="3221"/>
      <c r="C50" s="3218">
        <v>800</v>
      </c>
      <c r="D50" s="3221"/>
      <c r="E50" s="3221"/>
      <c r="F50" s="3221"/>
      <c r="G50" s="3246"/>
      <c r="H50" s="3246"/>
      <c r="I50" s="3246"/>
      <c r="J50" s="3250"/>
      <c r="K50" s="3251"/>
      <c r="L50" s="3218">
        <v>35</v>
      </c>
      <c r="M50" s="1678" t="s">
        <v>3534</v>
      </c>
      <c r="N50" s="1682">
        <v>9655</v>
      </c>
      <c r="O50" s="1682">
        <v>10230</v>
      </c>
    </row>
    <row r="51" spans="1:15" ht="24">
      <c r="A51" s="2094" t="s">
        <v>3540</v>
      </c>
      <c r="B51" s="3219"/>
      <c r="C51" s="3219"/>
      <c r="D51" s="3219"/>
      <c r="E51" s="3219"/>
      <c r="F51" s="3219"/>
      <c r="G51" s="3241"/>
      <c r="H51" s="3241"/>
      <c r="I51" s="3241"/>
      <c r="J51" s="3250"/>
      <c r="K51" s="3251"/>
      <c r="L51" s="3219"/>
      <c r="M51" s="1666" t="s">
        <v>3536</v>
      </c>
      <c r="N51" s="1668">
        <v>9820</v>
      </c>
      <c r="O51" s="1668">
        <v>10410</v>
      </c>
    </row>
    <row r="52" spans="1:15" ht="24">
      <c r="A52" s="1678" t="s">
        <v>3879</v>
      </c>
      <c r="B52" s="1682">
        <v>970</v>
      </c>
      <c r="C52" s="1682">
        <v>1200</v>
      </c>
      <c r="D52" s="1682">
        <v>500</v>
      </c>
      <c r="E52" s="2078">
        <v>4</v>
      </c>
      <c r="F52" s="2078">
        <v>8</v>
      </c>
      <c r="G52" s="2097" t="s">
        <v>1613</v>
      </c>
      <c r="H52" s="2097" t="s">
        <v>1613</v>
      </c>
      <c r="I52" s="2097" t="s">
        <v>1613</v>
      </c>
      <c r="J52" s="3250"/>
      <c r="K52" s="3251"/>
      <c r="L52" s="2078">
        <v>45</v>
      </c>
      <c r="M52" s="1678" t="s">
        <v>3541</v>
      </c>
      <c r="N52" s="1682">
        <v>10100</v>
      </c>
      <c r="O52" s="1682">
        <v>10700</v>
      </c>
    </row>
    <row r="53" spans="1:15" ht="24">
      <c r="A53" s="1678" t="s">
        <v>3880</v>
      </c>
      <c r="B53" s="1682">
        <v>1500</v>
      </c>
      <c r="C53" s="1682">
        <v>900</v>
      </c>
      <c r="D53" s="1682">
        <v>500</v>
      </c>
      <c r="E53" s="2078">
        <v>3</v>
      </c>
      <c r="F53" s="2078">
        <v>9</v>
      </c>
      <c r="G53" s="2097" t="s">
        <v>1613</v>
      </c>
      <c r="H53" s="2097" t="s">
        <v>1613</v>
      </c>
      <c r="I53" s="2097" t="s">
        <v>1613</v>
      </c>
      <c r="J53" s="3244"/>
      <c r="K53" s="3245"/>
      <c r="L53" s="2078">
        <v>35</v>
      </c>
      <c r="M53" s="1678" t="s">
        <v>3542</v>
      </c>
      <c r="N53" s="1682">
        <v>8265</v>
      </c>
      <c r="O53" s="1682">
        <v>8760</v>
      </c>
    </row>
    <row r="54" spans="1:15">
      <c r="A54" s="3208" t="s">
        <v>3523</v>
      </c>
      <c r="B54" s="3208"/>
      <c r="C54" s="3208"/>
      <c r="D54" s="3208"/>
      <c r="E54" s="3208"/>
      <c r="F54" s="3208"/>
      <c r="G54" s="3208"/>
      <c r="H54" s="3208"/>
      <c r="I54" s="3208"/>
      <c r="J54" s="3208"/>
      <c r="K54" s="3208"/>
      <c r="L54" s="3208"/>
      <c r="M54" s="3208"/>
      <c r="N54" s="3208"/>
      <c r="O54" s="3208"/>
    </row>
    <row r="55" spans="1:15" ht="36">
      <c r="A55" s="2094" t="s">
        <v>3566</v>
      </c>
      <c r="B55" s="3247">
        <v>1850</v>
      </c>
      <c r="C55" s="1668">
        <v>530</v>
      </c>
      <c r="D55" s="3247">
        <v>500</v>
      </c>
      <c r="E55" s="3247">
        <v>2</v>
      </c>
      <c r="F55" s="3247">
        <v>1</v>
      </c>
      <c r="G55" s="3247">
        <v>2</v>
      </c>
      <c r="H55" s="3247">
        <v>4</v>
      </c>
      <c r="I55" s="3247">
        <v>2</v>
      </c>
      <c r="J55" s="3252">
        <v>7035</v>
      </c>
      <c r="K55" s="3253"/>
      <c r="L55" s="3247">
        <v>28.3</v>
      </c>
      <c r="M55" s="2094" t="s">
        <v>3517</v>
      </c>
      <c r="N55" s="1668">
        <v>4845</v>
      </c>
      <c r="O55" s="1668">
        <v>5135</v>
      </c>
    </row>
    <row r="56" spans="1:15" ht="36">
      <c r="A56" s="2094" t="s">
        <v>3565</v>
      </c>
      <c r="B56" s="3248"/>
      <c r="C56" s="1668">
        <v>530</v>
      </c>
      <c r="D56" s="3248"/>
      <c r="E56" s="3249"/>
      <c r="F56" s="3249"/>
      <c r="G56" s="3249"/>
      <c r="H56" s="3249"/>
      <c r="I56" s="3249"/>
      <c r="J56" s="3254"/>
      <c r="K56" s="3255"/>
      <c r="L56" s="3249"/>
      <c r="M56" s="2094" t="s">
        <v>3573</v>
      </c>
      <c r="N56" s="1668">
        <v>4970</v>
      </c>
      <c r="O56" s="1668">
        <v>5270</v>
      </c>
    </row>
    <row r="57" spans="1:15" ht="36">
      <c r="A57" s="2094" t="s">
        <v>3567</v>
      </c>
      <c r="B57" s="3248"/>
      <c r="C57" s="1668">
        <v>530</v>
      </c>
      <c r="D57" s="3248"/>
      <c r="E57" s="3247">
        <v>2</v>
      </c>
      <c r="F57" s="3247">
        <v>2</v>
      </c>
      <c r="G57" s="3247">
        <v>2</v>
      </c>
      <c r="H57" s="3247">
        <v>4</v>
      </c>
      <c r="I57" s="3247">
        <v>2</v>
      </c>
      <c r="J57" s="3254"/>
      <c r="K57" s="3255"/>
      <c r="L57" s="3247">
        <v>28.3</v>
      </c>
      <c r="M57" s="2094" t="s">
        <v>3517</v>
      </c>
      <c r="N57" s="1668">
        <v>5255</v>
      </c>
      <c r="O57" s="1668">
        <v>5570</v>
      </c>
    </row>
    <row r="58" spans="1:15" ht="36">
      <c r="A58" s="2094" t="s">
        <v>3568</v>
      </c>
      <c r="B58" s="3248"/>
      <c r="C58" s="1668">
        <v>530</v>
      </c>
      <c r="D58" s="3248"/>
      <c r="E58" s="3249"/>
      <c r="F58" s="3249"/>
      <c r="G58" s="3249"/>
      <c r="H58" s="3249"/>
      <c r="I58" s="3249"/>
      <c r="J58" s="3254"/>
      <c r="K58" s="3255"/>
      <c r="L58" s="3249"/>
      <c r="M58" s="2094" t="s">
        <v>3573</v>
      </c>
      <c r="N58" s="1668">
        <v>5385</v>
      </c>
      <c r="O58" s="1668">
        <v>5705</v>
      </c>
    </row>
    <row r="59" spans="1:15" ht="36">
      <c r="A59" s="2094" t="s">
        <v>3569</v>
      </c>
      <c r="B59" s="3248"/>
      <c r="C59" s="1668">
        <v>600</v>
      </c>
      <c r="D59" s="3248"/>
      <c r="E59" s="3247">
        <v>2</v>
      </c>
      <c r="F59" s="3247">
        <v>2</v>
      </c>
      <c r="G59" s="3247">
        <v>2</v>
      </c>
      <c r="H59" s="3247">
        <v>4</v>
      </c>
      <c r="I59" s="3247">
        <v>2</v>
      </c>
      <c r="J59" s="3254"/>
      <c r="K59" s="3255"/>
      <c r="L59" s="3247">
        <v>30.5</v>
      </c>
      <c r="M59" s="2094" t="s">
        <v>3517</v>
      </c>
      <c r="N59" s="1668">
        <v>5530</v>
      </c>
      <c r="O59" s="1668">
        <v>5860</v>
      </c>
    </row>
    <row r="60" spans="1:15" ht="36">
      <c r="A60" s="2094" t="s">
        <v>3570</v>
      </c>
      <c r="B60" s="3248"/>
      <c r="C60" s="1668">
        <v>600</v>
      </c>
      <c r="D60" s="3248"/>
      <c r="E60" s="3249"/>
      <c r="F60" s="3249"/>
      <c r="G60" s="3249"/>
      <c r="H60" s="3249"/>
      <c r="I60" s="3249"/>
      <c r="J60" s="3254"/>
      <c r="K60" s="3255"/>
      <c r="L60" s="3249"/>
      <c r="M60" s="2094" t="s">
        <v>3574</v>
      </c>
      <c r="N60" s="1668">
        <v>5660</v>
      </c>
      <c r="O60" s="1668">
        <v>5995</v>
      </c>
    </row>
    <row r="61" spans="1:15" ht="36">
      <c r="A61" s="2094" t="s">
        <v>3571</v>
      </c>
      <c r="B61" s="3248"/>
      <c r="C61" s="1668">
        <v>800</v>
      </c>
      <c r="D61" s="3248"/>
      <c r="E61" s="3247">
        <v>2</v>
      </c>
      <c r="F61" s="3247">
        <v>2</v>
      </c>
      <c r="G61" s="3247">
        <v>2</v>
      </c>
      <c r="H61" s="3247">
        <v>4</v>
      </c>
      <c r="I61" s="3247">
        <v>2</v>
      </c>
      <c r="J61" s="3254"/>
      <c r="K61" s="3255"/>
      <c r="L61" s="3247">
        <v>36.200000000000003</v>
      </c>
      <c r="M61" s="2094" t="s">
        <v>3575</v>
      </c>
      <c r="N61" s="1668">
        <v>6905</v>
      </c>
      <c r="O61" s="1668">
        <v>7315</v>
      </c>
    </row>
    <row r="62" spans="1:15" ht="36">
      <c r="A62" s="2094" t="s">
        <v>3572</v>
      </c>
      <c r="B62" s="3249"/>
      <c r="C62" s="1668">
        <v>800</v>
      </c>
      <c r="D62" s="3249"/>
      <c r="E62" s="3249"/>
      <c r="F62" s="3249"/>
      <c r="G62" s="3249"/>
      <c r="H62" s="3249"/>
      <c r="I62" s="3249"/>
      <c r="J62" s="3256"/>
      <c r="K62" s="3257"/>
      <c r="L62" s="3249"/>
      <c r="M62" s="2094" t="s">
        <v>3576</v>
      </c>
      <c r="N62" s="1668">
        <v>7030</v>
      </c>
      <c r="O62" s="1668">
        <v>7450</v>
      </c>
    </row>
    <row r="63" spans="1:15">
      <c r="A63" s="3208" t="s">
        <v>3544</v>
      </c>
      <c r="B63" s="3208"/>
      <c r="C63" s="3208"/>
      <c r="D63" s="3208"/>
      <c r="E63" s="3208"/>
      <c r="F63" s="3208"/>
      <c r="G63" s="3208"/>
      <c r="H63" s="3208"/>
      <c r="I63" s="3208"/>
      <c r="J63" s="3208"/>
      <c r="K63" s="3208"/>
      <c r="L63" s="3208"/>
      <c r="M63" s="3208"/>
      <c r="N63" s="3208"/>
      <c r="O63" s="3208"/>
    </row>
    <row r="64" spans="1:15" ht="36" customHeight="1">
      <c r="A64" s="2094" t="s">
        <v>3545</v>
      </c>
      <c r="B64" s="3247">
        <v>560</v>
      </c>
      <c r="C64" s="3247">
        <v>600</v>
      </c>
      <c r="D64" s="3247">
        <v>500</v>
      </c>
      <c r="E64" s="3247">
        <v>2</v>
      </c>
      <c r="F64" s="3258" t="s">
        <v>1613</v>
      </c>
      <c r="G64" s="3258" t="s">
        <v>1613</v>
      </c>
      <c r="H64" s="3258" t="s">
        <v>1613</v>
      </c>
      <c r="I64" s="3258" t="s">
        <v>1613</v>
      </c>
      <c r="J64" s="3252">
        <v>7035</v>
      </c>
      <c r="K64" s="3253"/>
      <c r="L64" s="3247">
        <v>12</v>
      </c>
      <c r="M64" s="2094" t="s">
        <v>3549</v>
      </c>
      <c r="N64" s="1668">
        <v>3040</v>
      </c>
      <c r="O64" s="1668">
        <v>3220</v>
      </c>
    </row>
    <row r="65" spans="1:15" ht="36" customHeight="1">
      <c r="A65" s="2094" t="s">
        <v>3546</v>
      </c>
      <c r="B65" s="3248"/>
      <c r="C65" s="3249"/>
      <c r="D65" s="3248"/>
      <c r="E65" s="3248"/>
      <c r="F65" s="3259"/>
      <c r="G65" s="3259"/>
      <c r="H65" s="3259"/>
      <c r="I65" s="3259"/>
      <c r="J65" s="3254"/>
      <c r="K65" s="3255"/>
      <c r="L65" s="3249"/>
      <c r="M65" s="2094" t="s">
        <v>3550</v>
      </c>
      <c r="N65" s="1668">
        <v>3140</v>
      </c>
      <c r="O65" s="1668">
        <v>3325</v>
      </c>
    </row>
    <row r="66" spans="1:15" ht="36" customHeight="1">
      <c r="A66" s="2094" t="s">
        <v>3547</v>
      </c>
      <c r="B66" s="3248"/>
      <c r="C66" s="3247">
        <v>800</v>
      </c>
      <c r="D66" s="3248"/>
      <c r="E66" s="3248"/>
      <c r="F66" s="3259"/>
      <c r="G66" s="3259"/>
      <c r="H66" s="3259"/>
      <c r="I66" s="3259"/>
      <c r="J66" s="3254"/>
      <c r="K66" s="3255"/>
      <c r="L66" s="3247">
        <v>14</v>
      </c>
      <c r="M66" s="2094" t="s">
        <v>3551</v>
      </c>
      <c r="N66" s="1668">
        <v>3405</v>
      </c>
      <c r="O66" s="1668">
        <v>3610</v>
      </c>
    </row>
    <row r="67" spans="1:15" ht="36" customHeight="1">
      <c r="A67" s="2094" t="s">
        <v>3548</v>
      </c>
      <c r="B67" s="3249"/>
      <c r="C67" s="3249"/>
      <c r="D67" s="3249"/>
      <c r="E67" s="3249"/>
      <c r="F67" s="3260"/>
      <c r="G67" s="3260"/>
      <c r="H67" s="3260"/>
      <c r="I67" s="3260"/>
      <c r="J67" s="3256"/>
      <c r="K67" s="3257"/>
      <c r="L67" s="3249"/>
      <c r="M67" s="2094" t="s">
        <v>3552</v>
      </c>
      <c r="N67" s="1668">
        <v>3505</v>
      </c>
      <c r="O67" s="1668">
        <v>3715</v>
      </c>
    </row>
    <row r="68" spans="1:15">
      <c r="A68" s="3208" t="s">
        <v>3553</v>
      </c>
      <c r="B68" s="3208"/>
      <c r="C68" s="3208"/>
      <c r="D68" s="3208"/>
      <c r="E68" s="3208"/>
      <c r="F68" s="3208"/>
      <c r="G68" s="3208"/>
      <c r="H68" s="3208"/>
      <c r="I68" s="3208"/>
      <c r="J68" s="3208"/>
      <c r="K68" s="3208"/>
      <c r="L68" s="3208"/>
      <c r="M68" s="3208"/>
      <c r="N68" s="3208"/>
      <c r="O68" s="3208"/>
    </row>
    <row r="69" spans="1:15" ht="36" customHeight="1">
      <c r="A69" s="2094" t="s">
        <v>3554</v>
      </c>
      <c r="B69" s="2095"/>
      <c r="C69" s="2095">
        <v>265</v>
      </c>
      <c r="D69" s="2095">
        <v>470</v>
      </c>
      <c r="E69" s="2095"/>
      <c r="F69" s="2096"/>
      <c r="G69" s="2096"/>
      <c r="H69" s="2096"/>
      <c r="I69" s="2096"/>
      <c r="J69" s="3252">
        <v>7035</v>
      </c>
      <c r="K69" s="3253"/>
      <c r="L69" s="2095">
        <v>1</v>
      </c>
      <c r="M69" s="2094"/>
      <c r="N69" s="1668">
        <v>145</v>
      </c>
      <c r="O69" s="1668">
        <v>155</v>
      </c>
    </row>
    <row r="70" spans="1:15" ht="36" customHeight="1">
      <c r="A70" s="2094" t="s">
        <v>3555</v>
      </c>
      <c r="B70" s="2095"/>
      <c r="C70" s="2095">
        <v>300</v>
      </c>
      <c r="D70" s="2095">
        <v>470</v>
      </c>
      <c r="E70" s="2095"/>
      <c r="F70" s="2096"/>
      <c r="G70" s="2096"/>
      <c r="H70" s="2096"/>
      <c r="I70" s="2096"/>
      <c r="J70" s="3254"/>
      <c r="K70" s="3255"/>
      <c r="L70" s="2095">
        <v>1</v>
      </c>
      <c r="M70" s="2094"/>
      <c r="N70" s="1668">
        <v>145</v>
      </c>
      <c r="O70" s="1668">
        <v>155</v>
      </c>
    </row>
    <row r="71" spans="1:15" ht="36" customHeight="1">
      <c r="A71" s="2094" t="s">
        <v>3556</v>
      </c>
      <c r="B71" s="2095"/>
      <c r="C71" s="2095">
        <v>400</v>
      </c>
      <c r="D71" s="2095">
        <v>470</v>
      </c>
      <c r="E71" s="2095"/>
      <c r="F71" s="2096"/>
      <c r="G71" s="2096"/>
      <c r="H71" s="2096"/>
      <c r="I71" s="2096"/>
      <c r="J71" s="3254"/>
      <c r="K71" s="3255"/>
      <c r="L71" s="2095">
        <v>1.1000000000000001</v>
      </c>
      <c r="M71" s="2094"/>
      <c r="N71" s="1668">
        <v>175</v>
      </c>
      <c r="O71" s="1668">
        <v>185</v>
      </c>
    </row>
    <row r="72" spans="1:15" ht="36" customHeight="1">
      <c r="A72" s="2094" t="s">
        <v>3557</v>
      </c>
      <c r="B72" s="2095"/>
      <c r="C72" s="2095"/>
      <c r="D72" s="2095"/>
      <c r="E72" s="2095"/>
      <c r="F72" s="2096"/>
      <c r="G72" s="2096"/>
      <c r="H72" s="2096"/>
      <c r="I72" s="2096"/>
      <c r="J72" s="3254"/>
      <c r="K72" s="3255"/>
      <c r="L72" s="2095"/>
      <c r="M72" s="2094"/>
      <c r="N72" s="1668">
        <v>590</v>
      </c>
      <c r="O72" s="1668">
        <v>625</v>
      </c>
    </row>
    <row r="73" spans="1:15" ht="36" customHeight="1">
      <c r="A73" s="2094" t="s">
        <v>3558</v>
      </c>
      <c r="B73" s="2095"/>
      <c r="C73" s="2095"/>
      <c r="D73" s="2095"/>
      <c r="E73" s="2095"/>
      <c r="F73" s="2096"/>
      <c r="G73" s="2096"/>
      <c r="H73" s="2096"/>
      <c r="I73" s="2096"/>
      <c r="J73" s="3254"/>
      <c r="K73" s="3255"/>
      <c r="L73" s="2095"/>
      <c r="M73" s="2094"/>
      <c r="N73" s="1668">
        <v>145</v>
      </c>
      <c r="O73" s="1668">
        <v>155</v>
      </c>
    </row>
    <row r="74" spans="1:15" ht="36" customHeight="1">
      <c r="A74" s="2094" t="s">
        <v>3559</v>
      </c>
      <c r="B74" s="2095"/>
      <c r="C74" s="2095"/>
      <c r="D74" s="2095"/>
      <c r="E74" s="2095"/>
      <c r="F74" s="2096"/>
      <c r="G74" s="2096"/>
      <c r="H74" s="2096"/>
      <c r="I74" s="2096"/>
      <c r="J74" s="3254"/>
      <c r="K74" s="3255"/>
      <c r="L74" s="2095"/>
      <c r="M74" s="2094"/>
      <c r="N74" s="1668">
        <v>95</v>
      </c>
      <c r="O74" s="1668">
        <v>100</v>
      </c>
    </row>
    <row r="75" spans="1:15" ht="36" customHeight="1">
      <c r="A75" s="2094" t="s">
        <v>3560</v>
      </c>
      <c r="B75" s="2095"/>
      <c r="C75" s="2095"/>
      <c r="D75" s="2095"/>
      <c r="E75" s="2095"/>
      <c r="F75" s="2096"/>
      <c r="G75" s="2096"/>
      <c r="H75" s="2096"/>
      <c r="I75" s="2096"/>
      <c r="J75" s="3254"/>
      <c r="K75" s="3255"/>
      <c r="L75" s="2095"/>
      <c r="M75" s="2094"/>
      <c r="N75" s="1668">
        <v>130</v>
      </c>
      <c r="O75" s="1668">
        <v>140</v>
      </c>
    </row>
    <row r="76" spans="1:15" ht="36">
      <c r="A76" s="2094" t="s">
        <v>3561</v>
      </c>
      <c r="B76" s="2095"/>
      <c r="C76" s="2095"/>
      <c r="D76" s="2095"/>
      <c r="E76" s="2095"/>
      <c r="F76" s="2096"/>
      <c r="G76" s="2096"/>
      <c r="H76" s="2096"/>
      <c r="I76" s="2096"/>
      <c r="J76" s="3254"/>
      <c r="K76" s="3255"/>
      <c r="L76" s="2095"/>
      <c r="M76" s="2094"/>
      <c r="N76" s="1668">
        <v>970</v>
      </c>
      <c r="O76" s="1668">
        <v>1030</v>
      </c>
    </row>
    <row r="77" spans="1:15" ht="36">
      <c r="A77" s="2094" t="s">
        <v>3562</v>
      </c>
      <c r="B77" s="1668"/>
      <c r="C77" s="1668"/>
      <c r="D77" s="1668"/>
      <c r="E77" s="1668"/>
      <c r="F77" s="1668"/>
      <c r="G77" s="1668"/>
      <c r="H77" s="1668"/>
      <c r="I77" s="1668"/>
      <c r="J77" s="3256"/>
      <c r="K77" s="3257"/>
      <c r="L77" s="1668"/>
      <c r="M77" s="1668"/>
      <c r="N77" s="1668">
        <v>1245</v>
      </c>
      <c r="O77" s="1668">
        <v>1315</v>
      </c>
    </row>
    <row r="78" spans="1:15">
      <c r="A78" s="347"/>
      <c r="B78" s="1661"/>
      <c r="C78" s="1661"/>
      <c r="D78" s="1661"/>
      <c r="E78" s="1662"/>
      <c r="F78" s="1663"/>
      <c r="G78" s="587"/>
      <c r="H78" s="587"/>
      <c r="I78" s="587"/>
      <c r="J78" s="587"/>
      <c r="K78" s="587"/>
      <c r="L78" s="348"/>
      <c r="M78" s="348"/>
    </row>
    <row r="79" spans="1:15" s="325" customFormat="1" ht="27.75" customHeight="1">
      <c r="A79" s="3214" t="s">
        <v>1431</v>
      </c>
      <c r="B79" s="3211" t="s">
        <v>1242</v>
      </c>
      <c r="C79" s="3212"/>
      <c r="D79" s="3213"/>
      <c r="E79" s="3206" t="s">
        <v>3524</v>
      </c>
      <c r="F79" s="3206" t="s">
        <v>3527</v>
      </c>
      <c r="G79" s="3206" t="s">
        <v>1518</v>
      </c>
      <c r="H79" s="3206" t="s">
        <v>3525</v>
      </c>
      <c r="I79" s="3206" t="s">
        <v>3526</v>
      </c>
      <c r="J79" s="3206" t="s">
        <v>3597</v>
      </c>
      <c r="K79" s="3206" t="s">
        <v>3598</v>
      </c>
      <c r="L79" s="3214" t="s">
        <v>19</v>
      </c>
      <c r="M79" s="3206" t="s">
        <v>3505</v>
      </c>
      <c r="N79" s="3214" t="s">
        <v>1498</v>
      </c>
      <c r="O79" s="3214" t="s">
        <v>1497</v>
      </c>
    </row>
    <row r="80" spans="1:15" s="325" customFormat="1" ht="27.75" customHeight="1">
      <c r="A80" s="3215"/>
      <c r="B80" s="1664" t="s">
        <v>2002</v>
      </c>
      <c r="C80" s="1664" t="s">
        <v>3267</v>
      </c>
      <c r="D80" s="1664" t="s">
        <v>1842</v>
      </c>
      <c r="E80" s="3207"/>
      <c r="F80" s="3207"/>
      <c r="G80" s="3207"/>
      <c r="H80" s="3207"/>
      <c r="I80" s="3207"/>
      <c r="J80" s="3207"/>
      <c r="K80" s="3207"/>
      <c r="L80" s="3215"/>
      <c r="M80" s="3207"/>
      <c r="N80" s="3215"/>
      <c r="O80" s="3215"/>
    </row>
    <row r="81" spans="1:17">
      <c r="A81" s="3208" t="s">
        <v>3503</v>
      </c>
      <c r="B81" s="3208"/>
      <c r="C81" s="3208"/>
      <c r="D81" s="3208"/>
      <c r="E81" s="3208"/>
      <c r="F81" s="3208"/>
      <c r="G81" s="3208"/>
      <c r="H81" s="3208"/>
      <c r="I81" s="3208"/>
      <c r="J81" s="3208"/>
      <c r="K81" s="3208"/>
      <c r="L81" s="3208"/>
      <c r="M81" s="3208"/>
      <c r="N81" s="3208"/>
      <c r="O81" s="3208"/>
    </row>
    <row r="82" spans="1:17" ht="216" customHeight="1">
      <c r="A82" s="3288"/>
      <c r="B82" s="3289"/>
      <c r="C82" s="3289"/>
      <c r="D82" s="3289"/>
      <c r="E82" s="3289"/>
      <c r="F82" s="3289"/>
      <c r="G82" s="3289"/>
      <c r="H82" s="3289"/>
      <c r="I82" s="3289"/>
      <c r="J82" s="3289"/>
      <c r="K82" s="3289"/>
      <c r="L82" s="3289"/>
      <c r="M82" s="3289"/>
      <c r="N82" s="3289"/>
      <c r="O82" s="3290"/>
    </row>
    <row r="83" spans="1:17" s="325" customFormat="1" ht="12" customHeight="1">
      <c r="A83" s="1684" t="s">
        <v>2055</v>
      </c>
      <c r="B83" s="1684">
        <v>1830</v>
      </c>
      <c r="C83" s="1684">
        <v>302</v>
      </c>
      <c r="D83" s="1684">
        <v>500</v>
      </c>
      <c r="E83" s="3261">
        <v>1</v>
      </c>
      <c r="F83" s="3261">
        <v>1</v>
      </c>
      <c r="G83" s="3261">
        <v>1</v>
      </c>
      <c r="H83" s="3261"/>
      <c r="I83" s="3261">
        <v>1</v>
      </c>
      <c r="J83" s="3269">
        <v>7038</v>
      </c>
      <c r="K83" s="3270"/>
      <c r="L83" s="1686">
        <v>17</v>
      </c>
      <c r="M83" s="1684"/>
      <c r="N83" s="1731">
        <v>3515</v>
      </c>
      <c r="O83" s="1731">
        <v>3725</v>
      </c>
      <c r="P83" s="1103"/>
      <c r="Q83" s="1103"/>
    </row>
    <row r="84" spans="1:17" s="325" customFormat="1" ht="24">
      <c r="A84" s="1685" t="s">
        <v>2056</v>
      </c>
      <c r="B84" s="1685">
        <v>1830</v>
      </c>
      <c r="C84" s="1685">
        <v>276</v>
      </c>
      <c r="D84" s="1685">
        <v>500</v>
      </c>
      <c r="E84" s="3262"/>
      <c r="F84" s="3262"/>
      <c r="G84" s="3262"/>
      <c r="H84" s="3262"/>
      <c r="I84" s="3262"/>
      <c r="J84" s="3271"/>
      <c r="K84" s="3272"/>
      <c r="L84" s="1683">
        <v>13</v>
      </c>
      <c r="M84" s="1684"/>
      <c r="N84" s="1731">
        <v>2635</v>
      </c>
      <c r="O84" s="1731">
        <v>2795</v>
      </c>
      <c r="P84" s="1103"/>
      <c r="Q84" s="1103"/>
    </row>
    <row r="85" spans="1:17" s="325" customFormat="1" ht="12" customHeight="1">
      <c r="A85" s="1677" t="s">
        <v>3599</v>
      </c>
      <c r="B85" s="1677">
        <v>1830</v>
      </c>
      <c r="C85" s="1677">
        <v>418</v>
      </c>
      <c r="D85" s="1677">
        <v>500</v>
      </c>
      <c r="E85" s="3261">
        <v>1</v>
      </c>
      <c r="F85" s="3261">
        <v>1</v>
      </c>
      <c r="G85" s="3261">
        <v>1</v>
      </c>
      <c r="H85" s="3261"/>
      <c r="I85" s="3261">
        <v>1</v>
      </c>
      <c r="J85" s="3271"/>
      <c r="K85" s="3272"/>
      <c r="L85" s="1676">
        <v>19</v>
      </c>
      <c r="M85" s="1677"/>
      <c r="N85" s="1731">
        <v>4275</v>
      </c>
      <c r="O85" s="1731">
        <v>4530</v>
      </c>
      <c r="P85" s="1103"/>
      <c r="Q85" s="1103"/>
    </row>
    <row r="86" spans="1:17" s="325" customFormat="1" ht="24">
      <c r="A86" s="1677" t="s">
        <v>3600</v>
      </c>
      <c r="B86" s="1677">
        <v>1830</v>
      </c>
      <c r="C86" s="1677">
        <v>393</v>
      </c>
      <c r="D86" s="1677">
        <v>500</v>
      </c>
      <c r="E86" s="3262"/>
      <c r="F86" s="3262"/>
      <c r="G86" s="3262"/>
      <c r="H86" s="3262"/>
      <c r="I86" s="3262"/>
      <c r="J86" s="3271"/>
      <c r="K86" s="3272"/>
      <c r="L86" s="1676">
        <v>14</v>
      </c>
      <c r="M86" s="1677"/>
      <c r="N86" s="1731">
        <v>3395</v>
      </c>
      <c r="O86" s="1731">
        <v>3595</v>
      </c>
      <c r="P86" s="1103"/>
      <c r="Q86" s="1103"/>
    </row>
    <row r="87" spans="1:17" s="325" customFormat="1">
      <c r="A87" s="1677" t="s">
        <v>2057</v>
      </c>
      <c r="B87" s="1677">
        <v>1830</v>
      </c>
      <c r="C87" s="1677">
        <v>418</v>
      </c>
      <c r="D87" s="1677">
        <v>500</v>
      </c>
      <c r="E87" s="1677">
        <v>1</v>
      </c>
      <c r="F87" s="1677">
        <v>1</v>
      </c>
      <c r="G87" s="1677">
        <v>3</v>
      </c>
      <c r="H87" s="1677"/>
      <c r="I87" s="1677">
        <v>1</v>
      </c>
      <c r="J87" s="3271"/>
      <c r="K87" s="3272"/>
      <c r="L87" s="1676">
        <v>22</v>
      </c>
      <c r="M87" s="1677"/>
      <c r="N87" s="1731">
        <v>4835</v>
      </c>
      <c r="O87" s="1731">
        <v>5125</v>
      </c>
      <c r="P87" s="1102"/>
      <c r="Q87" s="1102"/>
    </row>
    <row r="88" spans="1:17" s="325" customFormat="1" ht="18.75" customHeight="1">
      <c r="A88" s="1677" t="s">
        <v>2058</v>
      </c>
      <c r="B88" s="1677">
        <v>1830</v>
      </c>
      <c r="C88" s="1677">
        <v>575</v>
      </c>
      <c r="D88" s="1677">
        <v>500</v>
      </c>
      <c r="E88" s="3261">
        <v>2</v>
      </c>
      <c r="F88" s="3261">
        <v>2</v>
      </c>
      <c r="G88" s="3261">
        <v>2</v>
      </c>
      <c r="H88" s="3261"/>
      <c r="I88" s="3261">
        <v>2</v>
      </c>
      <c r="J88" s="3271"/>
      <c r="K88" s="3272"/>
      <c r="L88" s="1676">
        <v>29</v>
      </c>
      <c r="M88" s="1677"/>
      <c r="N88" s="1731">
        <v>5675</v>
      </c>
      <c r="O88" s="1731">
        <v>6015</v>
      </c>
      <c r="P88" s="1102"/>
      <c r="Q88" s="1102"/>
    </row>
    <row r="89" spans="1:17" s="325" customFormat="1" ht="18.75" customHeight="1">
      <c r="A89" s="1677" t="s">
        <v>2059</v>
      </c>
      <c r="B89" s="1677">
        <v>1860</v>
      </c>
      <c r="C89" s="1677">
        <v>600</v>
      </c>
      <c r="D89" s="1677">
        <v>500</v>
      </c>
      <c r="E89" s="3262"/>
      <c r="F89" s="3262"/>
      <c r="G89" s="3262"/>
      <c r="H89" s="3262"/>
      <c r="I89" s="3262"/>
      <c r="J89" s="3271"/>
      <c r="K89" s="3272"/>
      <c r="L89" s="1676">
        <v>30</v>
      </c>
      <c r="M89" s="1677"/>
      <c r="N89" s="1732">
        <v>5675</v>
      </c>
      <c r="O89" s="1733">
        <v>6015</v>
      </c>
      <c r="P89" s="1102"/>
      <c r="Q89" s="1102"/>
    </row>
    <row r="90" spans="1:17" s="325" customFormat="1" ht="18.75" customHeight="1">
      <c r="A90" s="1677" t="s">
        <v>2060</v>
      </c>
      <c r="B90" s="1677">
        <v>1860</v>
      </c>
      <c r="C90" s="1677">
        <v>600</v>
      </c>
      <c r="D90" s="1677">
        <v>500</v>
      </c>
      <c r="E90" s="1677">
        <v>2</v>
      </c>
      <c r="F90" s="1677">
        <v>2</v>
      </c>
      <c r="G90" s="1677">
        <v>4</v>
      </c>
      <c r="H90" s="1677"/>
      <c r="I90" s="1677">
        <v>1</v>
      </c>
      <c r="J90" s="3271"/>
      <c r="K90" s="3272"/>
      <c r="L90" s="1676">
        <v>32</v>
      </c>
      <c r="M90" s="1677"/>
      <c r="N90" s="1732">
        <v>6115</v>
      </c>
      <c r="O90" s="1733">
        <v>6485</v>
      </c>
      <c r="P90" s="1102"/>
      <c r="Q90" s="1102"/>
    </row>
    <row r="91" spans="1:17" s="325" customFormat="1" ht="18.75" customHeight="1">
      <c r="A91" s="1677" t="s">
        <v>2061</v>
      </c>
      <c r="B91" s="1677">
        <v>1830</v>
      </c>
      <c r="C91" s="1677">
        <v>813</v>
      </c>
      <c r="D91" s="1677">
        <v>500</v>
      </c>
      <c r="E91" s="1677">
        <v>2</v>
      </c>
      <c r="F91" s="1677">
        <v>2</v>
      </c>
      <c r="G91" s="1677">
        <v>2</v>
      </c>
      <c r="H91" s="1677"/>
      <c r="I91" s="1677">
        <v>2</v>
      </c>
      <c r="J91" s="3271"/>
      <c r="K91" s="3272"/>
      <c r="L91" s="1676">
        <v>38</v>
      </c>
      <c r="M91" s="1677"/>
      <c r="N91" s="1731">
        <v>7035</v>
      </c>
      <c r="O91" s="1731">
        <v>7455</v>
      </c>
      <c r="P91" s="1102"/>
      <c r="Q91" s="1102"/>
    </row>
    <row r="92" spans="1:17" s="325" customFormat="1">
      <c r="A92" s="1677" t="s">
        <v>3577</v>
      </c>
      <c r="B92" s="1677">
        <v>1830</v>
      </c>
      <c r="C92" s="1677">
        <v>813</v>
      </c>
      <c r="D92" s="1677">
        <v>500</v>
      </c>
      <c r="E92" s="1677">
        <v>2</v>
      </c>
      <c r="F92" s="1677">
        <v>2</v>
      </c>
      <c r="G92" s="1677">
        <v>4</v>
      </c>
      <c r="H92" s="1677">
        <v>2</v>
      </c>
      <c r="I92" s="1677">
        <v>4</v>
      </c>
      <c r="J92" s="3271"/>
      <c r="K92" s="3272"/>
      <c r="L92" s="1676">
        <v>42</v>
      </c>
      <c r="M92" s="1677"/>
      <c r="N92" s="1681">
        <v>7475</v>
      </c>
      <c r="O92" s="1681">
        <v>7920</v>
      </c>
    </row>
    <row r="93" spans="1:17" s="1660" customFormat="1">
      <c r="A93" s="1671" t="s">
        <v>3578</v>
      </c>
      <c r="B93" s="1671">
        <v>1830</v>
      </c>
      <c r="C93" s="1671">
        <v>813</v>
      </c>
      <c r="D93" s="1671">
        <v>500</v>
      </c>
      <c r="E93" s="1671">
        <v>2</v>
      </c>
      <c r="F93" s="1671">
        <v>2</v>
      </c>
      <c r="G93" s="1671">
        <v>2</v>
      </c>
      <c r="H93" s="1671">
        <v>4</v>
      </c>
      <c r="I93" s="1671">
        <v>2</v>
      </c>
      <c r="J93" s="3271"/>
      <c r="K93" s="3272"/>
      <c r="L93" s="1672">
        <v>42</v>
      </c>
      <c r="M93" s="1671"/>
      <c r="N93" s="1673"/>
      <c r="O93" s="1673"/>
    </row>
    <row r="94" spans="1:17" s="325" customFormat="1">
      <c r="A94" s="1677" t="s">
        <v>2063</v>
      </c>
      <c r="B94" s="1677">
        <v>1830</v>
      </c>
      <c r="C94" s="1677">
        <v>575</v>
      </c>
      <c r="D94" s="1677">
        <v>500</v>
      </c>
      <c r="E94" s="1677">
        <v>4</v>
      </c>
      <c r="F94" s="1677">
        <v>4</v>
      </c>
      <c r="G94" s="1677"/>
      <c r="H94" s="1677"/>
      <c r="I94" s="1677"/>
      <c r="J94" s="3271"/>
      <c r="K94" s="3272"/>
      <c r="L94" s="1676">
        <v>29</v>
      </c>
      <c r="M94" s="1677"/>
      <c r="N94" s="1731">
        <v>6595</v>
      </c>
      <c r="O94" s="1731">
        <v>6990</v>
      </c>
    </row>
    <row r="95" spans="1:17" s="325" customFormat="1">
      <c r="A95" s="1677" t="s">
        <v>2064</v>
      </c>
      <c r="B95" s="1677">
        <v>1830</v>
      </c>
      <c r="C95" s="1677">
        <v>850</v>
      </c>
      <c r="D95" s="1677">
        <v>500</v>
      </c>
      <c r="E95" s="1677">
        <v>3</v>
      </c>
      <c r="F95" s="1677">
        <v>3</v>
      </c>
      <c r="G95" s="1677"/>
      <c r="H95" s="1677"/>
      <c r="I95" s="1677"/>
      <c r="J95" s="3271"/>
      <c r="K95" s="3272"/>
      <c r="L95" s="1676">
        <v>40</v>
      </c>
      <c r="M95" s="1677"/>
      <c r="N95" s="1731">
        <v>8705</v>
      </c>
      <c r="O95" s="1731">
        <v>9230</v>
      </c>
    </row>
    <row r="96" spans="1:17" s="325" customFormat="1">
      <c r="A96" s="1677" t="s">
        <v>2066</v>
      </c>
      <c r="B96" s="1677">
        <v>1830</v>
      </c>
      <c r="C96" s="1677">
        <v>1130</v>
      </c>
      <c r="D96" s="1677">
        <v>500</v>
      </c>
      <c r="E96" s="1677">
        <v>4</v>
      </c>
      <c r="F96" s="1677">
        <v>4</v>
      </c>
      <c r="G96" s="1677"/>
      <c r="H96" s="1677"/>
      <c r="I96" s="1677"/>
      <c r="J96" s="3273"/>
      <c r="K96" s="3274"/>
      <c r="L96" s="1676">
        <v>55</v>
      </c>
      <c r="M96" s="1677"/>
      <c r="N96" s="1731">
        <v>10995</v>
      </c>
      <c r="O96" s="1731">
        <v>11650</v>
      </c>
    </row>
    <row r="97" spans="1:15">
      <c r="A97" s="3208" t="s">
        <v>3580</v>
      </c>
      <c r="B97" s="3208"/>
      <c r="C97" s="3208"/>
      <c r="D97" s="3208"/>
      <c r="E97" s="3208"/>
      <c r="F97" s="3208"/>
      <c r="G97" s="3208"/>
      <c r="H97" s="3208"/>
      <c r="I97" s="3208"/>
      <c r="J97" s="3208"/>
      <c r="K97" s="3208"/>
      <c r="L97" s="3208"/>
      <c r="M97" s="3208"/>
      <c r="N97" s="3208"/>
      <c r="O97" s="3208"/>
    </row>
    <row r="98" spans="1:15" s="325" customFormat="1">
      <c r="A98" s="1677" t="s">
        <v>3579</v>
      </c>
      <c r="B98" s="1677">
        <v>1830</v>
      </c>
      <c r="C98" s="1677">
        <v>575</v>
      </c>
      <c r="D98" s="1677">
        <v>500</v>
      </c>
      <c r="E98" s="1677">
        <v>8</v>
      </c>
      <c r="F98" s="1677"/>
      <c r="G98" s="1677"/>
      <c r="H98" s="1677"/>
      <c r="I98" s="1677"/>
      <c r="J98" s="3291">
        <v>7038</v>
      </c>
      <c r="K98" s="3291"/>
      <c r="L98" s="1676">
        <v>33</v>
      </c>
      <c r="M98" s="1677"/>
      <c r="N98" s="1731">
        <v>8265</v>
      </c>
      <c r="O98" s="1731">
        <v>8760</v>
      </c>
    </row>
    <row r="99" spans="1:15" s="325" customFormat="1">
      <c r="A99" s="1677" t="s">
        <v>2065</v>
      </c>
      <c r="B99" s="1677">
        <v>1830</v>
      </c>
      <c r="C99" s="1677">
        <v>850</v>
      </c>
      <c r="D99" s="1677">
        <v>500</v>
      </c>
      <c r="E99" s="1677">
        <v>12</v>
      </c>
      <c r="F99" s="1677"/>
      <c r="G99" s="1677"/>
      <c r="H99" s="1677"/>
      <c r="I99" s="1677"/>
      <c r="J99" s="3291"/>
      <c r="K99" s="3291"/>
      <c r="L99" s="1676">
        <v>44</v>
      </c>
      <c r="M99" s="1677">
        <v>0.17</v>
      </c>
      <c r="N99" s="1731">
        <v>13195</v>
      </c>
      <c r="O99" s="1731">
        <v>1385</v>
      </c>
    </row>
    <row r="100" spans="1:15" s="1660" customFormat="1">
      <c r="A100" s="3208" t="s">
        <v>3581</v>
      </c>
      <c r="B100" s="3208"/>
      <c r="C100" s="3208"/>
      <c r="D100" s="3208"/>
      <c r="E100" s="3208"/>
      <c r="F100" s="3208"/>
      <c r="G100" s="3208"/>
      <c r="H100" s="3208"/>
      <c r="I100" s="3208"/>
      <c r="J100" s="3208"/>
      <c r="K100" s="3208"/>
      <c r="L100" s="3208"/>
      <c r="M100" s="3208"/>
      <c r="N100" s="3208"/>
      <c r="O100" s="3208"/>
    </row>
    <row r="101" spans="1:15" s="1660" customFormat="1">
      <c r="A101" s="1671" t="s">
        <v>2059</v>
      </c>
      <c r="B101" s="1671">
        <v>500</v>
      </c>
      <c r="C101" s="1671">
        <v>600</v>
      </c>
      <c r="D101" s="1671">
        <v>500</v>
      </c>
      <c r="E101" s="1671">
        <v>2</v>
      </c>
      <c r="F101" s="1671">
        <v>2</v>
      </c>
      <c r="G101" s="3281" t="s">
        <v>1613</v>
      </c>
      <c r="H101" s="3282"/>
      <c r="I101" s="3283"/>
      <c r="J101" s="3287">
        <v>7038</v>
      </c>
      <c r="K101" s="3287"/>
      <c r="L101" s="1671">
        <v>10</v>
      </c>
      <c r="M101" s="1671"/>
      <c r="N101" s="1675"/>
      <c r="O101" s="1675"/>
    </row>
    <row r="102" spans="1:15" s="1660" customFormat="1">
      <c r="A102" s="1674" t="s">
        <v>2061</v>
      </c>
      <c r="B102" s="1674">
        <v>500</v>
      </c>
      <c r="C102" s="1674">
        <v>811</v>
      </c>
      <c r="D102" s="1674">
        <v>500</v>
      </c>
      <c r="E102" s="1674">
        <v>2</v>
      </c>
      <c r="F102" s="1674">
        <v>2</v>
      </c>
      <c r="G102" s="3284"/>
      <c r="H102" s="3285"/>
      <c r="I102" s="3286"/>
      <c r="J102" s="3287"/>
      <c r="K102" s="3287"/>
      <c r="L102" s="1674">
        <v>12</v>
      </c>
      <c r="M102" s="1674"/>
      <c r="N102" s="1730">
        <v>2455</v>
      </c>
      <c r="O102" s="1730">
        <v>2605</v>
      </c>
    </row>
    <row r="103" spans="1:15" s="1660" customFormat="1">
      <c r="A103" s="3208" t="s">
        <v>1805</v>
      </c>
      <c r="B103" s="3208"/>
      <c r="C103" s="3208"/>
      <c r="D103" s="3208"/>
      <c r="E103" s="3208"/>
      <c r="F103" s="3208"/>
      <c r="G103" s="3208"/>
      <c r="H103" s="3208"/>
      <c r="I103" s="3208"/>
      <c r="J103" s="3208"/>
      <c r="K103" s="3208"/>
      <c r="L103" s="3208"/>
      <c r="M103" s="3208"/>
      <c r="N103" s="3208"/>
      <c r="O103" s="3208"/>
    </row>
    <row r="104" spans="1:15" s="1104" customFormat="1">
      <c r="A104" s="1670" t="s">
        <v>3583</v>
      </c>
      <c r="B104" s="1669"/>
      <c r="C104" s="1669"/>
      <c r="D104" s="1669"/>
      <c r="E104" s="1669"/>
      <c r="F104" s="1669"/>
      <c r="G104" s="1669"/>
      <c r="H104" s="1669"/>
      <c r="I104" s="1669"/>
      <c r="J104" s="3269">
        <v>7038</v>
      </c>
      <c r="K104" s="3270"/>
      <c r="L104" s="1669"/>
      <c r="M104" s="1669"/>
      <c r="N104" s="1668">
        <v>180</v>
      </c>
      <c r="O104" s="1668">
        <v>190</v>
      </c>
    </row>
    <row r="105" spans="1:15" s="1104" customFormat="1">
      <c r="A105" s="1670" t="s">
        <v>3427</v>
      </c>
      <c r="B105" s="1669"/>
      <c r="C105" s="1669"/>
      <c r="D105" s="1669"/>
      <c r="E105" s="1669"/>
      <c r="F105" s="1669"/>
      <c r="G105" s="1669"/>
      <c r="H105" s="1669"/>
      <c r="I105" s="1669"/>
      <c r="J105" s="3271"/>
      <c r="K105" s="3272"/>
      <c r="L105" s="1669"/>
      <c r="M105" s="1669"/>
      <c r="N105" s="1668">
        <v>220</v>
      </c>
      <c r="O105" s="1668">
        <v>235</v>
      </c>
    </row>
    <row r="106" spans="1:15" s="1104" customFormat="1">
      <c r="A106" s="1678" t="s">
        <v>3584</v>
      </c>
      <c r="B106" s="1682"/>
      <c r="C106" s="1682"/>
      <c r="D106" s="1682"/>
      <c r="E106" s="1682"/>
      <c r="F106" s="1682"/>
      <c r="G106" s="1682"/>
      <c r="H106" s="1682"/>
      <c r="I106" s="1682"/>
      <c r="J106" s="3271"/>
      <c r="K106" s="3272"/>
      <c r="L106" s="1682"/>
      <c r="M106" s="1682"/>
      <c r="N106" s="1682">
        <v>265</v>
      </c>
      <c r="O106" s="1682">
        <v>285</v>
      </c>
    </row>
    <row r="107" spans="1:15" s="1104" customFormat="1">
      <c r="A107" s="1670" t="s">
        <v>3605</v>
      </c>
      <c r="B107" s="1669"/>
      <c r="C107" s="1669"/>
      <c r="D107" s="1669"/>
      <c r="E107" s="1669"/>
      <c r="F107" s="1669"/>
      <c r="G107" s="1669"/>
      <c r="H107" s="1669"/>
      <c r="I107" s="1669"/>
      <c r="J107" s="3271"/>
      <c r="K107" s="3272"/>
      <c r="L107" s="1669"/>
      <c r="M107" s="1669"/>
      <c r="N107" s="1668">
        <v>485</v>
      </c>
      <c r="O107" s="1668">
        <v>515</v>
      </c>
    </row>
    <row r="108" spans="1:15" s="1104" customFormat="1" ht="24">
      <c r="A108" s="1670" t="s">
        <v>3585</v>
      </c>
      <c r="B108" s="1669"/>
      <c r="C108" s="1669"/>
      <c r="D108" s="1669"/>
      <c r="E108" s="1669"/>
      <c r="F108" s="1669"/>
      <c r="G108" s="1669"/>
      <c r="H108" s="1669"/>
      <c r="I108" s="1669"/>
      <c r="J108" s="3271"/>
      <c r="K108" s="3272"/>
      <c r="L108" s="1669"/>
      <c r="M108" s="1669"/>
      <c r="N108" s="1668">
        <v>265</v>
      </c>
      <c r="O108" s="1668">
        <v>285</v>
      </c>
    </row>
    <row r="109" spans="1:15" s="1104" customFormat="1" ht="24">
      <c r="A109" s="1678" t="s">
        <v>3586</v>
      </c>
      <c r="B109" s="1682"/>
      <c r="C109" s="1682"/>
      <c r="D109" s="1682"/>
      <c r="E109" s="1682"/>
      <c r="F109" s="1682"/>
      <c r="G109" s="1682"/>
      <c r="H109" s="1682"/>
      <c r="I109" s="1682"/>
      <c r="J109" s="3273"/>
      <c r="K109" s="3274"/>
      <c r="L109" s="1682"/>
      <c r="M109" s="1682"/>
      <c r="N109" s="1682">
        <v>355</v>
      </c>
      <c r="O109" s="1682">
        <v>375</v>
      </c>
    </row>
    <row r="110" spans="1:15" s="1104" customFormat="1">
      <c r="A110" s="3208" t="s">
        <v>1172</v>
      </c>
      <c r="B110" s="3208"/>
      <c r="C110" s="3208"/>
      <c r="D110" s="3208"/>
      <c r="E110" s="3208"/>
      <c r="F110" s="3208"/>
      <c r="G110" s="3208"/>
      <c r="H110" s="3208"/>
      <c r="I110" s="3208"/>
      <c r="J110" s="3208"/>
      <c r="K110" s="3208"/>
      <c r="L110" s="3208"/>
      <c r="M110" s="3208"/>
      <c r="N110" s="3208"/>
      <c r="O110" s="3208"/>
    </row>
    <row r="111" spans="1:15" s="1104" customFormat="1">
      <c r="A111" s="1678" t="s">
        <v>3587</v>
      </c>
      <c r="B111" s="1682">
        <v>170</v>
      </c>
      <c r="C111" s="1682">
        <v>573</v>
      </c>
      <c r="D111" s="1682">
        <v>496</v>
      </c>
      <c r="E111" s="1682"/>
      <c r="F111" s="1682"/>
      <c r="G111" s="1682"/>
      <c r="H111" s="1682"/>
      <c r="I111" s="1682"/>
      <c r="J111" s="3275">
        <v>7038</v>
      </c>
      <c r="K111" s="3276"/>
      <c r="L111" s="1682">
        <v>2.7</v>
      </c>
      <c r="M111" s="1682"/>
      <c r="N111" s="1682">
        <v>970</v>
      </c>
      <c r="O111" s="1682">
        <v>1030</v>
      </c>
    </row>
    <row r="112" spans="1:15" s="1104" customFormat="1">
      <c r="A112" s="1678" t="s">
        <v>3588</v>
      </c>
      <c r="B112" s="1682">
        <v>170</v>
      </c>
      <c r="C112" s="1682">
        <v>600</v>
      </c>
      <c r="D112" s="1682">
        <v>496</v>
      </c>
      <c r="E112" s="1682"/>
      <c r="F112" s="1682"/>
      <c r="G112" s="1682"/>
      <c r="H112" s="1682"/>
      <c r="I112" s="1682"/>
      <c r="J112" s="3277"/>
      <c r="K112" s="3278"/>
      <c r="L112" s="1682">
        <v>3</v>
      </c>
      <c r="M112" s="1682"/>
      <c r="N112" s="1682">
        <v>1065</v>
      </c>
      <c r="O112" s="1682">
        <v>1130</v>
      </c>
    </row>
    <row r="113" spans="1:15" s="1104" customFormat="1">
      <c r="A113" s="1678" t="s">
        <v>3589</v>
      </c>
      <c r="B113" s="1682">
        <v>170</v>
      </c>
      <c r="C113" s="1682">
        <v>808</v>
      </c>
      <c r="D113" s="1682">
        <v>496</v>
      </c>
      <c r="E113" s="1682"/>
      <c r="F113" s="1682"/>
      <c r="G113" s="1682"/>
      <c r="H113" s="1682"/>
      <c r="I113" s="1682"/>
      <c r="J113" s="3277"/>
      <c r="K113" s="3278"/>
      <c r="L113" s="1682">
        <v>3.3</v>
      </c>
      <c r="M113" s="1682"/>
      <c r="N113" s="1682">
        <v>1060</v>
      </c>
      <c r="O113" s="1682">
        <v>1120</v>
      </c>
    </row>
    <row r="114" spans="1:15" s="1104" customFormat="1">
      <c r="A114" s="1678" t="s">
        <v>3590</v>
      </c>
      <c r="B114" s="1682">
        <v>170</v>
      </c>
      <c r="C114" s="1682">
        <v>848</v>
      </c>
      <c r="D114" s="1682">
        <v>496</v>
      </c>
      <c r="E114" s="1682"/>
      <c r="F114" s="1682"/>
      <c r="G114" s="1682"/>
      <c r="H114" s="1682"/>
      <c r="I114" s="1682"/>
      <c r="J114" s="3277"/>
      <c r="K114" s="3278"/>
      <c r="L114" s="1682">
        <v>3.4</v>
      </c>
      <c r="M114" s="1682"/>
      <c r="N114" s="1682">
        <v>1130</v>
      </c>
      <c r="O114" s="1682">
        <v>1195</v>
      </c>
    </row>
    <row r="115" spans="1:15" s="1104" customFormat="1">
      <c r="A115" s="1678" t="s">
        <v>3591</v>
      </c>
      <c r="B115" s="1682">
        <v>170</v>
      </c>
      <c r="C115" s="1682">
        <v>848</v>
      </c>
      <c r="D115" s="1682">
        <v>496</v>
      </c>
      <c r="E115" s="1682"/>
      <c r="F115" s="1682"/>
      <c r="G115" s="1682"/>
      <c r="H115" s="1682"/>
      <c r="I115" s="1682"/>
      <c r="J115" s="3279"/>
      <c r="K115" s="3280"/>
      <c r="L115" s="1682">
        <v>4</v>
      </c>
      <c r="M115" s="1682"/>
      <c r="N115" s="1682">
        <v>1170</v>
      </c>
      <c r="O115" s="1682">
        <v>1240</v>
      </c>
    </row>
    <row r="116" spans="1:15" s="1104" customFormat="1">
      <c r="A116" s="3208" t="s">
        <v>3592</v>
      </c>
      <c r="B116" s="3208"/>
      <c r="C116" s="3208"/>
      <c r="D116" s="3208"/>
      <c r="E116" s="3208"/>
      <c r="F116" s="3208"/>
      <c r="G116" s="3208"/>
      <c r="H116" s="3208"/>
      <c r="I116" s="3208"/>
      <c r="J116" s="3208"/>
      <c r="K116" s="3208"/>
      <c r="L116" s="3208"/>
      <c r="M116" s="3208"/>
      <c r="N116" s="3208"/>
      <c r="O116" s="3208"/>
    </row>
    <row r="117" spans="1:15" s="1104" customFormat="1">
      <c r="A117" s="1670" t="s">
        <v>3593</v>
      </c>
      <c r="B117" s="1669"/>
      <c r="C117" s="1669"/>
      <c r="D117" s="1669"/>
      <c r="E117" s="1669"/>
      <c r="F117" s="1669"/>
      <c r="G117" s="1669"/>
      <c r="H117" s="1669"/>
      <c r="I117" s="1669"/>
      <c r="J117" s="3275">
        <v>7038</v>
      </c>
      <c r="K117" s="3276"/>
      <c r="L117" s="1669"/>
      <c r="M117" s="1669"/>
      <c r="N117" s="1668">
        <v>3310</v>
      </c>
      <c r="O117" s="1668">
        <v>3510</v>
      </c>
    </row>
    <row r="118" spans="1:15" s="1104" customFormat="1">
      <c r="A118" s="1678" t="s">
        <v>3594</v>
      </c>
      <c r="B118" s="1677">
        <v>334</v>
      </c>
      <c r="C118" s="1677">
        <v>575</v>
      </c>
      <c r="D118" s="1677">
        <v>770</v>
      </c>
      <c r="E118" s="1677"/>
      <c r="F118" s="1677"/>
      <c r="G118" s="1677"/>
      <c r="H118" s="1677"/>
      <c r="I118" s="1677"/>
      <c r="J118" s="3277"/>
      <c r="K118" s="3278"/>
      <c r="L118" s="1677">
        <v>6</v>
      </c>
      <c r="M118" s="1677"/>
      <c r="N118" s="1731">
        <v>2555</v>
      </c>
      <c r="O118" s="1731">
        <v>2705</v>
      </c>
    </row>
    <row r="119" spans="1:15" s="1104" customFormat="1">
      <c r="A119" s="1670" t="s">
        <v>3588</v>
      </c>
      <c r="B119" s="1100">
        <v>334</v>
      </c>
      <c r="C119" s="1100">
        <v>600</v>
      </c>
      <c r="D119" s="1100">
        <v>770</v>
      </c>
      <c r="E119" s="1100"/>
      <c r="F119" s="1100"/>
      <c r="G119" s="1100"/>
      <c r="H119" s="1100"/>
      <c r="I119" s="1100"/>
      <c r="J119" s="3277"/>
      <c r="K119" s="3278"/>
      <c r="L119" s="1100">
        <v>6</v>
      </c>
      <c r="M119" s="1100"/>
      <c r="N119" s="1730">
        <v>2560</v>
      </c>
      <c r="O119" s="1730">
        <v>2715</v>
      </c>
    </row>
    <row r="120" spans="1:15" s="1101" customFormat="1">
      <c r="A120" s="1678" t="s">
        <v>3589</v>
      </c>
      <c r="B120" s="1681">
        <v>334</v>
      </c>
      <c r="C120" s="1681">
        <v>810</v>
      </c>
      <c r="D120" s="1681">
        <v>770</v>
      </c>
      <c r="E120" s="1679"/>
      <c r="F120" s="1680"/>
      <c r="G120" s="1679"/>
      <c r="H120" s="1679"/>
      <c r="I120" s="1679"/>
      <c r="J120" s="3277"/>
      <c r="K120" s="3278"/>
      <c r="L120" s="1681">
        <v>8</v>
      </c>
      <c r="M120" s="1679"/>
      <c r="N120" s="1681">
        <v>3080</v>
      </c>
      <c r="O120" s="1681">
        <v>3265</v>
      </c>
    </row>
    <row r="121" spans="1:15" s="1104" customFormat="1">
      <c r="A121" s="1670" t="s">
        <v>3595</v>
      </c>
      <c r="B121" s="1669">
        <v>334</v>
      </c>
      <c r="C121" s="1669">
        <v>850</v>
      </c>
      <c r="D121" s="1669">
        <v>770</v>
      </c>
      <c r="E121" s="1669"/>
      <c r="F121" s="1669"/>
      <c r="G121" s="1669"/>
      <c r="H121" s="1669"/>
      <c r="I121" s="1669"/>
      <c r="J121" s="3277"/>
      <c r="K121" s="3278"/>
      <c r="L121" s="1669">
        <v>8</v>
      </c>
      <c r="M121" s="1669"/>
      <c r="N121" s="1668">
        <v>2780</v>
      </c>
      <c r="O121" s="1668">
        <v>2950</v>
      </c>
    </row>
    <row r="122" spans="1:15" s="1104" customFormat="1">
      <c r="A122" s="1670" t="s">
        <v>3591</v>
      </c>
      <c r="B122" s="1669">
        <v>334</v>
      </c>
      <c r="C122" s="1669">
        <v>850</v>
      </c>
      <c r="D122" s="1669">
        <v>770</v>
      </c>
      <c r="E122" s="1669"/>
      <c r="F122" s="1669"/>
      <c r="G122" s="1669"/>
      <c r="H122" s="1669"/>
      <c r="I122" s="1669"/>
      <c r="J122" s="3279"/>
      <c r="K122" s="3280"/>
      <c r="L122" s="1669">
        <v>10</v>
      </c>
      <c r="M122" s="1669"/>
      <c r="N122" s="1668">
        <v>4040</v>
      </c>
      <c r="O122" s="1668">
        <v>4280</v>
      </c>
    </row>
    <row r="123" spans="1:15" s="1104" customFormat="1">
      <c r="A123" s="3208" t="s">
        <v>3596</v>
      </c>
      <c r="B123" s="3208"/>
      <c r="C123" s="3208"/>
      <c r="D123" s="3208"/>
      <c r="E123" s="3208"/>
      <c r="F123" s="3208"/>
      <c r="G123" s="3208"/>
      <c r="H123" s="3208"/>
      <c r="I123" s="3208"/>
      <c r="J123" s="3208"/>
      <c r="K123" s="3208"/>
      <c r="L123" s="3208"/>
      <c r="M123" s="3208"/>
      <c r="N123" s="3208"/>
      <c r="O123" s="3208"/>
    </row>
    <row r="124" spans="1:15" s="1104" customFormat="1">
      <c r="A124" s="2094" t="s">
        <v>3583</v>
      </c>
      <c r="B124" s="1668"/>
      <c r="C124" s="1668"/>
      <c r="D124" s="1668"/>
      <c r="E124" s="1668"/>
      <c r="F124" s="1668"/>
      <c r="G124" s="1668"/>
      <c r="H124" s="1668"/>
      <c r="I124" s="1668"/>
      <c r="J124" s="3252">
        <v>7038</v>
      </c>
      <c r="K124" s="3253"/>
      <c r="L124" s="1668"/>
      <c r="M124" s="1668"/>
      <c r="N124" s="1668">
        <v>575</v>
      </c>
      <c r="O124" s="1668">
        <v>489</v>
      </c>
    </row>
    <row r="125" spans="1:15" s="1104" customFormat="1">
      <c r="A125" s="2094" t="s">
        <v>3593</v>
      </c>
      <c r="B125" s="1668"/>
      <c r="C125" s="1668"/>
      <c r="D125" s="1668"/>
      <c r="E125" s="1668"/>
      <c r="F125" s="1668"/>
      <c r="G125" s="1668"/>
      <c r="H125" s="1668"/>
      <c r="I125" s="1668"/>
      <c r="J125" s="3254"/>
      <c r="K125" s="3255"/>
      <c r="L125" s="1668"/>
      <c r="M125" s="1668"/>
      <c r="N125" s="1668">
        <v>660</v>
      </c>
      <c r="O125" s="1668">
        <v>700</v>
      </c>
    </row>
    <row r="126" spans="1:15" s="1104" customFormat="1">
      <c r="A126" s="2094" t="s">
        <v>3594</v>
      </c>
      <c r="B126" s="1668"/>
      <c r="C126" s="1668"/>
      <c r="D126" s="1668"/>
      <c r="E126" s="1668"/>
      <c r="F126" s="1668"/>
      <c r="G126" s="1668"/>
      <c r="H126" s="1668"/>
      <c r="I126" s="1668"/>
      <c r="J126" s="3254"/>
      <c r="K126" s="3255"/>
      <c r="L126" s="1668"/>
      <c r="M126" s="1668"/>
      <c r="N126" s="1668">
        <v>705</v>
      </c>
      <c r="O126" s="1668">
        <v>750</v>
      </c>
    </row>
    <row r="127" spans="1:15" s="1104" customFormat="1">
      <c r="A127" s="2094" t="s">
        <v>3588</v>
      </c>
      <c r="B127" s="2079"/>
      <c r="C127" s="2079"/>
      <c r="D127" s="2079"/>
      <c r="E127" s="2079"/>
      <c r="F127" s="2079"/>
      <c r="G127" s="2079"/>
      <c r="H127" s="2079"/>
      <c r="I127" s="2079"/>
      <c r="J127" s="3254"/>
      <c r="K127" s="3255"/>
      <c r="L127" s="2079"/>
      <c r="M127" s="2079"/>
      <c r="N127" s="1730">
        <v>880</v>
      </c>
      <c r="O127" s="1730">
        <v>935</v>
      </c>
    </row>
    <row r="128" spans="1:15" s="1104" customFormat="1">
      <c r="A128" s="2094" t="s">
        <v>3591</v>
      </c>
      <c r="B128" s="2079"/>
      <c r="C128" s="2079"/>
      <c r="D128" s="2079"/>
      <c r="E128" s="2079"/>
      <c r="F128" s="2079"/>
      <c r="G128" s="2079"/>
      <c r="H128" s="2079"/>
      <c r="I128" s="2079"/>
      <c r="J128" s="3254"/>
      <c r="K128" s="3255"/>
      <c r="L128" s="2079"/>
      <c r="M128" s="2079"/>
      <c r="N128" s="1730">
        <v>1320</v>
      </c>
      <c r="O128" s="1730">
        <v>1400</v>
      </c>
    </row>
    <row r="129" spans="1:15" s="1104" customFormat="1">
      <c r="A129" s="2094" t="s">
        <v>3589</v>
      </c>
      <c r="B129" s="2079"/>
      <c r="C129" s="2079"/>
      <c r="D129" s="2079"/>
      <c r="E129" s="2079"/>
      <c r="F129" s="2079"/>
      <c r="G129" s="2079"/>
      <c r="H129" s="2079"/>
      <c r="I129" s="2079"/>
      <c r="J129" s="3256"/>
      <c r="K129" s="3257"/>
      <c r="L129" s="2079"/>
      <c r="M129" s="2079"/>
      <c r="N129" s="1730">
        <v>880</v>
      </c>
      <c r="O129" s="1730">
        <v>935</v>
      </c>
    </row>
    <row r="130" spans="1:15" s="1104" customFormat="1">
      <c r="A130" s="3208" t="s">
        <v>3582</v>
      </c>
      <c r="B130" s="3208"/>
      <c r="C130" s="3208"/>
      <c r="D130" s="3208"/>
      <c r="E130" s="3208"/>
      <c r="F130" s="3208"/>
      <c r="G130" s="3208"/>
      <c r="H130" s="3208"/>
      <c r="I130" s="3208"/>
      <c r="J130" s="3208"/>
      <c r="K130" s="3208"/>
      <c r="L130" s="3208"/>
      <c r="M130" s="3208"/>
      <c r="N130" s="3208"/>
      <c r="O130" s="3208"/>
    </row>
    <row r="131" spans="1:15" s="1104" customFormat="1" ht="24">
      <c r="A131" s="2079" t="s">
        <v>3602</v>
      </c>
      <c r="B131" s="3263"/>
      <c r="C131" s="3264"/>
      <c r="D131" s="3264"/>
      <c r="E131" s="3264"/>
      <c r="F131" s="3264"/>
      <c r="G131" s="3264"/>
      <c r="H131" s="3264"/>
      <c r="I131" s="3264"/>
      <c r="J131" s="3264"/>
      <c r="K131" s="3264"/>
      <c r="L131" s="3264"/>
      <c r="M131" s="3265"/>
      <c r="N131" s="1730">
        <v>45</v>
      </c>
      <c r="O131" s="1730">
        <v>50</v>
      </c>
    </row>
    <row r="132" spans="1:15" s="1104" customFormat="1" ht="36">
      <c r="A132" s="2079" t="s">
        <v>3603</v>
      </c>
      <c r="B132" s="3263"/>
      <c r="C132" s="3264"/>
      <c r="D132" s="3264"/>
      <c r="E132" s="3264"/>
      <c r="F132" s="3264"/>
      <c r="G132" s="3264"/>
      <c r="H132" s="3264"/>
      <c r="I132" s="3264"/>
      <c r="J132" s="3264"/>
      <c r="K132" s="3264"/>
      <c r="L132" s="3264"/>
      <c r="M132" s="3265"/>
      <c r="N132" s="1730">
        <v>105</v>
      </c>
      <c r="O132" s="1730">
        <v>110</v>
      </c>
    </row>
    <row r="133" spans="1:15" s="1104" customFormat="1" ht="24">
      <c r="A133" s="2079" t="s">
        <v>3604</v>
      </c>
      <c r="B133" s="3263"/>
      <c r="C133" s="3264"/>
      <c r="D133" s="3264"/>
      <c r="E133" s="3264"/>
      <c r="F133" s="3264"/>
      <c r="G133" s="3264"/>
      <c r="H133" s="3264"/>
      <c r="I133" s="3264"/>
      <c r="J133" s="3264"/>
      <c r="K133" s="3264"/>
      <c r="L133" s="3264"/>
      <c r="M133" s="3265"/>
      <c r="N133" s="1730">
        <v>105</v>
      </c>
      <c r="O133" s="1730">
        <v>110</v>
      </c>
    </row>
    <row r="134" spans="1:15" s="325" customFormat="1" ht="38.25" customHeight="1">
      <c r="A134" s="3266" t="s">
        <v>3601</v>
      </c>
      <c r="B134" s="3267"/>
      <c r="C134" s="3267"/>
      <c r="D134" s="3267"/>
      <c r="E134" s="3267"/>
      <c r="F134" s="3267"/>
      <c r="G134" s="3267"/>
      <c r="H134" s="3267"/>
      <c r="I134" s="3267"/>
      <c r="J134" s="3267"/>
      <c r="K134" s="3267"/>
      <c r="L134" s="3267"/>
      <c r="M134" s="3267"/>
      <c r="N134" s="3267"/>
      <c r="O134" s="3268"/>
    </row>
    <row r="135" spans="1:15" s="325" customFormat="1">
      <c r="C135" s="1660"/>
      <c r="H135" s="1660"/>
      <c r="I135" s="1660"/>
      <c r="J135" s="1660"/>
      <c r="L135" s="1104"/>
      <c r="M135" s="1104"/>
    </row>
    <row r="136" spans="1:15" s="325" customFormat="1">
      <c r="C136" s="1660"/>
      <c r="H136" s="1660"/>
      <c r="I136" s="1660"/>
      <c r="J136" s="1660"/>
      <c r="L136" s="1104"/>
      <c r="M136" s="1104"/>
    </row>
    <row r="137" spans="1:15" s="325" customFormat="1">
      <c r="C137" s="1660"/>
      <c r="H137" s="1660"/>
      <c r="I137" s="1660"/>
      <c r="J137" s="1660"/>
      <c r="L137" s="1104"/>
      <c r="M137" s="1104"/>
    </row>
    <row r="138" spans="1:15" s="325" customFormat="1">
      <c r="C138" s="1660"/>
      <c r="H138" s="1660"/>
      <c r="I138" s="1660"/>
      <c r="J138" s="1660"/>
      <c r="L138" s="1104"/>
      <c r="M138" s="1104"/>
    </row>
    <row r="139" spans="1:15" s="325" customFormat="1">
      <c r="C139" s="1660"/>
      <c r="H139" s="1660"/>
      <c r="I139" s="1660"/>
      <c r="J139" s="1660"/>
      <c r="L139" s="1104"/>
      <c r="M139" s="1104"/>
    </row>
    <row r="140" spans="1:15" s="325" customFormat="1">
      <c r="C140" s="1660"/>
      <c r="H140" s="1660"/>
      <c r="I140" s="1660"/>
      <c r="J140" s="1660"/>
      <c r="L140" s="1104"/>
      <c r="M140" s="1104"/>
    </row>
    <row r="141" spans="1:15" s="325" customFormat="1">
      <c r="C141" s="1660"/>
      <c r="H141" s="1660"/>
      <c r="I141" s="1660"/>
      <c r="J141" s="1660"/>
      <c r="L141" s="1104"/>
      <c r="M141" s="1104"/>
    </row>
    <row r="142" spans="1:15" s="325" customFormat="1">
      <c r="C142" s="1660"/>
      <c r="H142" s="1660"/>
      <c r="I142" s="1660"/>
      <c r="J142" s="1660"/>
      <c r="L142" s="1104"/>
      <c r="M142" s="1104"/>
    </row>
    <row r="143" spans="1:15" s="325" customFormat="1">
      <c r="C143" s="1660"/>
      <c r="H143" s="1660"/>
      <c r="I143" s="1660"/>
      <c r="J143" s="1660"/>
      <c r="L143" s="1104"/>
      <c r="M143" s="1104"/>
    </row>
    <row r="144" spans="1:15" s="325" customFormat="1">
      <c r="C144" s="1660"/>
      <c r="H144" s="1660"/>
      <c r="I144" s="1660"/>
      <c r="J144" s="1660"/>
      <c r="L144" s="1104"/>
      <c r="M144" s="1104"/>
    </row>
    <row r="145" spans="3:13" s="325" customFormat="1">
      <c r="C145" s="1660"/>
      <c r="H145" s="1660"/>
      <c r="I145" s="1660"/>
      <c r="J145" s="1660"/>
      <c r="L145" s="1104"/>
      <c r="M145" s="1104"/>
    </row>
    <row r="146" spans="3:13" s="325" customFormat="1">
      <c r="C146" s="1660"/>
      <c r="H146" s="1660"/>
      <c r="I146" s="1660"/>
      <c r="J146" s="1660"/>
      <c r="L146" s="1104"/>
      <c r="M146" s="1104"/>
    </row>
  </sheetData>
  <mergeCells count="219">
    <mergeCell ref="M18:M19"/>
    <mergeCell ref="M20:M21"/>
    <mergeCell ref="M22:M23"/>
    <mergeCell ref="M25:M26"/>
    <mergeCell ref="J18:K23"/>
    <mergeCell ref="B25:B26"/>
    <mergeCell ref="C25:C26"/>
    <mergeCell ref="D25:D26"/>
    <mergeCell ref="E25:E26"/>
    <mergeCell ref="F25:F26"/>
    <mergeCell ref="G25:G26"/>
    <mergeCell ref="H25:H26"/>
    <mergeCell ref="I25:I26"/>
    <mergeCell ref="J25:K26"/>
    <mergeCell ref="F22:F23"/>
    <mergeCell ref="G20:G21"/>
    <mergeCell ref="G22:G23"/>
    <mergeCell ref="I20:I21"/>
    <mergeCell ref="I22:I23"/>
    <mergeCell ref="H20:H21"/>
    <mergeCell ref="H22:H23"/>
    <mergeCell ref="B131:M131"/>
    <mergeCell ref="A110:O110"/>
    <mergeCell ref="A116:O116"/>
    <mergeCell ref="A123:O123"/>
    <mergeCell ref="A134:O134"/>
    <mergeCell ref="J69:K77"/>
    <mergeCell ref="J104:K109"/>
    <mergeCell ref="J111:K115"/>
    <mergeCell ref="J117:K122"/>
    <mergeCell ref="J124:K129"/>
    <mergeCell ref="B133:M133"/>
    <mergeCell ref="B132:M132"/>
    <mergeCell ref="G101:I102"/>
    <mergeCell ref="J101:K102"/>
    <mergeCell ref="A130:O130"/>
    <mergeCell ref="A103:O103"/>
    <mergeCell ref="A82:O82"/>
    <mergeCell ref="A97:O97"/>
    <mergeCell ref="J83:K96"/>
    <mergeCell ref="J98:K99"/>
    <mergeCell ref="A100:O100"/>
    <mergeCell ref="E85:E86"/>
    <mergeCell ref="F85:F86"/>
    <mergeCell ref="G85:G86"/>
    <mergeCell ref="E88:E89"/>
    <mergeCell ref="F88:F89"/>
    <mergeCell ref="G88:G89"/>
    <mergeCell ref="I88:I89"/>
    <mergeCell ref="H88:H89"/>
    <mergeCell ref="E83:E84"/>
    <mergeCell ref="F83:F84"/>
    <mergeCell ref="G83:G84"/>
    <mergeCell ref="H83:H84"/>
    <mergeCell ref="H85:H86"/>
    <mergeCell ref="I79:I80"/>
    <mergeCell ref="J79:J80"/>
    <mergeCell ref="I83:I84"/>
    <mergeCell ref="I85:I86"/>
    <mergeCell ref="E79:E80"/>
    <mergeCell ref="F79:F80"/>
    <mergeCell ref="G79:G80"/>
    <mergeCell ref="L57:L58"/>
    <mergeCell ref="L59:L60"/>
    <mergeCell ref="L61:L62"/>
    <mergeCell ref="H79:H80"/>
    <mergeCell ref="A68:O68"/>
    <mergeCell ref="B55:B62"/>
    <mergeCell ref="D55:D62"/>
    <mergeCell ref="E55:E56"/>
    <mergeCell ref="F55:F56"/>
    <mergeCell ref="G55:G56"/>
    <mergeCell ref="I55:I56"/>
    <mergeCell ref="H55:H56"/>
    <mergeCell ref="E57:E58"/>
    <mergeCell ref="F57:F58"/>
    <mergeCell ref="G57:G58"/>
    <mergeCell ref="I57:I58"/>
    <mergeCell ref="E59:E60"/>
    <mergeCell ref="F59:F60"/>
    <mergeCell ref="G59:G60"/>
    <mergeCell ref="I59:I60"/>
    <mergeCell ref="L64:L65"/>
    <mergeCell ref="L66:L67"/>
    <mergeCell ref="E64:E67"/>
    <mergeCell ref="F64:F67"/>
    <mergeCell ref="G64:G67"/>
    <mergeCell ref="H64:H67"/>
    <mergeCell ref="I64:I67"/>
    <mergeCell ref="J64:K67"/>
    <mergeCell ref="B64:B67"/>
    <mergeCell ref="C64:C65"/>
    <mergeCell ref="C66:C67"/>
    <mergeCell ref="D64:D67"/>
    <mergeCell ref="I48:I51"/>
    <mergeCell ref="J48:K53"/>
    <mergeCell ref="A63:O63"/>
    <mergeCell ref="I61:I62"/>
    <mergeCell ref="G61:G62"/>
    <mergeCell ref="F61:F62"/>
    <mergeCell ref="E61:E62"/>
    <mergeCell ref="H57:H58"/>
    <mergeCell ref="H59:H60"/>
    <mergeCell ref="H61:H62"/>
    <mergeCell ref="J55:K62"/>
    <mergeCell ref="L55:L56"/>
    <mergeCell ref="B48:B51"/>
    <mergeCell ref="C48:C49"/>
    <mergeCell ref="C50:C51"/>
    <mergeCell ref="D48:D51"/>
    <mergeCell ref="L48:L49"/>
    <mergeCell ref="L50:L51"/>
    <mergeCell ref="E48:E51"/>
    <mergeCell ref="F48:F51"/>
    <mergeCell ref="G48:G51"/>
    <mergeCell ref="H48:H51"/>
    <mergeCell ref="L40:L41"/>
    <mergeCell ref="L38:L39"/>
    <mergeCell ref="L45:L46"/>
    <mergeCell ref="A47:O47"/>
    <mergeCell ref="B38:B46"/>
    <mergeCell ref="C38:C39"/>
    <mergeCell ref="C40:C41"/>
    <mergeCell ref="C43:C44"/>
    <mergeCell ref="C45:C46"/>
    <mergeCell ref="D38:D46"/>
    <mergeCell ref="E43:E46"/>
    <mergeCell ref="H43:H44"/>
    <mergeCell ref="I43:I44"/>
    <mergeCell ref="J43:K44"/>
    <mergeCell ref="F45:F46"/>
    <mergeCell ref="G45:G46"/>
    <mergeCell ref="H45:H46"/>
    <mergeCell ref="I45:I46"/>
    <mergeCell ref="J45:K46"/>
    <mergeCell ref="L43:L44"/>
    <mergeCell ref="F40:F41"/>
    <mergeCell ref="E40:E41"/>
    <mergeCell ref="F43:F44"/>
    <mergeCell ref="G43:G44"/>
    <mergeCell ref="G38:G39"/>
    <mergeCell ref="I38:I39"/>
    <mergeCell ref="H38:H39"/>
    <mergeCell ref="J38:K39"/>
    <mergeCell ref="J40:K41"/>
    <mergeCell ref="I40:I41"/>
    <mergeCell ref="H40:H41"/>
    <mergeCell ref="G40:G41"/>
    <mergeCell ref="N11:N12"/>
    <mergeCell ref="O11:O12"/>
    <mergeCell ref="E11:E12"/>
    <mergeCell ref="L33:L34"/>
    <mergeCell ref="E35:E36"/>
    <mergeCell ref="I35:I36"/>
    <mergeCell ref="H35:H36"/>
    <mergeCell ref="F35:F36"/>
    <mergeCell ref="G35:G36"/>
    <mergeCell ref="J35:J36"/>
    <mergeCell ref="K35:K36"/>
    <mergeCell ref="L35:L36"/>
    <mergeCell ref="G33:G34"/>
    <mergeCell ref="I33:I34"/>
    <mergeCell ref="H33:H34"/>
    <mergeCell ref="J33:J34"/>
    <mergeCell ref="K33:K34"/>
    <mergeCell ref="A13:O13"/>
    <mergeCell ref="B14:B16"/>
    <mergeCell ref="D14:D16"/>
    <mergeCell ref="J14:K16"/>
    <mergeCell ref="A17:O17"/>
    <mergeCell ref="A24:O24"/>
    <mergeCell ref="A27:O27"/>
    <mergeCell ref="G11:G12"/>
    <mergeCell ref="H11:H12"/>
    <mergeCell ref="I11:I12"/>
    <mergeCell ref="J11:J12"/>
    <mergeCell ref="B33:B36"/>
    <mergeCell ref="C33:C36"/>
    <mergeCell ref="D33:D36"/>
    <mergeCell ref="E33:E34"/>
    <mergeCell ref="F33:F34"/>
    <mergeCell ref="B18:B23"/>
    <mergeCell ref="C18:C19"/>
    <mergeCell ref="C20:C21"/>
    <mergeCell ref="C22:C23"/>
    <mergeCell ref="D18:D23"/>
    <mergeCell ref="E18:E19"/>
    <mergeCell ref="F18:F19"/>
    <mergeCell ref="G18:G19"/>
    <mergeCell ref="I18:I19"/>
    <mergeCell ref="H18:H19"/>
    <mergeCell ref="E20:E21"/>
    <mergeCell ref="E22:E23"/>
    <mergeCell ref="F20:F21"/>
    <mergeCell ref="J28:K31"/>
    <mergeCell ref="L11:L12"/>
    <mergeCell ref="M79:M80"/>
    <mergeCell ref="A81:O81"/>
    <mergeCell ref="A32:O32"/>
    <mergeCell ref="A11:A12"/>
    <mergeCell ref="B11:D11"/>
    <mergeCell ref="A1:L1"/>
    <mergeCell ref="O79:O80"/>
    <mergeCell ref="N79:N80"/>
    <mergeCell ref="A79:A80"/>
    <mergeCell ref="K79:K80"/>
    <mergeCell ref="L79:L80"/>
    <mergeCell ref="A54:O54"/>
    <mergeCell ref="B79:D79"/>
    <mergeCell ref="J42:K42"/>
    <mergeCell ref="E38:E39"/>
    <mergeCell ref="F38:F39"/>
    <mergeCell ref="A10:O10"/>
    <mergeCell ref="A8:O8"/>
    <mergeCell ref="A9:O9"/>
    <mergeCell ref="M11:M12"/>
    <mergeCell ref="A37:O37"/>
    <mergeCell ref="K11:K12"/>
    <mergeCell ref="F11:F12"/>
  </mergeCells>
  <hyperlinks>
    <hyperlink ref="N3" r:id="rId1"/>
    <hyperlink ref="N2" r:id="rId2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84.xml><?xml version="1.0" encoding="utf-8"?>
<worksheet xmlns="http://schemas.openxmlformats.org/spreadsheetml/2006/main" xmlns:r="http://schemas.openxmlformats.org/officeDocument/2006/relationships">
  <dimension ref="A1:L17"/>
  <sheetViews>
    <sheetView zoomScale="85" zoomScaleNormal="85" workbookViewId="0">
      <selection activeCell="A9" sqref="A9:L9"/>
    </sheetView>
  </sheetViews>
  <sheetFormatPr defaultRowHeight="14.25"/>
  <cols>
    <col min="1" max="1" width="6.140625" style="221" customWidth="1"/>
    <col min="2" max="2" width="20.140625" style="221" customWidth="1"/>
    <col min="3" max="8" width="5.5703125" style="221" customWidth="1"/>
    <col min="9" max="9" width="8.140625" style="221" customWidth="1"/>
    <col min="10" max="10" width="5.42578125" style="221" customWidth="1"/>
    <col min="11" max="12" width="9" style="221" customWidth="1"/>
    <col min="13" max="16384" width="9.140625" style="221"/>
  </cols>
  <sheetData>
    <row r="1" spans="1:12" s="658" customFormat="1" ht="31.5" customHeight="1">
      <c r="A1" s="2485"/>
      <c r="B1" s="2485"/>
      <c r="C1" s="2485"/>
      <c r="D1" s="2485"/>
      <c r="E1" s="2485"/>
      <c r="F1" s="2485"/>
      <c r="G1" s="2485"/>
      <c r="H1" s="2485"/>
      <c r="I1" s="2485"/>
    </row>
    <row r="2" spans="1:12" s="27" customFormat="1" ht="12.75">
      <c r="A2" s="543" t="s">
        <v>0</v>
      </c>
      <c r="B2" s="543"/>
      <c r="C2" s="226"/>
      <c r="I2" s="543" t="s">
        <v>474</v>
      </c>
      <c r="J2" s="659" t="s">
        <v>1</v>
      </c>
      <c r="L2" s="651"/>
    </row>
    <row r="3" spans="1:12" s="27" customFormat="1" ht="15.75" customHeight="1">
      <c r="A3" s="651" t="s">
        <v>467</v>
      </c>
      <c r="B3" s="651"/>
      <c r="C3" s="212"/>
      <c r="I3" s="543" t="s">
        <v>475</v>
      </c>
      <c r="J3" s="660" t="s">
        <v>2</v>
      </c>
      <c r="L3" s="661"/>
    </row>
    <row r="4" spans="1:12" s="27" customFormat="1" ht="15.75" customHeight="1">
      <c r="A4" s="543" t="s">
        <v>2241</v>
      </c>
      <c r="B4" s="543"/>
      <c r="C4" s="226"/>
      <c r="I4" s="1000"/>
      <c r="L4" s="651"/>
    </row>
    <row r="5" spans="1:12" s="27" customFormat="1" ht="15.75" customHeight="1">
      <c r="A5" s="651" t="s">
        <v>467</v>
      </c>
      <c r="B5" s="651"/>
      <c r="C5" s="212"/>
      <c r="I5" s="543" t="s">
        <v>2238</v>
      </c>
      <c r="L5" s="651"/>
    </row>
    <row r="6" spans="1:12" s="27" customFormat="1" ht="15.75" customHeight="1">
      <c r="A6" s="651" t="s">
        <v>468</v>
      </c>
      <c r="B6" s="651"/>
      <c r="C6" s="212"/>
      <c r="I6" s="543" t="s">
        <v>2240</v>
      </c>
      <c r="L6" s="651"/>
    </row>
    <row r="7" spans="1:12" s="27" customFormat="1" ht="15" customHeight="1">
      <c r="A7" s="27" t="s">
        <v>2536</v>
      </c>
      <c r="C7" s="22"/>
      <c r="I7" s="544" t="s">
        <v>2239</v>
      </c>
    </row>
    <row r="8" spans="1:12" s="27" customFormat="1" ht="12.75">
      <c r="C8" s="22"/>
      <c r="I8" s="544"/>
    </row>
    <row r="9" spans="1:12">
      <c r="A9" s="2838" t="s">
        <v>3281</v>
      </c>
      <c r="B9" s="2838"/>
      <c r="C9" s="2838"/>
      <c r="D9" s="2838"/>
      <c r="E9" s="2838"/>
      <c r="F9" s="2838"/>
      <c r="G9" s="2838"/>
      <c r="H9" s="2838"/>
      <c r="I9" s="2838"/>
      <c r="J9" s="2838"/>
      <c r="K9" s="2838"/>
      <c r="L9" s="2838"/>
    </row>
    <row r="10" spans="1:12">
      <c r="A10" s="1698"/>
      <c r="B10" s="1698"/>
      <c r="C10" s="1698"/>
      <c r="D10" s="1698"/>
      <c r="E10" s="1698"/>
      <c r="F10" s="1698"/>
      <c r="G10" s="1698"/>
      <c r="H10" s="1698"/>
      <c r="I10" s="1698"/>
      <c r="J10" s="1698"/>
      <c r="K10" s="1698"/>
      <c r="L10" s="1698"/>
    </row>
    <row r="11" spans="1:12" s="224" customFormat="1" ht="25.5" customHeight="1">
      <c r="A11" s="3172" t="s">
        <v>1431</v>
      </c>
      <c r="B11" s="3296" t="s">
        <v>16</v>
      </c>
      <c r="C11" s="3176" t="s">
        <v>1432</v>
      </c>
      <c r="D11" s="3176"/>
      <c r="E11" s="3176"/>
      <c r="F11" s="3176" t="s">
        <v>1433</v>
      </c>
      <c r="G11" s="3176"/>
      <c r="H11" s="3176"/>
      <c r="I11" s="3138" t="s">
        <v>3292</v>
      </c>
      <c r="J11" s="3138" t="s">
        <v>19</v>
      </c>
      <c r="K11" s="3138" t="s">
        <v>2798</v>
      </c>
      <c r="L11" s="3138" t="s">
        <v>1497</v>
      </c>
    </row>
    <row r="12" spans="1:12" s="224" customFormat="1" ht="40.5" customHeight="1">
      <c r="A12" s="3172"/>
      <c r="B12" s="3297"/>
      <c r="C12" s="222" t="s">
        <v>1477</v>
      </c>
      <c r="D12" s="222" t="s">
        <v>1478</v>
      </c>
      <c r="E12" s="222" t="s">
        <v>1479</v>
      </c>
      <c r="F12" s="222" t="s">
        <v>1477</v>
      </c>
      <c r="G12" s="222" t="s">
        <v>1478</v>
      </c>
      <c r="H12" s="222" t="s">
        <v>1479</v>
      </c>
      <c r="I12" s="3138"/>
      <c r="J12" s="3138"/>
      <c r="K12" s="3138"/>
      <c r="L12" s="3138"/>
    </row>
    <row r="13" spans="1:12" s="224" customFormat="1" ht="59.25" customHeight="1">
      <c r="A13" s="2114" t="s">
        <v>3283</v>
      </c>
      <c r="B13" s="2117"/>
      <c r="C13" s="2115">
        <v>830</v>
      </c>
      <c r="D13" s="2115">
        <v>600</v>
      </c>
      <c r="E13" s="2115">
        <v>370</v>
      </c>
      <c r="F13" s="2115">
        <v>740</v>
      </c>
      <c r="G13" s="2115">
        <v>596</v>
      </c>
      <c r="H13" s="2115">
        <v>300</v>
      </c>
      <c r="I13" s="2116" t="s">
        <v>3293</v>
      </c>
      <c r="J13" s="2115">
        <v>18</v>
      </c>
      <c r="K13" s="2118">
        <v>4830</v>
      </c>
      <c r="L13" s="2119">
        <v>5120</v>
      </c>
    </row>
    <row r="14" spans="1:12" s="224" customFormat="1" ht="65.25" customHeight="1">
      <c r="A14" s="2121" t="s">
        <v>3282</v>
      </c>
      <c r="B14" s="2123"/>
      <c r="C14" s="2120">
        <v>830</v>
      </c>
      <c r="D14" s="2120">
        <v>1000</v>
      </c>
      <c r="E14" s="2120">
        <v>460</v>
      </c>
      <c r="F14" s="2120">
        <v>740</v>
      </c>
      <c r="G14" s="2120">
        <v>996</v>
      </c>
      <c r="H14" s="2120">
        <v>388</v>
      </c>
      <c r="I14" s="2122" t="s">
        <v>3293</v>
      </c>
      <c r="J14" s="2120">
        <v>27</v>
      </c>
      <c r="K14" s="2118">
        <v>6505</v>
      </c>
      <c r="L14" s="2124">
        <v>6895</v>
      </c>
    </row>
    <row r="15" spans="1:12" s="224" customFormat="1" ht="117.75" customHeight="1">
      <c r="A15" s="2121" t="s">
        <v>3284</v>
      </c>
      <c r="B15" s="2123"/>
      <c r="C15" s="2120">
        <v>1830</v>
      </c>
      <c r="D15" s="2120">
        <v>600</v>
      </c>
      <c r="E15" s="2120">
        <v>370</v>
      </c>
      <c r="F15" s="2120" t="s">
        <v>3286</v>
      </c>
      <c r="G15" s="2120" t="s">
        <v>3288</v>
      </c>
      <c r="H15" s="2120" t="s">
        <v>3290</v>
      </c>
      <c r="I15" s="2120" t="s">
        <v>3294</v>
      </c>
      <c r="J15" s="2120">
        <v>37</v>
      </c>
      <c r="K15" s="2118">
        <v>8710</v>
      </c>
      <c r="L15" s="2124">
        <v>9235</v>
      </c>
    </row>
    <row r="16" spans="1:12" s="224" customFormat="1" ht="133.5" customHeight="1">
      <c r="A16" s="2125" t="s">
        <v>3285</v>
      </c>
      <c r="B16" s="2126"/>
      <c r="C16" s="2127">
        <v>2000</v>
      </c>
      <c r="D16" s="2127">
        <v>1000</v>
      </c>
      <c r="E16" s="2127">
        <v>460</v>
      </c>
      <c r="F16" s="2127" t="s">
        <v>3287</v>
      </c>
      <c r="G16" s="2127" t="s">
        <v>3289</v>
      </c>
      <c r="H16" s="2127" t="s">
        <v>3291</v>
      </c>
      <c r="I16" s="2127" t="s">
        <v>3294</v>
      </c>
      <c r="J16" s="2127">
        <v>63</v>
      </c>
      <c r="K16" s="2128">
        <v>11870</v>
      </c>
      <c r="L16" s="2129">
        <v>12580</v>
      </c>
    </row>
    <row r="17" spans="1:12">
      <c r="A17" s="3293" t="s">
        <v>3268</v>
      </c>
      <c r="B17" s="3294"/>
      <c r="C17" s="3294"/>
      <c r="D17" s="3294"/>
      <c r="E17" s="3294"/>
      <c r="F17" s="3294"/>
      <c r="G17" s="3294"/>
      <c r="H17" s="3294"/>
      <c r="I17" s="3294"/>
      <c r="J17" s="3294"/>
      <c r="K17" s="3294"/>
      <c r="L17" s="3295"/>
    </row>
  </sheetData>
  <mergeCells count="11">
    <mergeCell ref="A17:L17"/>
    <mergeCell ref="K11:K12"/>
    <mergeCell ref="L11:L12"/>
    <mergeCell ref="B11:B12"/>
    <mergeCell ref="A1:I1"/>
    <mergeCell ref="A9:L9"/>
    <mergeCell ref="A11:A12"/>
    <mergeCell ref="C11:E11"/>
    <mergeCell ref="F11:H11"/>
    <mergeCell ref="I11:I12"/>
    <mergeCell ref="J11:J12"/>
  </mergeCells>
  <hyperlinks>
    <hyperlink ref="J3" r:id="rId1"/>
    <hyperlink ref="J2" r:id="rId2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85.xml><?xml version="1.0" encoding="utf-8"?>
<worksheet xmlns="http://schemas.openxmlformats.org/spreadsheetml/2006/main" xmlns:r="http://schemas.openxmlformats.org/officeDocument/2006/relationships">
  <dimension ref="A1:P26"/>
  <sheetViews>
    <sheetView workbookViewId="0">
      <selection activeCell="A9" sqref="A9:O9"/>
    </sheetView>
  </sheetViews>
  <sheetFormatPr defaultRowHeight="15"/>
  <cols>
    <col min="1" max="1" width="14.42578125" customWidth="1"/>
    <col min="2" max="2" width="4.7109375" bestFit="1" customWidth="1"/>
    <col min="3" max="3" width="4" bestFit="1" customWidth="1"/>
    <col min="4" max="4" width="4.140625" bestFit="1" customWidth="1"/>
    <col min="5" max="5" width="7.5703125" customWidth="1"/>
    <col min="6" max="6" width="4" bestFit="1" customWidth="1"/>
    <col min="7" max="7" width="4.140625" bestFit="1" customWidth="1"/>
    <col min="8" max="8" width="6.140625" style="1361" customWidth="1"/>
    <col min="9" max="9" width="7.42578125" customWidth="1"/>
    <col min="10" max="12" width="7.42578125" style="1361" customWidth="1"/>
    <col min="13" max="13" width="6.85546875" customWidth="1"/>
    <col min="14" max="15" width="8.28515625" customWidth="1"/>
  </cols>
  <sheetData>
    <row r="1" spans="1:16" s="200" customFormat="1" ht="31.5" customHeight="1">
      <c r="A1" s="2526"/>
      <c r="B1" s="2526"/>
      <c r="C1" s="2526"/>
      <c r="D1" s="2526"/>
      <c r="E1" s="2526"/>
      <c r="F1" s="2526"/>
      <c r="G1" s="2526"/>
      <c r="H1" s="2526"/>
      <c r="I1" s="2526"/>
      <c r="J1" s="1694"/>
      <c r="K1" s="1694"/>
      <c r="L1" s="1694"/>
    </row>
    <row r="2" spans="1:16" s="203" customFormat="1" ht="12.75">
      <c r="A2" s="204" t="s">
        <v>0</v>
      </c>
      <c r="M2" s="205" t="s">
        <v>474</v>
      </c>
      <c r="N2" s="206" t="s">
        <v>1</v>
      </c>
      <c r="P2" s="202"/>
    </row>
    <row r="3" spans="1:16" s="203" customFormat="1" ht="15.75" customHeight="1">
      <c r="A3" s="207" t="s">
        <v>467</v>
      </c>
      <c r="M3" s="205" t="s">
        <v>475</v>
      </c>
      <c r="N3" s="208" t="s">
        <v>2</v>
      </c>
      <c r="O3" s="208"/>
      <c r="P3" s="114"/>
    </row>
    <row r="4" spans="1:16" s="203" customFormat="1" ht="15.75" customHeight="1">
      <c r="A4" s="204" t="s">
        <v>2241</v>
      </c>
      <c r="M4" s="375"/>
      <c r="O4" s="202"/>
      <c r="P4" s="202"/>
    </row>
    <row r="5" spans="1:16" s="203" customFormat="1" ht="15.75" customHeight="1">
      <c r="A5" s="207" t="s">
        <v>467</v>
      </c>
      <c r="M5" s="204" t="s">
        <v>2238</v>
      </c>
      <c r="O5" s="202"/>
      <c r="P5" s="202"/>
    </row>
    <row r="6" spans="1:16" s="203" customFormat="1" ht="15.75" customHeight="1">
      <c r="A6" s="207" t="s">
        <v>468</v>
      </c>
      <c r="M6" s="204" t="s">
        <v>2240</v>
      </c>
      <c r="O6" s="202"/>
      <c r="P6" s="202"/>
    </row>
    <row r="7" spans="1:16" s="203" customFormat="1" ht="15" customHeight="1">
      <c r="A7" s="210" t="s">
        <v>2536</v>
      </c>
      <c r="M7" s="379" t="s">
        <v>2239</v>
      </c>
      <c r="O7" s="211"/>
    </row>
    <row r="8" spans="1:16" s="203" customFormat="1" ht="12.75">
      <c r="A8" s="210"/>
      <c r="M8" s="379"/>
      <c r="O8" s="211"/>
    </row>
    <row r="9" spans="1:16" s="1786" customFormat="1" ht="15.75" customHeight="1">
      <c r="A9" s="3313" t="s">
        <v>3884</v>
      </c>
      <c r="B9" s="3313"/>
      <c r="C9" s="3313"/>
      <c r="D9" s="3313"/>
      <c r="E9" s="3313"/>
      <c r="F9" s="3313"/>
      <c r="G9" s="3313"/>
      <c r="H9" s="3313"/>
      <c r="I9" s="3313"/>
      <c r="J9" s="3313"/>
      <c r="K9" s="3313"/>
      <c r="L9" s="3313"/>
      <c r="M9" s="3313"/>
      <c r="N9" s="3313"/>
      <c r="O9" s="3313"/>
    </row>
    <row r="10" spans="1:16" s="1786" customFormat="1" ht="12">
      <c r="A10" s="1803"/>
      <c r="B10" s="1804"/>
      <c r="C10" s="1804"/>
      <c r="D10" s="1804"/>
      <c r="E10" s="1804"/>
      <c r="F10" s="1804"/>
      <c r="G10" s="1804"/>
      <c r="H10" s="1804"/>
      <c r="I10" s="1804"/>
      <c r="J10" s="1804"/>
      <c r="K10" s="1804"/>
      <c r="L10" s="1804"/>
      <c r="M10" s="1804"/>
      <c r="N10" s="1804"/>
      <c r="O10" s="1804"/>
      <c r="P10" s="1791"/>
    </row>
    <row r="11" spans="1:16" s="1805" customFormat="1" ht="29.25" customHeight="1">
      <c r="A11" s="3162" t="s">
        <v>1431</v>
      </c>
      <c r="B11" s="3162" t="s">
        <v>1432</v>
      </c>
      <c r="C11" s="3162"/>
      <c r="D11" s="3162"/>
      <c r="E11" s="3162" t="s">
        <v>1433</v>
      </c>
      <c r="F11" s="3162"/>
      <c r="G11" s="3162"/>
      <c r="H11" s="3306" t="s">
        <v>319</v>
      </c>
      <c r="I11" s="3310" t="s">
        <v>3689</v>
      </c>
      <c r="J11" s="3311"/>
      <c r="K11" s="3312"/>
      <c r="L11" s="3306" t="s">
        <v>3675</v>
      </c>
      <c r="M11" s="3162" t="s">
        <v>19</v>
      </c>
      <c r="N11" s="3306" t="s">
        <v>1496</v>
      </c>
      <c r="O11" s="3162" t="s">
        <v>1497</v>
      </c>
    </row>
    <row r="12" spans="1:16" s="1805" customFormat="1" ht="38.25">
      <c r="A12" s="3162"/>
      <c r="B12" s="1703" t="s">
        <v>1477</v>
      </c>
      <c r="C12" s="1703" t="s">
        <v>1478</v>
      </c>
      <c r="D12" s="1703" t="s">
        <v>1479</v>
      </c>
      <c r="E12" s="1703" t="s">
        <v>1477</v>
      </c>
      <c r="F12" s="1703" t="s">
        <v>1478</v>
      </c>
      <c r="G12" s="1703" t="s">
        <v>1479</v>
      </c>
      <c r="H12" s="3084"/>
      <c r="I12" s="1702" t="s">
        <v>3686</v>
      </c>
      <c r="J12" s="1702" t="s">
        <v>3687</v>
      </c>
      <c r="K12" s="1780" t="s">
        <v>3688</v>
      </c>
      <c r="L12" s="3125"/>
      <c r="M12" s="3162"/>
      <c r="N12" s="3314"/>
      <c r="O12" s="3162"/>
    </row>
    <row r="13" spans="1:16" s="1806" customFormat="1" ht="12">
      <c r="A13" s="3307" t="s">
        <v>3674</v>
      </c>
      <c r="B13" s="3307"/>
      <c r="C13" s="3307"/>
      <c r="D13" s="3307"/>
      <c r="E13" s="3307"/>
      <c r="F13" s="3307"/>
      <c r="G13" s="3307"/>
      <c r="H13" s="3307"/>
      <c r="I13" s="3307"/>
      <c r="J13" s="3307"/>
      <c r="K13" s="3307"/>
      <c r="L13" s="3307"/>
      <c r="M13" s="3307"/>
      <c r="N13" s="3307"/>
      <c r="O13" s="3307"/>
    </row>
    <row r="14" spans="1:16" s="1806" customFormat="1" ht="12">
      <c r="A14" s="2132" t="s">
        <v>3677</v>
      </c>
      <c r="B14" s="1767">
        <v>653</v>
      </c>
      <c r="C14" s="1767">
        <v>420</v>
      </c>
      <c r="D14" s="1767">
        <v>490</v>
      </c>
      <c r="E14" s="1767" t="s">
        <v>1531</v>
      </c>
      <c r="F14" s="1767">
        <v>330</v>
      </c>
      <c r="G14" s="1767">
        <v>425</v>
      </c>
      <c r="H14" s="3301">
        <v>7038</v>
      </c>
      <c r="I14" s="1767" t="s">
        <v>1532</v>
      </c>
      <c r="J14" s="1767"/>
      <c r="K14" s="1767"/>
      <c r="L14" s="1767">
        <v>4</v>
      </c>
      <c r="M14" s="1767">
        <v>23</v>
      </c>
      <c r="N14" s="2130">
        <v>7035</v>
      </c>
      <c r="O14" s="2131">
        <v>7455</v>
      </c>
      <c r="P14" s="1807"/>
    </row>
    <row r="15" spans="1:16" s="1806" customFormat="1" ht="12">
      <c r="A15" s="2133" t="s">
        <v>3678</v>
      </c>
      <c r="B15" s="1763">
        <v>660</v>
      </c>
      <c r="C15" s="1763">
        <v>480</v>
      </c>
      <c r="D15" s="1763">
        <v>490</v>
      </c>
      <c r="E15" s="1763">
        <v>133</v>
      </c>
      <c r="F15" s="1763">
        <v>391</v>
      </c>
      <c r="G15" s="1763">
        <v>425</v>
      </c>
      <c r="H15" s="3301"/>
      <c r="I15" s="1763">
        <v>3</v>
      </c>
      <c r="J15" s="1763"/>
      <c r="K15" s="1763"/>
      <c r="L15" s="1763">
        <v>4</v>
      </c>
      <c r="M15" s="1763">
        <v>21</v>
      </c>
      <c r="N15" s="2134">
        <v>7915</v>
      </c>
      <c r="O15" s="2135">
        <v>8390</v>
      </c>
      <c r="P15" s="1807"/>
    </row>
    <row r="16" spans="1:16" s="1806" customFormat="1" ht="12">
      <c r="A16" s="2133" t="s">
        <v>3679</v>
      </c>
      <c r="B16" s="1763">
        <v>700</v>
      </c>
      <c r="C16" s="1763">
        <v>470</v>
      </c>
      <c r="D16" s="1763">
        <v>490</v>
      </c>
      <c r="E16" s="1763" t="s">
        <v>1531</v>
      </c>
      <c r="F16" s="1763">
        <v>391</v>
      </c>
      <c r="G16" s="1763">
        <v>425</v>
      </c>
      <c r="H16" s="3301"/>
      <c r="I16" s="1763" t="s">
        <v>1532</v>
      </c>
      <c r="J16" s="1763"/>
      <c r="K16" s="1763"/>
      <c r="L16" s="1763">
        <v>4</v>
      </c>
      <c r="M16" s="1763">
        <v>27</v>
      </c>
      <c r="N16" s="2134">
        <v>8445</v>
      </c>
      <c r="O16" s="2135">
        <v>8950</v>
      </c>
      <c r="P16" s="1807"/>
    </row>
    <row r="17" spans="1:16" s="1806" customFormat="1" ht="12">
      <c r="A17" s="2133" t="s">
        <v>3680</v>
      </c>
      <c r="B17" s="1763">
        <v>710</v>
      </c>
      <c r="C17" s="1763">
        <v>480</v>
      </c>
      <c r="D17" s="1763">
        <v>490</v>
      </c>
      <c r="E17" s="1763" t="s">
        <v>1531</v>
      </c>
      <c r="F17" s="1763">
        <v>391</v>
      </c>
      <c r="G17" s="1763">
        <v>425</v>
      </c>
      <c r="H17" s="3302"/>
      <c r="I17" s="1763" t="s">
        <v>1533</v>
      </c>
      <c r="J17" s="1763"/>
      <c r="K17" s="1763"/>
      <c r="L17" s="1763">
        <v>0</v>
      </c>
      <c r="M17" s="1763">
        <v>27</v>
      </c>
      <c r="N17" s="2134">
        <v>8795</v>
      </c>
      <c r="O17" s="2135">
        <v>9320</v>
      </c>
      <c r="P17" s="1807"/>
    </row>
    <row r="18" spans="1:16" ht="30" customHeight="1">
      <c r="A18" s="3303" t="s">
        <v>3673</v>
      </c>
      <c r="B18" s="3304"/>
      <c r="C18" s="3304"/>
      <c r="D18" s="3304"/>
      <c r="E18" s="3304"/>
      <c r="F18" s="3304"/>
      <c r="G18" s="3304"/>
      <c r="H18" s="3304"/>
      <c r="I18" s="3304"/>
      <c r="J18" s="3304"/>
      <c r="K18" s="3304"/>
      <c r="L18" s="3304"/>
      <c r="M18" s="3304"/>
      <c r="N18" s="3304"/>
      <c r="O18" s="3305"/>
    </row>
    <row r="19" spans="1:16">
      <c r="A19" s="3307" t="s">
        <v>3676</v>
      </c>
      <c r="B19" s="3307"/>
      <c r="C19" s="3307"/>
      <c r="D19" s="3307"/>
      <c r="E19" s="3307"/>
      <c r="F19" s="3307"/>
      <c r="G19" s="3307"/>
      <c r="H19" s="3307"/>
      <c r="I19" s="3307"/>
      <c r="J19" s="3307"/>
      <c r="K19" s="3307"/>
      <c r="L19" s="3307"/>
      <c r="M19" s="3307"/>
      <c r="N19" s="3307"/>
      <c r="O19" s="3307"/>
    </row>
    <row r="20" spans="1:16" s="1806" customFormat="1" ht="12">
      <c r="A20" s="2136" t="s">
        <v>3681</v>
      </c>
      <c r="B20" s="2056">
        <v>700</v>
      </c>
      <c r="C20" s="2056">
        <v>420</v>
      </c>
      <c r="D20" s="2056">
        <v>490</v>
      </c>
      <c r="E20" s="2056"/>
      <c r="F20" s="2056"/>
      <c r="G20" s="2056"/>
      <c r="H20" s="3308">
        <v>9016</v>
      </c>
      <c r="I20" s="2056">
        <v>1</v>
      </c>
      <c r="J20" s="2056">
        <v>3</v>
      </c>
      <c r="K20" s="2056">
        <v>0</v>
      </c>
      <c r="L20" s="2056">
        <v>4</v>
      </c>
      <c r="M20" s="2056">
        <v>14</v>
      </c>
      <c r="N20" s="2056">
        <v>4995</v>
      </c>
      <c r="O20" s="2057">
        <v>5295</v>
      </c>
    </row>
    <row r="21" spans="1:16" s="1806" customFormat="1" ht="12">
      <c r="A21" s="2137" t="s">
        <v>3682</v>
      </c>
      <c r="B21" s="2110">
        <v>700</v>
      </c>
      <c r="C21" s="2110">
        <v>420</v>
      </c>
      <c r="D21" s="2110">
        <v>490</v>
      </c>
      <c r="E21" s="2110"/>
      <c r="F21" s="2110"/>
      <c r="G21" s="2110"/>
      <c r="H21" s="3308"/>
      <c r="I21" s="2110">
        <v>1</v>
      </c>
      <c r="J21" s="2110">
        <v>2</v>
      </c>
      <c r="K21" s="2110">
        <v>1</v>
      </c>
      <c r="L21" s="2110">
        <v>4</v>
      </c>
      <c r="M21" s="2110">
        <v>14</v>
      </c>
      <c r="N21" s="2110">
        <v>5050</v>
      </c>
      <c r="O21" s="2111">
        <v>5350</v>
      </c>
    </row>
    <row r="22" spans="1:16" s="1806" customFormat="1" ht="12">
      <c r="A22" s="2137" t="s">
        <v>3683</v>
      </c>
      <c r="B22" s="2110">
        <v>700</v>
      </c>
      <c r="C22" s="2110">
        <v>420</v>
      </c>
      <c r="D22" s="2110">
        <v>490</v>
      </c>
      <c r="E22" s="2110"/>
      <c r="F22" s="2110"/>
      <c r="G22" s="2110"/>
      <c r="H22" s="3308"/>
      <c r="I22" s="2110">
        <v>0</v>
      </c>
      <c r="J22" s="2110">
        <v>2</v>
      </c>
      <c r="K22" s="2110">
        <v>1</v>
      </c>
      <c r="L22" s="2110">
        <v>4</v>
      </c>
      <c r="M22" s="2110">
        <v>14</v>
      </c>
      <c r="N22" s="2110">
        <v>3815</v>
      </c>
      <c r="O22" s="2111">
        <v>4045</v>
      </c>
    </row>
    <row r="23" spans="1:16" s="1806" customFormat="1" ht="12">
      <c r="A23" s="2137" t="s">
        <v>3684</v>
      </c>
      <c r="B23" s="2110">
        <v>700</v>
      </c>
      <c r="C23" s="2110">
        <v>420</v>
      </c>
      <c r="D23" s="2110">
        <v>490</v>
      </c>
      <c r="E23" s="2110"/>
      <c r="F23" s="2110"/>
      <c r="G23" s="2110"/>
      <c r="H23" s="3308"/>
      <c r="I23" s="2110">
        <v>3</v>
      </c>
      <c r="J23" s="2110">
        <v>3</v>
      </c>
      <c r="K23" s="2110">
        <v>0</v>
      </c>
      <c r="L23" s="2110">
        <v>4</v>
      </c>
      <c r="M23" s="2110">
        <v>22</v>
      </c>
      <c r="N23" s="2110">
        <v>6805</v>
      </c>
      <c r="O23" s="2111">
        <v>7210</v>
      </c>
    </row>
    <row r="24" spans="1:16" s="1806" customFormat="1" ht="12">
      <c r="A24" s="2137" t="s">
        <v>3685</v>
      </c>
      <c r="B24" s="2110">
        <v>860</v>
      </c>
      <c r="C24" s="2110">
        <v>420</v>
      </c>
      <c r="D24" s="2110">
        <v>466</v>
      </c>
      <c r="E24" s="2110"/>
      <c r="F24" s="2110"/>
      <c r="G24" s="2110"/>
      <c r="H24" s="3309"/>
      <c r="I24" s="2110">
        <v>1</v>
      </c>
      <c r="J24" s="2110">
        <v>3</v>
      </c>
      <c r="K24" s="2110">
        <v>1</v>
      </c>
      <c r="L24" s="2110">
        <v>4</v>
      </c>
      <c r="M24" s="2110">
        <v>18</v>
      </c>
      <c r="N24" s="2110">
        <v>6080</v>
      </c>
      <c r="O24" s="2111">
        <v>6445</v>
      </c>
    </row>
    <row r="25" spans="1:16">
      <c r="A25" s="3298" t="s">
        <v>3690</v>
      </c>
      <c r="B25" s="3299"/>
      <c r="C25" s="3299"/>
      <c r="D25" s="3299"/>
      <c r="E25" s="3299"/>
      <c r="F25" s="3299"/>
      <c r="G25" s="3299"/>
      <c r="H25" s="3299"/>
      <c r="I25" s="3299"/>
      <c r="J25" s="3299"/>
      <c r="K25" s="3299"/>
      <c r="L25" s="3299"/>
      <c r="M25" s="3299"/>
      <c r="N25" s="3300"/>
      <c r="O25" s="1808" t="s">
        <v>3691</v>
      </c>
    </row>
    <row r="26" spans="1:16">
      <c r="A26" s="2716" t="s">
        <v>2801</v>
      </c>
      <c r="B26" s="2717"/>
      <c r="C26" s="2717"/>
      <c r="D26" s="2717"/>
      <c r="E26" s="2717"/>
      <c r="F26" s="2717"/>
      <c r="G26" s="2717"/>
      <c r="H26" s="2717"/>
      <c r="I26" s="2717"/>
      <c r="J26" s="2717"/>
      <c r="K26" s="2717"/>
      <c r="L26" s="2717"/>
      <c r="M26" s="2717"/>
      <c r="N26" s="2717"/>
      <c r="O26" s="2718"/>
    </row>
  </sheetData>
  <mergeCells count="18">
    <mergeCell ref="A1:I1"/>
    <mergeCell ref="O11:O12"/>
    <mergeCell ref="A13:O13"/>
    <mergeCell ref="A9:O9"/>
    <mergeCell ref="B11:D11"/>
    <mergeCell ref="E11:G11"/>
    <mergeCell ref="M11:M12"/>
    <mergeCell ref="N11:N12"/>
    <mergeCell ref="A11:A12"/>
    <mergeCell ref="H11:H12"/>
    <mergeCell ref="A25:N25"/>
    <mergeCell ref="A26:O26"/>
    <mergeCell ref="H14:H17"/>
    <mergeCell ref="A18:O18"/>
    <mergeCell ref="L11:L12"/>
    <mergeCell ref="A19:O19"/>
    <mergeCell ref="H20:H24"/>
    <mergeCell ref="I11:K11"/>
  </mergeCells>
  <hyperlinks>
    <hyperlink ref="N3" r:id="rId1"/>
    <hyperlink ref="N2" r:id="rId2"/>
  </hyperlinks>
  <pageMargins left="0.7" right="0.7" top="0.75" bottom="0.75" header="0.3" footer="0.3"/>
  <drawing r:id="rId3"/>
</worksheet>
</file>

<file path=xl/worksheets/sheet86.xml><?xml version="1.0" encoding="utf-8"?>
<worksheet xmlns="http://schemas.openxmlformats.org/spreadsheetml/2006/main" xmlns:r="http://schemas.openxmlformats.org/officeDocument/2006/relationships">
  <dimension ref="A1:M17"/>
  <sheetViews>
    <sheetView zoomScaleNormal="100" workbookViewId="0">
      <selection activeCell="A9" sqref="A9:L9"/>
    </sheetView>
  </sheetViews>
  <sheetFormatPr defaultRowHeight="12"/>
  <cols>
    <col min="1" max="2" width="11.42578125" style="341" customWidth="1"/>
    <col min="3" max="5" width="6.7109375" style="341" customWidth="1"/>
    <col min="6" max="8" width="7.140625" style="341" customWidth="1"/>
    <col min="9" max="10" width="9.140625" style="341"/>
    <col min="11" max="11" width="8" style="341" customWidth="1"/>
    <col min="12" max="12" width="6.85546875" style="341" customWidth="1"/>
    <col min="13" max="16384" width="9.140625" style="341"/>
  </cols>
  <sheetData>
    <row r="1" spans="1:13" ht="31.5" customHeight="1">
      <c r="A1" s="2695"/>
      <c r="B1" s="2695"/>
      <c r="C1" s="2695"/>
      <c r="D1" s="2695"/>
      <c r="E1" s="2695"/>
      <c r="F1" s="2695"/>
      <c r="G1" s="2695"/>
      <c r="H1" s="2695"/>
      <c r="I1" s="2695"/>
      <c r="J1" s="2695"/>
      <c r="K1" s="2695"/>
      <c r="L1" s="2695"/>
    </row>
    <row r="2" spans="1:13">
      <c r="A2" s="1045" t="s">
        <v>0</v>
      </c>
      <c r="B2" s="1045"/>
      <c r="C2" s="1046"/>
      <c r="J2" s="1045" t="s">
        <v>3147</v>
      </c>
      <c r="K2" s="1047" t="s">
        <v>1</v>
      </c>
      <c r="M2" s="1048"/>
    </row>
    <row r="3" spans="1:13" ht="15.75" customHeight="1">
      <c r="A3" s="1048" t="s">
        <v>467</v>
      </c>
      <c r="B3" s="1048"/>
      <c r="C3" s="339"/>
      <c r="J3" s="1045" t="s">
        <v>3148</v>
      </c>
      <c r="K3" s="1049" t="s">
        <v>2</v>
      </c>
      <c r="M3" s="1050"/>
    </row>
    <row r="4" spans="1:13" ht="15.75" customHeight="1">
      <c r="A4" s="1045" t="s">
        <v>2241</v>
      </c>
      <c r="B4" s="1045"/>
      <c r="C4" s="1046"/>
      <c r="J4" s="1051"/>
      <c r="M4" s="1048"/>
    </row>
    <row r="5" spans="1:13" ht="15.75" customHeight="1">
      <c r="A5" s="1048" t="s">
        <v>467</v>
      </c>
      <c r="B5" s="1048"/>
      <c r="C5" s="339"/>
      <c r="J5" s="1045" t="s">
        <v>2238</v>
      </c>
      <c r="M5" s="1048"/>
    </row>
    <row r="6" spans="1:13" ht="15.75" customHeight="1">
      <c r="A6" s="1048" t="s">
        <v>468</v>
      </c>
      <c r="B6" s="1048"/>
      <c r="C6" s="339"/>
      <c r="J6" s="1045" t="s">
        <v>2240</v>
      </c>
      <c r="M6" s="1048"/>
    </row>
    <row r="7" spans="1:13" ht="15" customHeight="1">
      <c r="A7" s="341" t="s">
        <v>2536</v>
      </c>
      <c r="C7" s="1052"/>
      <c r="J7" s="1053" t="s">
        <v>2239</v>
      </c>
    </row>
    <row r="8" spans="1:13">
      <c r="C8" s="1052"/>
      <c r="J8" s="1053"/>
    </row>
    <row r="9" spans="1:13" s="224" customFormat="1">
      <c r="A9" s="3319" t="s">
        <v>1534</v>
      </c>
      <c r="B9" s="3319"/>
      <c r="C9" s="3319"/>
      <c r="D9" s="3319"/>
      <c r="E9" s="3319"/>
      <c r="F9" s="3319"/>
      <c r="G9" s="3319"/>
      <c r="H9" s="3319"/>
      <c r="I9" s="3319"/>
      <c r="J9" s="3319"/>
      <c r="K9" s="3319"/>
      <c r="L9" s="3319"/>
    </row>
    <row r="10" spans="1:13" s="224" customFormat="1">
      <c r="A10" s="1704"/>
      <c r="B10" s="1705"/>
      <c r="C10" s="1705"/>
      <c r="D10" s="1705"/>
      <c r="E10" s="1705"/>
      <c r="F10" s="1705"/>
      <c r="G10" s="1705"/>
      <c r="H10" s="1705"/>
      <c r="I10" s="1705"/>
      <c r="J10" s="1705"/>
      <c r="K10" s="1705"/>
      <c r="L10" s="1706"/>
      <c r="M10" s="346"/>
    </row>
    <row r="11" spans="1:13">
      <c r="A11" s="3324" t="s">
        <v>1431</v>
      </c>
      <c r="B11" s="3326" t="s">
        <v>16</v>
      </c>
      <c r="C11" s="3315" t="s">
        <v>1432</v>
      </c>
      <c r="D11" s="3316"/>
      <c r="E11" s="3317"/>
      <c r="F11" s="3315" t="s">
        <v>2062</v>
      </c>
      <c r="G11" s="3316"/>
      <c r="H11" s="3317"/>
      <c r="I11" s="3322" t="s">
        <v>3269</v>
      </c>
      <c r="J11" s="3326" t="s">
        <v>19</v>
      </c>
      <c r="K11" s="3320" t="s">
        <v>3272</v>
      </c>
      <c r="L11" s="3318" t="s">
        <v>1497</v>
      </c>
    </row>
    <row r="12" spans="1:13" ht="31.5" customHeight="1">
      <c r="A12" s="3325"/>
      <c r="B12" s="3327"/>
      <c r="C12" s="1095" t="s">
        <v>1437</v>
      </c>
      <c r="D12" s="1096" t="s">
        <v>1438</v>
      </c>
      <c r="E12" s="1096" t="s">
        <v>1439</v>
      </c>
      <c r="F12" s="1095" t="s">
        <v>1437</v>
      </c>
      <c r="G12" s="1096" t="s">
        <v>1438</v>
      </c>
      <c r="H12" s="1096" t="s">
        <v>1439</v>
      </c>
      <c r="I12" s="3323"/>
      <c r="J12" s="3327"/>
      <c r="K12" s="3321"/>
      <c r="L12" s="3215"/>
    </row>
    <row r="13" spans="1:13" ht="32.25" customHeight="1">
      <c r="A13" s="2157" t="s">
        <v>1535</v>
      </c>
      <c r="B13" s="2159"/>
      <c r="C13" s="2158">
        <v>196</v>
      </c>
      <c r="D13" s="2158">
        <v>601</v>
      </c>
      <c r="E13" s="2158">
        <v>332</v>
      </c>
      <c r="F13" s="2158">
        <v>155</v>
      </c>
      <c r="G13" s="2158" t="s">
        <v>3271</v>
      </c>
      <c r="H13" s="2158">
        <v>295</v>
      </c>
      <c r="I13" s="2158">
        <v>2</v>
      </c>
      <c r="J13" s="2158">
        <v>6</v>
      </c>
      <c r="K13" s="2155">
        <v>2195</v>
      </c>
      <c r="L13" s="2156">
        <v>2330</v>
      </c>
    </row>
    <row r="14" spans="1:13" ht="42" customHeight="1">
      <c r="A14" s="2160" t="s">
        <v>1536</v>
      </c>
      <c r="B14" s="2161"/>
      <c r="C14" s="2162">
        <v>370</v>
      </c>
      <c r="D14" s="2162">
        <v>601</v>
      </c>
      <c r="E14" s="2162">
        <v>332</v>
      </c>
      <c r="F14" s="2162">
        <v>155</v>
      </c>
      <c r="G14" s="2162" t="s">
        <v>3271</v>
      </c>
      <c r="H14" s="2162">
        <v>295</v>
      </c>
      <c r="I14" s="2162">
        <v>4</v>
      </c>
      <c r="J14" s="2162">
        <v>9</v>
      </c>
      <c r="K14" s="2163">
        <v>3765</v>
      </c>
      <c r="L14" s="2164">
        <v>3990</v>
      </c>
    </row>
    <row r="15" spans="1:13" ht="48" customHeight="1">
      <c r="A15" s="2160" t="s">
        <v>1537</v>
      </c>
      <c r="B15" s="2161"/>
      <c r="C15" s="2162">
        <v>545</v>
      </c>
      <c r="D15" s="2162">
        <v>601</v>
      </c>
      <c r="E15" s="2162">
        <v>332</v>
      </c>
      <c r="F15" s="2162">
        <v>155</v>
      </c>
      <c r="G15" s="2162" t="s">
        <v>3271</v>
      </c>
      <c r="H15" s="2162">
        <v>295</v>
      </c>
      <c r="I15" s="2162">
        <v>6</v>
      </c>
      <c r="J15" s="2162">
        <v>13</v>
      </c>
      <c r="K15" s="2163">
        <v>5260</v>
      </c>
      <c r="L15" s="2164">
        <v>5575</v>
      </c>
    </row>
    <row r="16" spans="1:13" ht="123" customHeight="1">
      <c r="A16" s="2165" t="s">
        <v>1538</v>
      </c>
      <c r="B16" s="2166"/>
      <c r="C16" s="2167">
        <v>1400</v>
      </c>
      <c r="D16" s="2167">
        <v>300</v>
      </c>
      <c r="E16" s="2167">
        <v>220</v>
      </c>
      <c r="F16" s="2167">
        <v>118</v>
      </c>
      <c r="G16" s="2167">
        <v>295</v>
      </c>
      <c r="H16" s="2167">
        <v>185</v>
      </c>
      <c r="I16" s="2167">
        <v>10</v>
      </c>
      <c r="J16" s="2167">
        <v>16</v>
      </c>
      <c r="K16" s="2168">
        <v>7740</v>
      </c>
      <c r="L16" s="2169">
        <v>8205</v>
      </c>
    </row>
    <row r="17" spans="1:12">
      <c r="A17" s="2716" t="s">
        <v>2801</v>
      </c>
      <c r="B17" s="2717"/>
      <c r="C17" s="2717"/>
      <c r="D17" s="2717"/>
      <c r="E17" s="2717"/>
      <c r="F17" s="2717"/>
      <c r="G17" s="2717"/>
      <c r="H17" s="2717"/>
      <c r="I17" s="2717"/>
      <c r="J17" s="2717"/>
      <c r="K17" s="2717"/>
      <c r="L17" s="2718"/>
    </row>
  </sheetData>
  <mergeCells count="11">
    <mergeCell ref="A17:L17"/>
    <mergeCell ref="F11:H11"/>
    <mergeCell ref="A1:L1"/>
    <mergeCell ref="L11:L12"/>
    <mergeCell ref="A9:L9"/>
    <mergeCell ref="K11:K12"/>
    <mergeCell ref="I11:I12"/>
    <mergeCell ref="A11:A12"/>
    <mergeCell ref="J11:J12"/>
    <mergeCell ref="C11:E11"/>
    <mergeCell ref="B11:B12"/>
  </mergeCells>
  <hyperlinks>
    <hyperlink ref="K3" r:id="rId1"/>
    <hyperlink ref="K2" r:id="rId2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87.xml><?xml version="1.0" encoding="utf-8"?>
<worksheet xmlns="http://schemas.openxmlformats.org/spreadsheetml/2006/main" xmlns:r="http://schemas.openxmlformats.org/officeDocument/2006/relationships">
  <dimension ref="A1:M15"/>
  <sheetViews>
    <sheetView workbookViewId="0">
      <selection activeCell="A9" sqref="A9:L9"/>
    </sheetView>
  </sheetViews>
  <sheetFormatPr defaultRowHeight="12"/>
  <cols>
    <col min="1" max="1" width="12.5703125" style="341" customWidth="1"/>
    <col min="2" max="2" width="9.5703125" style="341" customWidth="1"/>
    <col min="3" max="8" width="7.140625" style="341" customWidth="1"/>
    <col min="9" max="9" width="10" style="341" customWidth="1"/>
    <col min="10" max="10" width="6.85546875" style="341" customWidth="1"/>
    <col min="11" max="11" width="9.28515625" style="341" bestFit="1" customWidth="1"/>
    <col min="12" max="16384" width="9.140625" style="341"/>
  </cols>
  <sheetData>
    <row r="1" spans="1:13" ht="31.5" customHeight="1">
      <c r="A1" s="2695"/>
      <c r="B1" s="2695"/>
      <c r="C1" s="2695"/>
      <c r="D1" s="2695"/>
      <c r="E1" s="2695"/>
      <c r="F1" s="2695"/>
      <c r="G1" s="2695"/>
      <c r="H1" s="2695"/>
      <c r="I1" s="2695"/>
      <c r="J1" s="2695"/>
      <c r="K1" s="2695"/>
      <c r="L1" s="2695"/>
    </row>
    <row r="2" spans="1:13">
      <c r="A2" s="1045" t="s">
        <v>0</v>
      </c>
      <c r="B2" s="1045"/>
      <c r="C2" s="1046"/>
      <c r="J2" s="1045" t="s">
        <v>3147</v>
      </c>
      <c r="K2" s="1047" t="s">
        <v>1</v>
      </c>
      <c r="M2" s="1048"/>
    </row>
    <row r="3" spans="1:13" ht="15.75" customHeight="1">
      <c r="A3" s="1048" t="s">
        <v>467</v>
      </c>
      <c r="B3" s="1048"/>
      <c r="C3" s="339"/>
      <c r="J3" s="1045" t="s">
        <v>3148</v>
      </c>
      <c r="K3" s="1049" t="s">
        <v>2</v>
      </c>
      <c r="M3" s="1050"/>
    </row>
    <row r="4" spans="1:13" ht="15.75" customHeight="1">
      <c r="A4" s="1045" t="s">
        <v>2241</v>
      </c>
      <c r="B4" s="1045"/>
      <c r="C4" s="1046"/>
      <c r="J4" s="1051"/>
      <c r="M4" s="1048"/>
    </row>
    <row r="5" spans="1:13" ht="15.75" customHeight="1">
      <c r="A5" s="1048" t="s">
        <v>467</v>
      </c>
      <c r="B5" s="1048"/>
      <c r="C5" s="339"/>
      <c r="J5" s="1045" t="s">
        <v>2238</v>
      </c>
      <c r="M5" s="1048"/>
    </row>
    <row r="6" spans="1:13" ht="15.75" customHeight="1">
      <c r="A6" s="1048" t="s">
        <v>468</v>
      </c>
      <c r="B6" s="1048"/>
      <c r="C6" s="339"/>
      <c r="J6" s="1045" t="s">
        <v>2240</v>
      </c>
      <c r="M6" s="1048"/>
    </row>
    <row r="7" spans="1:13" ht="15" customHeight="1">
      <c r="A7" s="341" t="s">
        <v>2536</v>
      </c>
      <c r="C7" s="1052"/>
      <c r="J7" s="1053" t="s">
        <v>2239</v>
      </c>
    </row>
    <row r="8" spans="1:13">
      <c r="C8" s="1052"/>
      <c r="J8" s="1053"/>
    </row>
    <row r="9" spans="1:13" s="224" customFormat="1">
      <c r="A9" s="3319" t="s">
        <v>1540</v>
      </c>
      <c r="B9" s="3319"/>
      <c r="C9" s="3319"/>
      <c r="D9" s="3319"/>
      <c r="E9" s="3319"/>
      <c r="F9" s="3319"/>
      <c r="G9" s="3319"/>
      <c r="H9" s="3319"/>
      <c r="I9" s="3319"/>
      <c r="J9" s="3319"/>
      <c r="K9" s="3319"/>
      <c r="L9" s="3319"/>
    </row>
    <row r="10" spans="1:13" s="224" customFormat="1">
      <c r="A10" s="2148"/>
      <c r="B10" s="2143"/>
      <c r="C10" s="2143"/>
      <c r="D10" s="2143"/>
      <c r="E10" s="2143"/>
      <c r="F10" s="2143"/>
      <c r="G10" s="2143"/>
      <c r="H10" s="2143"/>
      <c r="I10" s="2143"/>
      <c r="J10" s="2143"/>
      <c r="K10" s="2145"/>
      <c r="L10" s="2143"/>
      <c r="M10" s="346"/>
    </row>
    <row r="11" spans="1:13">
      <c r="A11" s="3324" t="s">
        <v>1431</v>
      </c>
      <c r="B11" s="3326" t="s">
        <v>16</v>
      </c>
      <c r="C11" s="3316" t="s">
        <v>1432</v>
      </c>
      <c r="D11" s="3316"/>
      <c r="E11" s="3317"/>
      <c r="F11" s="3316" t="s">
        <v>1432</v>
      </c>
      <c r="G11" s="3316"/>
      <c r="H11" s="3317"/>
      <c r="I11" s="3322" t="s">
        <v>3269</v>
      </c>
      <c r="J11" s="3322" t="s">
        <v>19</v>
      </c>
      <c r="K11" s="3320" t="s">
        <v>3270</v>
      </c>
      <c r="L11" s="3296" t="s">
        <v>1497</v>
      </c>
    </row>
    <row r="12" spans="1:13" ht="24.75" customHeight="1">
      <c r="A12" s="3325"/>
      <c r="B12" s="3327"/>
      <c r="C12" s="1095" t="s">
        <v>1437</v>
      </c>
      <c r="D12" s="1096" t="s">
        <v>1438</v>
      </c>
      <c r="E12" s="1096" t="s">
        <v>1439</v>
      </c>
      <c r="F12" s="1095" t="s">
        <v>1437</v>
      </c>
      <c r="G12" s="1096" t="s">
        <v>1438</v>
      </c>
      <c r="H12" s="1096" t="s">
        <v>1439</v>
      </c>
      <c r="I12" s="3323"/>
      <c r="J12" s="3323"/>
      <c r="K12" s="3321"/>
      <c r="L12" s="3297"/>
    </row>
    <row r="13" spans="1:13" ht="93.75" customHeight="1">
      <c r="A13" s="2170" t="s">
        <v>1541</v>
      </c>
      <c r="B13" s="2171"/>
      <c r="C13" s="2172">
        <v>1803</v>
      </c>
      <c r="D13" s="2158">
        <v>600</v>
      </c>
      <c r="E13" s="2158">
        <v>373</v>
      </c>
      <c r="F13" s="2158">
        <v>54</v>
      </c>
      <c r="G13" s="2158">
        <v>297</v>
      </c>
      <c r="H13" s="2158">
        <v>370</v>
      </c>
      <c r="I13" s="2158">
        <v>60</v>
      </c>
      <c r="J13" s="2158">
        <v>102</v>
      </c>
      <c r="K13" s="2173">
        <v>45725</v>
      </c>
      <c r="L13" s="2156">
        <v>48460</v>
      </c>
    </row>
    <row r="14" spans="1:13" ht="93.75" customHeight="1">
      <c r="A14" s="2174" t="s">
        <v>1542</v>
      </c>
      <c r="B14" s="2175"/>
      <c r="C14" s="2176">
        <v>1803</v>
      </c>
      <c r="D14" s="2177">
        <v>600</v>
      </c>
      <c r="E14" s="2177">
        <v>408</v>
      </c>
      <c r="F14" s="2177">
        <v>54</v>
      </c>
      <c r="G14" s="2177">
        <v>297</v>
      </c>
      <c r="H14" s="2177">
        <v>370</v>
      </c>
      <c r="I14" s="2177">
        <v>60</v>
      </c>
      <c r="J14" s="2177">
        <v>112</v>
      </c>
      <c r="K14" s="2178">
        <v>50125</v>
      </c>
      <c r="L14" s="2169">
        <v>53125</v>
      </c>
    </row>
    <row r="15" spans="1:13">
      <c r="A15" s="1097" t="s">
        <v>482</v>
      </c>
      <c r="B15" s="1093"/>
      <c r="C15" s="1093"/>
      <c r="D15" s="1093"/>
      <c r="E15" s="1093"/>
      <c r="F15" s="1093"/>
      <c r="G15" s="1093"/>
      <c r="H15" s="1093"/>
      <c r="I15" s="1093"/>
      <c r="J15" s="1093"/>
      <c r="K15" s="1093"/>
      <c r="L15" s="1094"/>
    </row>
  </sheetData>
  <mergeCells count="10">
    <mergeCell ref="F11:H11"/>
    <mergeCell ref="A1:L1"/>
    <mergeCell ref="A9:L9"/>
    <mergeCell ref="A11:A12"/>
    <mergeCell ref="C11:E11"/>
    <mergeCell ref="I11:I12"/>
    <mergeCell ref="J11:J12"/>
    <mergeCell ref="K11:K12"/>
    <mergeCell ref="L11:L12"/>
    <mergeCell ref="B11:B12"/>
  </mergeCells>
  <hyperlinks>
    <hyperlink ref="K3" r:id="rId1"/>
    <hyperlink ref="K2" r:id="rId2"/>
  </hyperlinks>
  <pageMargins left="0.7" right="0.7" top="0.75" bottom="0.75" header="0.3" footer="0.3"/>
  <drawing r:id="rId3"/>
</worksheet>
</file>

<file path=xl/worksheets/sheet88.xml><?xml version="1.0" encoding="utf-8"?>
<worksheet xmlns="http://schemas.openxmlformats.org/spreadsheetml/2006/main" xmlns:r="http://schemas.openxmlformats.org/officeDocument/2006/relationships">
  <dimension ref="A1:P51"/>
  <sheetViews>
    <sheetView workbookViewId="0">
      <selection sqref="A1:I1"/>
    </sheetView>
  </sheetViews>
  <sheetFormatPr defaultRowHeight="15"/>
  <cols>
    <col min="1" max="1" width="13.85546875" style="200" customWidth="1"/>
    <col min="2" max="2" width="5.7109375" style="200" customWidth="1"/>
    <col min="3" max="3" width="5.28515625" style="200" customWidth="1"/>
    <col min="4" max="4" width="5.140625" style="200" customWidth="1"/>
    <col min="5" max="5" width="5.85546875" style="200" customWidth="1"/>
    <col min="6" max="6" width="4.7109375" style="200" customWidth="1"/>
    <col min="7" max="7" width="4.42578125" style="200" customWidth="1"/>
    <col min="8" max="8" width="6.140625" style="200" customWidth="1"/>
    <col min="9" max="9" width="5.85546875" style="200" customWidth="1"/>
    <col min="10" max="10" width="6.140625" style="200" customWidth="1"/>
    <col min="11" max="11" width="7.7109375" style="200" customWidth="1"/>
    <col min="12" max="12" width="5.7109375" style="200" customWidth="1"/>
    <col min="13" max="13" width="7.140625" style="200" customWidth="1"/>
    <col min="14" max="14" width="8.140625" style="200" customWidth="1"/>
    <col min="15" max="15" width="8.5703125" style="200" customWidth="1"/>
    <col min="16" max="16384" width="9.140625" style="200"/>
  </cols>
  <sheetData>
    <row r="1" spans="1:16" ht="31.5" customHeight="1">
      <c r="A1" s="2526"/>
      <c r="B1" s="2526"/>
      <c r="C1" s="2526"/>
      <c r="D1" s="2526"/>
      <c r="E1" s="2526"/>
      <c r="F1" s="2526"/>
      <c r="G1" s="2526"/>
      <c r="H1" s="2526"/>
      <c r="I1" s="2526"/>
    </row>
    <row r="2" spans="1:16" s="203" customFormat="1" ht="12.75">
      <c r="A2" s="204" t="s">
        <v>0</v>
      </c>
      <c r="B2" s="116"/>
      <c r="J2" s="205" t="s">
        <v>474</v>
      </c>
      <c r="K2" s="206" t="s">
        <v>1</v>
      </c>
      <c r="M2" s="202"/>
      <c r="N2" s="202"/>
    </row>
    <row r="3" spans="1:16" s="203" customFormat="1" ht="15.75" customHeight="1">
      <c r="A3" s="207" t="s">
        <v>467</v>
      </c>
      <c r="B3" s="117"/>
      <c r="J3" s="205" t="s">
        <v>475</v>
      </c>
      <c r="K3" s="208" t="s">
        <v>2</v>
      </c>
      <c r="M3" s="114"/>
      <c r="N3" s="114"/>
    </row>
    <row r="4" spans="1:16" s="203" customFormat="1" ht="15.75" customHeight="1">
      <c r="A4" s="204" t="s">
        <v>2241</v>
      </c>
      <c r="B4" s="116"/>
      <c r="J4" s="375"/>
      <c r="M4" s="202"/>
      <c r="N4" s="202"/>
    </row>
    <row r="5" spans="1:16" s="203" customFormat="1" ht="15.75" customHeight="1">
      <c r="A5" s="207" t="s">
        <v>467</v>
      </c>
      <c r="B5" s="117"/>
      <c r="J5" s="204" t="s">
        <v>2238</v>
      </c>
      <c r="M5" s="202"/>
      <c r="N5" s="202"/>
    </row>
    <row r="6" spans="1:16" s="203" customFormat="1" ht="15.75" customHeight="1">
      <c r="A6" s="207" t="s">
        <v>468</v>
      </c>
      <c r="B6" s="117"/>
      <c r="J6" s="204" t="s">
        <v>2240</v>
      </c>
      <c r="M6" s="202"/>
      <c r="N6" s="202"/>
    </row>
    <row r="7" spans="1:16" s="203" customFormat="1" ht="15" customHeight="1">
      <c r="A7" s="210" t="s">
        <v>2536</v>
      </c>
      <c r="B7" s="213"/>
      <c r="J7" s="379" t="s">
        <v>2239</v>
      </c>
    </row>
    <row r="8" spans="1:16" s="203" customFormat="1" ht="12.75">
      <c r="A8" s="210"/>
      <c r="B8" s="213"/>
      <c r="F8" s="379"/>
      <c r="K8" s="211"/>
      <c r="L8" s="211"/>
    </row>
    <row r="9" spans="1:16" s="221" customFormat="1" ht="15.75" customHeight="1">
      <c r="A9" s="3329" t="s">
        <v>1543</v>
      </c>
      <c r="B9" s="3329"/>
      <c r="C9" s="3329"/>
      <c r="D9" s="3329"/>
      <c r="E9" s="3329"/>
      <c r="F9" s="3329"/>
      <c r="G9" s="3329"/>
      <c r="H9" s="3329"/>
      <c r="I9" s="3329"/>
      <c r="J9" s="3329"/>
      <c r="K9" s="3329"/>
      <c r="L9" s="3329"/>
      <c r="M9" s="3329"/>
      <c r="N9" s="3329"/>
      <c r="O9" s="3329"/>
    </row>
    <row r="10" spans="1:16" s="221" customFormat="1" ht="14.25">
      <c r="A10" s="1809"/>
      <c r="B10" s="1809"/>
      <c r="C10" s="1809"/>
      <c r="D10" s="1809"/>
      <c r="E10" s="1809"/>
      <c r="F10" s="1809"/>
      <c r="G10" s="1809"/>
      <c r="H10" s="1809"/>
      <c r="I10" s="1809"/>
      <c r="J10" s="1809"/>
      <c r="K10" s="1809"/>
      <c r="L10" s="1809"/>
      <c r="M10" s="1809"/>
      <c r="N10" s="1809"/>
      <c r="O10" s="1809"/>
    </row>
    <row r="11" spans="1:16" ht="122.25" customHeight="1">
      <c r="A11" s="3330"/>
      <c r="B11" s="3330"/>
      <c r="C11" s="3330"/>
      <c r="D11" s="3330"/>
      <c r="E11" s="3330"/>
      <c r="F11" s="3330"/>
      <c r="G11" s="3330"/>
      <c r="H11" s="3330"/>
      <c r="I11" s="3330"/>
      <c r="J11" s="3330"/>
      <c r="K11" s="3330"/>
      <c r="L11" s="3330"/>
      <c r="M11" s="3330"/>
      <c r="N11" s="3330"/>
      <c r="O11" s="3330"/>
    </row>
    <row r="12" spans="1:16">
      <c r="A12" s="3335" t="s">
        <v>1431</v>
      </c>
      <c r="B12" s="3334" t="s">
        <v>1544</v>
      </c>
      <c r="C12" s="3334"/>
      <c r="D12" s="3334"/>
      <c r="E12" s="3334" t="s">
        <v>1433</v>
      </c>
      <c r="F12" s="3334"/>
      <c r="G12" s="3334"/>
      <c r="H12" s="233" t="s">
        <v>1545</v>
      </c>
      <c r="I12" s="233"/>
      <c r="J12" s="233"/>
      <c r="K12" s="233"/>
      <c r="L12" s="3328" t="s">
        <v>1435</v>
      </c>
      <c r="M12" s="3328" t="s">
        <v>137</v>
      </c>
      <c r="N12" s="3328" t="s">
        <v>1498</v>
      </c>
      <c r="O12" s="3328" t="s">
        <v>1436</v>
      </c>
      <c r="P12" s="228"/>
    </row>
    <row r="13" spans="1:16" ht="45.75">
      <c r="A13" s="3335"/>
      <c r="B13" s="234" t="s">
        <v>1477</v>
      </c>
      <c r="C13" s="234" t="s">
        <v>1478</v>
      </c>
      <c r="D13" s="234" t="s">
        <v>1479</v>
      </c>
      <c r="E13" s="234" t="s">
        <v>1477</v>
      </c>
      <c r="F13" s="234" t="s">
        <v>1478</v>
      </c>
      <c r="G13" s="234" t="s">
        <v>1479</v>
      </c>
      <c r="H13" s="232" t="s">
        <v>1546</v>
      </c>
      <c r="I13" s="232" t="s">
        <v>1547</v>
      </c>
      <c r="J13" s="232" t="s">
        <v>1548</v>
      </c>
      <c r="K13" s="232" t="s">
        <v>1549</v>
      </c>
      <c r="L13" s="3328"/>
      <c r="M13" s="3328"/>
      <c r="N13" s="3328"/>
      <c r="O13" s="3328"/>
    </row>
    <row r="14" spans="1:16">
      <c r="A14" s="1810" t="s">
        <v>1550</v>
      </c>
      <c r="B14" s="1811">
        <v>300</v>
      </c>
      <c r="C14" s="1811">
        <v>405</v>
      </c>
      <c r="D14" s="1811">
        <v>355</v>
      </c>
      <c r="E14" s="1811">
        <v>190</v>
      </c>
      <c r="F14" s="1811">
        <v>305</v>
      </c>
      <c r="G14" s="1811">
        <v>219</v>
      </c>
      <c r="H14" s="1811" t="s">
        <v>1551</v>
      </c>
      <c r="I14" s="1811" t="s">
        <v>1552</v>
      </c>
      <c r="J14" s="1811" t="s">
        <v>1481</v>
      </c>
      <c r="K14" s="1811" t="s">
        <v>1553</v>
      </c>
      <c r="L14" s="1811">
        <v>28</v>
      </c>
      <c r="M14" s="1811">
        <v>13</v>
      </c>
      <c r="N14" s="1812">
        <v>9215</v>
      </c>
      <c r="O14" s="1812">
        <v>9770</v>
      </c>
    </row>
    <row r="15" spans="1:16">
      <c r="A15" s="1810" t="s">
        <v>1554</v>
      </c>
      <c r="B15" s="1811">
        <v>300</v>
      </c>
      <c r="C15" s="1811">
        <v>405</v>
      </c>
      <c r="D15" s="1811">
        <v>355</v>
      </c>
      <c r="E15" s="1811">
        <v>190</v>
      </c>
      <c r="F15" s="1811">
        <v>305</v>
      </c>
      <c r="G15" s="1811">
        <v>219</v>
      </c>
      <c r="H15" s="1811" t="s">
        <v>1555</v>
      </c>
      <c r="I15" s="1811" t="s">
        <v>1552</v>
      </c>
      <c r="J15" s="1811" t="s">
        <v>1481</v>
      </c>
      <c r="K15" s="1811" t="s">
        <v>1553</v>
      </c>
      <c r="L15" s="1811">
        <v>28</v>
      </c>
      <c r="M15" s="1811">
        <v>13</v>
      </c>
      <c r="N15" s="1812">
        <v>8775</v>
      </c>
      <c r="O15" s="1812">
        <v>9300</v>
      </c>
    </row>
    <row r="16" spans="1:16">
      <c r="A16" s="1810" t="s">
        <v>1556</v>
      </c>
      <c r="B16" s="1811">
        <v>300</v>
      </c>
      <c r="C16" s="1811">
        <v>405</v>
      </c>
      <c r="D16" s="1811">
        <v>355</v>
      </c>
      <c r="E16" s="1811">
        <v>190</v>
      </c>
      <c r="F16" s="1811">
        <v>305</v>
      </c>
      <c r="G16" s="1811">
        <v>219</v>
      </c>
      <c r="H16" s="1811" t="s">
        <v>1557</v>
      </c>
      <c r="I16" s="1811" t="s">
        <v>1552</v>
      </c>
      <c r="J16" s="1811" t="s">
        <v>1481</v>
      </c>
      <c r="K16" s="1811" t="s">
        <v>1553</v>
      </c>
      <c r="L16" s="1811">
        <v>28</v>
      </c>
      <c r="M16" s="1811">
        <v>13</v>
      </c>
      <c r="N16" s="1812">
        <v>10535</v>
      </c>
      <c r="O16" s="1812">
        <v>11165</v>
      </c>
    </row>
    <row r="17" spans="1:15" s="1361" customFormat="1">
      <c r="A17" s="1810" t="s">
        <v>3714</v>
      </c>
      <c r="B17" s="1811"/>
      <c r="C17" s="1811"/>
      <c r="D17" s="1811"/>
      <c r="E17" s="1811"/>
      <c r="F17" s="1811"/>
      <c r="G17" s="1811"/>
      <c r="H17" s="1811"/>
      <c r="I17" s="1811"/>
      <c r="J17" s="1811"/>
      <c r="K17" s="1811"/>
      <c r="L17" s="1811"/>
      <c r="M17" s="1811"/>
      <c r="N17" s="1812">
        <v>10075</v>
      </c>
      <c r="O17" s="1812">
        <v>10680</v>
      </c>
    </row>
    <row r="18" spans="1:15" s="1361" customFormat="1">
      <c r="A18" s="1810" t="s">
        <v>3715</v>
      </c>
      <c r="B18" s="1811"/>
      <c r="C18" s="1811"/>
      <c r="D18" s="1811"/>
      <c r="E18" s="1811"/>
      <c r="F18" s="1811"/>
      <c r="G18" s="1811"/>
      <c r="H18" s="1811"/>
      <c r="I18" s="1811"/>
      <c r="J18" s="1811"/>
      <c r="K18" s="1811"/>
      <c r="L18" s="1811"/>
      <c r="M18" s="1811"/>
      <c r="N18" s="1812">
        <v>9635</v>
      </c>
      <c r="O18" s="1812">
        <v>10210</v>
      </c>
    </row>
    <row r="19" spans="1:15" s="1361" customFormat="1">
      <c r="A19" s="1810" t="s">
        <v>3716</v>
      </c>
      <c r="B19" s="1811"/>
      <c r="C19" s="1811"/>
      <c r="D19" s="1811"/>
      <c r="E19" s="1811"/>
      <c r="F19" s="1811"/>
      <c r="G19" s="1811"/>
      <c r="H19" s="1811"/>
      <c r="I19" s="1811"/>
      <c r="J19" s="1811"/>
      <c r="K19" s="1811"/>
      <c r="L19" s="1811"/>
      <c r="M19" s="1811"/>
      <c r="N19" s="1812">
        <v>11395</v>
      </c>
      <c r="O19" s="1812">
        <v>12075</v>
      </c>
    </row>
    <row r="20" spans="1:15">
      <c r="A20" s="1810" t="s">
        <v>1558</v>
      </c>
      <c r="B20" s="1811">
        <v>360</v>
      </c>
      <c r="C20" s="1811">
        <v>480</v>
      </c>
      <c r="D20" s="1811">
        <v>430</v>
      </c>
      <c r="E20" s="1811">
        <v>250</v>
      </c>
      <c r="F20" s="1811">
        <v>380</v>
      </c>
      <c r="G20" s="1811">
        <v>294</v>
      </c>
      <c r="H20" s="1811" t="s">
        <v>1551</v>
      </c>
      <c r="I20" s="1811" t="s">
        <v>1552</v>
      </c>
      <c r="J20" s="1811" t="s">
        <v>1481</v>
      </c>
      <c r="K20" s="1811" t="s">
        <v>1553</v>
      </c>
      <c r="L20" s="1811">
        <v>48</v>
      </c>
      <c r="M20" s="1811">
        <v>28</v>
      </c>
      <c r="N20" s="1812">
        <v>10975</v>
      </c>
      <c r="O20" s="1812">
        <v>11635</v>
      </c>
    </row>
    <row r="21" spans="1:15">
      <c r="A21" s="1810" t="s">
        <v>1559</v>
      </c>
      <c r="B21" s="1811">
        <v>360</v>
      </c>
      <c r="C21" s="1811">
        <v>480</v>
      </c>
      <c r="D21" s="1811">
        <v>430</v>
      </c>
      <c r="E21" s="1811">
        <v>250</v>
      </c>
      <c r="F21" s="1811">
        <v>380</v>
      </c>
      <c r="G21" s="1811">
        <v>294</v>
      </c>
      <c r="H21" s="1811" t="s">
        <v>1555</v>
      </c>
      <c r="I21" s="1811" t="s">
        <v>1552</v>
      </c>
      <c r="J21" s="1811" t="s">
        <v>1481</v>
      </c>
      <c r="K21" s="1811" t="s">
        <v>1553</v>
      </c>
      <c r="L21" s="1811">
        <v>48</v>
      </c>
      <c r="M21" s="1811">
        <v>28</v>
      </c>
      <c r="N21" s="1812">
        <v>10535</v>
      </c>
      <c r="O21" s="1812">
        <v>11165</v>
      </c>
    </row>
    <row r="22" spans="1:15">
      <c r="A22" s="1810" t="s">
        <v>1560</v>
      </c>
      <c r="B22" s="1811">
        <v>360</v>
      </c>
      <c r="C22" s="1811">
        <v>480</v>
      </c>
      <c r="D22" s="1811">
        <v>430</v>
      </c>
      <c r="E22" s="1811">
        <v>250</v>
      </c>
      <c r="F22" s="1811">
        <v>380</v>
      </c>
      <c r="G22" s="1811">
        <v>294</v>
      </c>
      <c r="H22" s="1811" t="s">
        <v>1557</v>
      </c>
      <c r="I22" s="1811" t="s">
        <v>1552</v>
      </c>
      <c r="J22" s="1811" t="s">
        <v>1481</v>
      </c>
      <c r="K22" s="1811" t="s">
        <v>1553</v>
      </c>
      <c r="L22" s="1811">
        <v>48</v>
      </c>
      <c r="M22" s="1811">
        <v>28</v>
      </c>
      <c r="N22" s="1812">
        <v>12295</v>
      </c>
      <c r="O22" s="1812">
        <v>13030</v>
      </c>
    </row>
    <row r="23" spans="1:15">
      <c r="A23" s="1810" t="s">
        <v>1561</v>
      </c>
      <c r="B23" s="1811">
        <v>490</v>
      </c>
      <c r="C23" s="1811">
        <v>360</v>
      </c>
      <c r="D23" s="1811">
        <v>430</v>
      </c>
      <c r="E23" s="1811">
        <v>380</v>
      </c>
      <c r="F23" s="1811">
        <v>250</v>
      </c>
      <c r="G23" s="1811">
        <v>294</v>
      </c>
      <c r="H23" s="1811" t="s">
        <v>1551</v>
      </c>
      <c r="I23" s="1811" t="s">
        <v>1552</v>
      </c>
      <c r="J23" s="1811" t="s">
        <v>1481</v>
      </c>
      <c r="K23" s="1811" t="s">
        <v>1562</v>
      </c>
      <c r="L23" s="1811">
        <v>48</v>
      </c>
      <c r="M23" s="1811">
        <v>28</v>
      </c>
      <c r="N23" s="1812">
        <v>11855</v>
      </c>
      <c r="O23" s="1812">
        <v>12565</v>
      </c>
    </row>
    <row r="24" spans="1:15">
      <c r="A24" s="1810" t="s">
        <v>1563</v>
      </c>
      <c r="B24" s="1811">
        <v>490</v>
      </c>
      <c r="C24" s="1811">
        <v>360</v>
      </c>
      <c r="D24" s="1811">
        <v>430</v>
      </c>
      <c r="E24" s="1811">
        <v>380</v>
      </c>
      <c r="F24" s="1811">
        <v>250</v>
      </c>
      <c r="G24" s="1811">
        <v>294</v>
      </c>
      <c r="H24" s="1811" t="s">
        <v>1555</v>
      </c>
      <c r="I24" s="1811" t="s">
        <v>1552</v>
      </c>
      <c r="J24" s="1811" t="s">
        <v>1481</v>
      </c>
      <c r="K24" s="1811" t="s">
        <v>1562</v>
      </c>
      <c r="L24" s="1811">
        <v>48</v>
      </c>
      <c r="M24" s="1811">
        <v>28</v>
      </c>
      <c r="N24" s="1812">
        <v>11415</v>
      </c>
      <c r="O24" s="1812">
        <v>12100</v>
      </c>
    </row>
    <row r="25" spans="1:15">
      <c r="A25" s="1810" t="s">
        <v>1564</v>
      </c>
      <c r="B25" s="1811">
        <v>490</v>
      </c>
      <c r="C25" s="1811">
        <v>360</v>
      </c>
      <c r="D25" s="1811">
        <v>430</v>
      </c>
      <c r="E25" s="1811">
        <v>380</v>
      </c>
      <c r="F25" s="1811">
        <v>250</v>
      </c>
      <c r="G25" s="1811">
        <v>294</v>
      </c>
      <c r="H25" s="1811" t="s">
        <v>1557</v>
      </c>
      <c r="I25" s="1811" t="s">
        <v>1552</v>
      </c>
      <c r="J25" s="1811" t="s">
        <v>1481</v>
      </c>
      <c r="K25" s="1811" t="s">
        <v>1562</v>
      </c>
      <c r="L25" s="1811">
        <v>48</v>
      </c>
      <c r="M25" s="1811">
        <v>28</v>
      </c>
      <c r="N25" s="1812">
        <v>13175</v>
      </c>
      <c r="O25" s="1812">
        <v>13965</v>
      </c>
    </row>
    <row r="26" spans="1:15">
      <c r="A26" s="1810" t="s">
        <v>1565</v>
      </c>
      <c r="B26" s="1811">
        <v>515</v>
      </c>
      <c r="C26" s="1811">
        <v>445</v>
      </c>
      <c r="D26" s="1811">
        <v>425</v>
      </c>
      <c r="E26" s="1811">
        <v>407</v>
      </c>
      <c r="F26" s="1811">
        <v>341</v>
      </c>
      <c r="G26" s="1811">
        <v>296</v>
      </c>
      <c r="H26" s="1811" t="s">
        <v>1551</v>
      </c>
      <c r="I26" s="1811" t="s">
        <v>1552</v>
      </c>
      <c r="J26" s="1811" t="s">
        <v>1481</v>
      </c>
      <c r="K26" s="1811" t="s">
        <v>1562</v>
      </c>
      <c r="L26" s="1811">
        <v>51</v>
      </c>
      <c r="M26" s="1811">
        <v>41</v>
      </c>
      <c r="N26" s="1812">
        <v>14495</v>
      </c>
      <c r="O26" s="1812">
        <v>15365</v>
      </c>
    </row>
    <row r="27" spans="1:15">
      <c r="A27" s="1810" t="s">
        <v>1566</v>
      </c>
      <c r="B27" s="1811">
        <v>515</v>
      </c>
      <c r="C27" s="1811">
        <v>445</v>
      </c>
      <c r="D27" s="1811">
        <v>425</v>
      </c>
      <c r="E27" s="1811">
        <v>407</v>
      </c>
      <c r="F27" s="1811">
        <v>341</v>
      </c>
      <c r="G27" s="1811">
        <v>296</v>
      </c>
      <c r="H27" s="1811" t="s">
        <v>1555</v>
      </c>
      <c r="I27" s="1811" t="s">
        <v>1552</v>
      </c>
      <c r="J27" s="1811" t="s">
        <v>1481</v>
      </c>
      <c r="K27" s="1811" t="s">
        <v>1562</v>
      </c>
      <c r="L27" s="1811">
        <v>51</v>
      </c>
      <c r="M27" s="1811">
        <v>41</v>
      </c>
      <c r="N27" s="1812">
        <v>14055</v>
      </c>
      <c r="O27" s="1812">
        <v>14895</v>
      </c>
    </row>
    <row r="28" spans="1:15">
      <c r="A28" s="1813" t="s">
        <v>1567</v>
      </c>
      <c r="B28" s="1814">
        <v>515</v>
      </c>
      <c r="C28" s="1814">
        <v>445</v>
      </c>
      <c r="D28" s="1814">
        <v>425</v>
      </c>
      <c r="E28" s="1814">
        <v>407</v>
      </c>
      <c r="F28" s="1814">
        <v>341</v>
      </c>
      <c r="G28" s="1814">
        <v>296</v>
      </c>
      <c r="H28" s="1814" t="s">
        <v>1557</v>
      </c>
      <c r="I28" s="1814" t="s">
        <v>1552</v>
      </c>
      <c r="J28" s="1814" t="s">
        <v>1481</v>
      </c>
      <c r="K28" s="1814" t="s">
        <v>1562</v>
      </c>
      <c r="L28" s="1814">
        <v>51</v>
      </c>
      <c r="M28" s="1814">
        <v>41</v>
      </c>
      <c r="N28" s="1812">
        <v>15815</v>
      </c>
      <c r="O28" s="1815">
        <v>16760</v>
      </c>
    </row>
    <row r="29" spans="1:15" ht="145.5" customHeight="1">
      <c r="A29" s="3330"/>
      <c r="B29" s="3330"/>
      <c r="C29" s="3330"/>
      <c r="D29" s="3330"/>
      <c r="E29" s="3330"/>
      <c r="F29" s="3330"/>
      <c r="G29" s="3330"/>
      <c r="H29" s="3330"/>
      <c r="I29" s="3330"/>
      <c r="J29" s="3330"/>
      <c r="K29" s="3330"/>
      <c r="L29" s="3330"/>
      <c r="M29" s="3330"/>
      <c r="N29" s="3330"/>
      <c r="O29" s="3330"/>
    </row>
    <row r="30" spans="1:15" s="658" customFormat="1" ht="18" customHeight="1">
      <c r="A30" s="1816" t="s">
        <v>3698</v>
      </c>
      <c r="B30" s="1800">
        <v>672</v>
      </c>
      <c r="C30" s="1800">
        <v>485</v>
      </c>
      <c r="D30" s="1800">
        <v>430</v>
      </c>
      <c r="E30" s="1800">
        <v>467</v>
      </c>
      <c r="F30" s="1800">
        <v>346</v>
      </c>
      <c r="G30" s="1800">
        <v>301</v>
      </c>
      <c r="H30" s="1800" t="s">
        <v>1551</v>
      </c>
      <c r="I30" s="1800" t="s">
        <v>1552</v>
      </c>
      <c r="J30" s="1800" t="s">
        <v>1552</v>
      </c>
      <c r="K30" s="1800">
        <v>1</v>
      </c>
      <c r="L30" s="1800">
        <v>79</v>
      </c>
      <c r="M30" s="1800" t="s">
        <v>1568</v>
      </c>
      <c r="N30" s="1817">
        <v>21975</v>
      </c>
      <c r="O30" s="1817">
        <v>23290</v>
      </c>
    </row>
    <row r="31" spans="1:15" s="658" customFormat="1" ht="18" customHeight="1">
      <c r="A31" s="1818" t="s">
        <v>3699</v>
      </c>
      <c r="B31" s="1796">
        <v>672</v>
      </c>
      <c r="C31" s="1796">
        <v>485</v>
      </c>
      <c r="D31" s="1796">
        <v>430</v>
      </c>
      <c r="E31" s="1796">
        <v>467</v>
      </c>
      <c r="F31" s="1796">
        <v>346</v>
      </c>
      <c r="G31" s="1796">
        <v>301</v>
      </c>
      <c r="H31" s="1796" t="s">
        <v>1555</v>
      </c>
      <c r="I31" s="1796" t="s">
        <v>1552</v>
      </c>
      <c r="J31" s="1796" t="s">
        <v>1552</v>
      </c>
      <c r="K31" s="1796">
        <v>1</v>
      </c>
      <c r="L31" s="1796">
        <v>79</v>
      </c>
      <c r="M31" s="1796" t="s">
        <v>1568</v>
      </c>
      <c r="N31" s="1817">
        <v>21535</v>
      </c>
      <c r="O31" s="1819">
        <v>22820</v>
      </c>
    </row>
    <row r="32" spans="1:15" s="658" customFormat="1" ht="18" customHeight="1">
      <c r="A32" s="1818" t="s">
        <v>3700</v>
      </c>
      <c r="B32" s="1796">
        <v>672</v>
      </c>
      <c r="C32" s="1796">
        <v>485</v>
      </c>
      <c r="D32" s="1796">
        <v>430</v>
      </c>
      <c r="E32" s="1796">
        <v>467</v>
      </c>
      <c r="F32" s="1796">
        <v>346</v>
      </c>
      <c r="G32" s="1796">
        <v>301</v>
      </c>
      <c r="H32" s="1796" t="s">
        <v>1557</v>
      </c>
      <c r="I32" s="1796" t="s">
        <v>1552</v>
      </c>
      <c r="J32" s="1796" t="s">
        <v>1552</v>
      </c>
      <c r="K32" s="1796">
        <v>1</v>
      </c>
      <c r="L32" s="1796">
        <v>79</v>
      </c>
      <c r="M32" s="1796" t="s">
        <v>1568</v>
      </c>
      <c r="N32" s="1817">
        <v>23295</v>
      </c>
      <c r="O32" s="1819">
        <v>24685</v>
      </c>
    </row>
    <row r="33" spans="1:15" s="658" customFormat="1" ht="18" customHeight="1">
      <c r="A33" s="1818" t="s">
        <v>3701</v>
      </c>
      <c r="B33" s="1796" t="s">
        <v>1569</v>
      </c>
      <c r="C33" s="1796">
        <v>485</v>
      </c>
      <c r="D33" s="1796">
        <v>430</v>
      </c>
      <c r="E33" s="1796">
        <v>527</v>
      </c>
      <c r="F33" s="1796">
        <v>346</v>
      </c>
      <c r="G33" s="1796">
        <v>301</v>
      </c>
      <c r="H33" s="1796" t="s">
        <v>1551</v>
      </c>
      <c r="I33" s="1796" t="s">
        <v>1552</v>
      </c>
      <c r="J33" s="1796" t="s">
        <v>1552</v>
      </c>
      <c r="K33" s="1796">
        <v>1</v>
      </c>
      <c r="L33" s="1796">
        <v>86</v>
      </c>
      <c r="M33" s="1796" t="s">
        <v>1570</v>
      </c>
      <c r="N33" s="1817">
        <v>24610</v>
      </c>
      <c r="O33" s="1819">
        <v>26085</v>
      </c>
    </row>
    <row r="34" spans="1:15" s="658" customFormat="1" ht="18" customHeight="1">
      <c r="A34" s="1818" t="s">
        <v>3702</v>
      </c>
      <c r="B34" s="1796" t="s">
        <v>1569</v>
      </c>
      <c r="C34" s="1796">
        <v>485</v>
      </c>
      <c r="D34" s="1796">
        <v>430</v>
      </c>
      <c r="E34" s="1796">
        <v>527</v>
      </c>
      <c r="F34" s="1796">
        <v>346</v>
      </c>
      <c r="G34" s="1796">
        <v>301</v>
      </c>
      <c r="H34" s="1796" t="s">
        <v>1555</v>
      </c>
      <c r="I34" s="1796" t="s">
        <v>1552</v>
      </c>
      <c r="J34" s="1796" t="s">
        <v>1552</v>
      </c>
      <c r="K34" s="1796">
        <v>1</v>
      </c>
      <c r="L34" s="1796">
        <v>86</v>
      </c>
      <c r="M34" s="1796" t="s">
        <v>1570</v>
      </c>
      <c r="N34" s="1817">
        <v>24170</v>
      </c>
      <c r="O34" s="1819">
        <v>25620</v>
      </c>
    </row>
    <row r="35" spans="1:15" s="658" customFormat="1" ht="18" customHeight="1">
      <c r="A35" s="1818" t="s">
        <v>3703</v>
      </c>
      <c r="B35" s="1796" t="s">
        <v>1569</v>
      </c>
      <c r="C35" s="1796">
        <v>485</v>
      </c>
      <c r="D35" s="1796">
        <v>430</v>
      </c>
      <c r="E35" s="1796">
        <v>527</v>
      </c>
      <c r="F35" s="1796">
        <v>346</v>
      </c>
      <c r="G35" s="1796">
        <v>301</v>
      </c>
      <c r="H35" s="1796" t="s">
        <v>1557</v>
      </c>
      <c r="I35" s="1796" t="s">
        <v>1552</v>
      </c>
      <c r="J35" s="1796" t="s">
        <v>1552</v>
      </c>
      <c r="K35" s="1796">
        <v>1</v>
      </c>
      <c r="L35" s="1796">
        <v>86</v>
      </c>
      <c r="M35" s="1796" t="s">
        <v>1570</v>
      </c>
      <c r="N35" s="1817">
        <v>25930</v>
      </c>
      <c r="O35" s="1819">
        <v>27485</v>
      </c>
    </row>
    <row r="36" spans="1:15" s="658" customFormat="1" ht="18" customHeight="1">
      <c r="A36" s="1818" t="s">
        <v>3704</v>
      </c>
      <c r="B36" s="1796" t="s">
        <v>1571</v>
      </c>
      <c r="C36" s="1796">
        <v>485</v>
      </c>
      <c r="D36" s="1796">
        <v>450</v>
      </c>
      <c r="E36" s="1796">
        <v>607</v>
      </c>
      <c r="F36" s="1796">
        <v>346</v>
      </c>
      <c r="G36" s="1796">
        <v>301</v>
      </c>
      <c r="H36" s="1796" t="s">
        <v>1551</v>
      </c>
      <c r="I36" s="1796" t="s">
        <v>1552</v>
      </c>
      <c r="J36" s="1796" t="s">
        <v>1552</v>
      </c>
      <c r="K36" s="1796">
        <v>1</v>
      </c>
      <c r="L36" s="1796">
        <v>109</v>
      </c>
      <c r="M36" s="1796" t="s">
        <v>1572</v>
      </c>
      <c r="N36" s="1817">
        <v>27690</v>
      </c>
      <c r="O36" s="1819">
        <v>29350</v>
      </c>
    </row>
    <row r="37" spans="1:15" s="658" customFormat="1" ht="18" customHeight="1">
      <c r="A37" s="1818" t="s">
        <v>3705</v>
      </c>
      <c r="B37" s="1796" t="s">
        <v>1571</v>
      </c>
      <c r="C37" s="1796">
        <v>485</v>
      </c>
      <c r="D37" s="1796">
        <v>450</v>
      </c>
      <c r="E37" s="1796">
        <v>607</v>
      </c>
      <c r="F37" s="1796">
        <v>346</v>
      </c>
      <c r="G37" s="1796">
        <v>301</v>
      </c>
      <c r="H37" s="1796" t="s">
        <v>1555</v>
      </c>
      <c r="I37" s="1796" t="s">
        <v>1552</v>
      </c>
      <c r="J37" s="1796" t="s">
        <v>1552</v>
      </c>
      <c r="K37" s="1796">
        <v>1</v>
      </c>
      <c r="L37" s="1796">
        <v>109</v>
      </c>
      <c r="M37" s="1796" t="s">
        <v>1572</v>
      </c>
      <c r="N37" s="1817">
        <v>27250</v>
      </c>
      <c r="O37" s="1819">
        <v>28880</v>
      </c>
    </row>
    <row r="38" spans="1:15" s="658" customFormat="1" ht="18" customHeight="1">
      <c r="A38" s="1818" t="s">
        <v>3706</v>
      </c>
      <c r="B38" s="1796" t="s">
        <v>1571</v>
      </c>
      <c r="C38" s="1796">
        <v>485</v>
      </c>
      <c r="D38" s="1796">
        <v>450</v>
      </c>
      <c r="E38" s="1796">
        <v>607</v>
      </c>
      <c r="F38" s="1796">
        <v>346</v>
      </c>
      <c r="G38" s="1796">
        <v>301</v>
      </c>
      <c r="H38" s="1796" t="s">
        <v>1557</v>
      </c>
      <c r="I38" s="1796" t="s">
        <v>1552</v>
      </c>
      <c r="J38" s="1796" t="s">
        <v>1552</v>
      </c>
      <c r="K38" s="1796">
        <v>1</v>
      </c>
      <c r="L38" s="1796">
        <v>109</v>
      </c>
      <c r="M38" s="1796" t="s">
        <v>1572</v>
      </c>
      <c r="N38" s="1817">
        <v>29010</v>
      </c>
      <c r="O38" s="1819">
        <v>30745</v>
      </c>
    </row>
    <row r="39" spans="1:15" s="658" customFormat="1" ht="18" customHeight="1">
      <c r="A39" s="1818" t="s">
        <v>3707</v>
      </c>
      <c r="B39" s="1796" t="s">
        <v>1573</v>
      </c>
      <c r="C39" s="1796">
        <v>565</v>
      </c>
      <c r="D39" s="1796">
        <v>450</v>
      </c>
      <c r="E39" s="1796">
        <v>786</v>
      </c>
      <c r="F39" s="1796">
        <v>426</v>
      </c>
      <c r="G39" s="1796">
        <v>301</v>
      </c>
      <c r="H39" s="1796" t="s">
        <v>1551</v>
      </c>
      <c r="I39" s="1796" t="s">
        <v>1552</v>
      </c>
      <c r="J39" s="1796" t="s">
        <v>1552</v>
      </c>
      <c r="K39" s="1796">
        <v>2</v>
      </c>
      <c r="L39" s="1796">
        <v>145</v>
      </c>
      <c r="M39" s="1796" t="s">
        <v>1574</v>
      </c>
      <c r="N39" s="1817">
        <v>32970</v>
      </c>
      <c r="O39" s="1819">
        <v>34940</v>
      </c>
    </row>
    <row r="40" spans="1:15" s="658" customFormat="1" ht="18" customHeight="1">
      <c r="A40" s="1818" t="s">
        <v>3696</v>
      </c>
      <c r="B40" s="1796"/>
      <c r="C40" s="1796"/>
      <c r="D40" s="1796"/>
      <c r="E40" s="1796"/>
      <c r="F40" s="1796"/>
      <c r="G40" s="1796"/>
      <c r="H40" s="1796"/>
      <c r="I40" s="1796"/>
      <c r="J40" s="1796"/>
      <c r="K40" s="1796"/>
      <c r="L40" s="1796"/>
      <c r="M40" s="1796"/>
      <c r="N40" s="1817">
        <v>32530</v>
      </c>
      <c r="O40" s="1819">
        <v>34475</v>
      </c>
    </row>
    <row r="41" spans="1:15" s="658" customFormat="1" ht="18" customHeight="1">
      <c r="A41" s="1818" t="s">
        <v>3697</v>
      </c>
      <c r="B41" s="1796" t="s">
        <v>1573</v>
      </c>
      <c r="C41" s="1796">
        <v>565</v>
      </c>
      <c r="D41" s="1796">
        <v>450</v>
      </c>
      <c r="E41" s="1796">
        <v>786</v>
      </c>
      <c r="F41" s="1796">
        <v>426</v>
      </c>
      <c r="G41" s="1796">
        <v>301</v>
      </c>
      <c r="H41" s="1796" t="s">
        <v>1557</v>
      </c>
      <c r="I41" s="1796" t="s">
        <v>1552</v>
      </c>
      <c r="J41" s="1796" t="s">
        <v>1552</v>
      </c>
      <c r="K41" s="1796">
        <v>2</v>
      </c>
      <c r="L41" s="1796">
        <v>145</v>
      </c>
      <c r="M41" s="1796" t="s">
        <v>1574</v>
      </c>
      <c r="N41" s="1817">
        <v>34290</v>
      </c>
      <c r="O41" s="1819">
        <v>36340</v>
      </c>
    </row>
    <row r="42" spans="1:15" s="658" customFormat="1" ht="18" customHeight="1">
      <c r="A42" s="1818" t="s">
        <v>3708</v>
      </c>
      <c r="B42" s="1796" t="s">
        <v>1575</v>
      </c>
      <c r="C42" s="1796">
        <v>711</v>
      </c>
      <c r="D42" s="1796">
        <v>581</v>
      </c>
      <c r="E42" s="1796">
        <v>1034</v>
      </c>
      <c r="F42" s="1796">
        <v>546</v>
      </c>
      <c r="G42" s="1796">
        <v>418</v>
      </c>
      <c r="H42" s="1796" t="s">
        <v>1551</v>
      </c>
      <c r="I42" s="1796" t="s">
        <v>1552</v>
      </c>
      <c r="J42" s="1796" t="s">
        <v>1552</v>
      </c>
      <c r="K42" s="1796">
        <v>2</v>
      </c>
      <c r="L42" s="1796">
        <v>291</v>
      </c>
      <c r="M42" s="1796" t="s">
        <v>1576</v>
      </c>
      <c r="N42" s="1817">
        <v>74315</v>
      </c>
      <c r="O42" s="1819">
        <v>78765</v>
      </c>
    </row>
    <row r="43" spans="1:15" s="658" customFormat="1" ht="18" customHeight="1">
      <c r="A43" s="1818" t="s">
        <v>3695</v>
      </c>
      <c r="B43" s="1796"/>
      <c r="C43" s="1796"/>
      <c r="D43" s="1796"/>
      <c r="E43" s="1796"/>
      <c r="F43" s="1796"/>
      <c r="G43" s="1796"/>
      <c r="H43" s="1796"/>
      <c r="I43" s="1796"/>
      <c r="J43" s="1796"/>
      <c r="K43" s="1796"/>
      <c r="L43" s="1796"/>
      <c r="M43" s="1796"/>
      <c r="N43" s="1817">
        <v>73875</v>
      </c>
      <c r="O43" s="1819">
        <v>78295</v>
      </c>
    </row>
    <row r="44" spans="1:15" s="658" customFormat="1" ht="18" customHeight="1">
      <c r="A44" s="1818" t="s">
        <v>3709</v>
      </c>
      <c r="B44" s="1796" t="s">
        <v>1575</v>
      </c>
      <c r="C44" s="1796">
        <v>711</v>
      </c>
      <c r="D44" s="1796">
        <v>581</v>
      </c>
      <c r="E44" s="1796">
        <v>1034</v>
      </c>
      <c r="F44" s="1796">
        <v>546</v>
      </c>
      <c r="G44" s="1796">
        <v>418</v>
      </c>
      <c r="H44" s="1796" t="s">
        <v>1557</v>
      </c>
      <c r="I44" s="1796" t="s">
        <v>1552</v>
      </c>
      <c r="J44" s="1796" t="s">
        <v>1552</v>
      </c>
      <c r="K44" s="1796">
        <v>2</v>
      </c>
      <c r="L44" s="1796">
        <v>291</v>
      </c>
      <c r="M44" s="1796" t="s">
        <v>1576</v>
      </c>
      <c r="N44" s="1817">
        <v>75635</v>
      </c>
      <c r="O44" s="1819">
        <v>80160</v>
      </c>
    </row>
    <row r="45" spans="1:15" s="658" customFormat="1" ht="18" customHeight="1">
      <c r="A45" s="1818" t="s">
        <v>3710</v>
      </c>
      <c r="B45" s="1796" t="s">
        <v>1577</v>
      </c>
      <c r="C45" s="1796">
        <v>711</v>
      </c>
      <c r="D45" s="1796">
        <v>581</v>
      </c>
      <c r="E45" s="1796">
        <v>1170</v>
      </c>
      <c r="F45" s="1796">
        <v>546</v>
      </c>
      <c r="G45" s="1796">
        <v>418</v>
      </c>
      <c r="H45" s="1796" t="s">
        <v>1551</v>
      </c>
      <c r="I45" s="1796" t="s">
        <v>1552</v>
      </c>
      <c r="J45" s="1796" t="s">
        <v>1552</v>
      </c>
      <c r="K45" s="1796">
        <v>2</v>
      </c>
      <c r="L45" s="1796">
        <v>310</v>
      </c>
      <c r="M45" s="1796" t="s">
        <v>1578</v>
      </c>
      <c r="N45" s="1817">
        <v>81355</v>
      </c>
      <c r="O45" s="1819">
        <v>86220</v>
      </c>
    </row>
    <row r="46" spans="1:15" s="658" customFormat="1" ht="18" customHeight="1">
      <c r="A46" s="1818" t="s">
        <v>3694</v>
      </c>
      <c r="B46" s="1796"/>
      <c r="C46" s="1796"/>
      <c r="D46" s="1796"/>
      <c r="E46" s="1796"/>
      <c r="F46" s="1796"/>
      <c r="G46" s="1796"/>
      <c r="H46" s="1796"/>
      <c r="I46" s="1796"/>
      <c r="J46" s="1796"/>
      <c r="K46" s="1796"/>
      <c r="L46" s="1796"/>
      <c r="M46" s="1796"/>
      <c r="N46" s="1817">
        <v>80915</v>
      </c>
      <c r="O46" s="1819">
        <v>85755</v>
      </c>
    </row>
    <row r="47" spans="1:15" s="658" customFormat="1" ht="18" customHeight="1">
      <c r="A47" s="1818" t="s">
        <v>3693</v>
      </c>
      <c r="B47" s="1796" t="s">
        <v>1577</v>
      </c>
      <c r="C47" s="1796">
        <v>711</v>
      </c>
      <c r="D47" s="1796">
        <v>581</v>
      </c>
      <c r="E47" s="1796">
        <v>1170</v>
      </c>
      <c r="F47" s="1796">
        <v>546</v>
      </c>
      <c r="G47" s="1796">
        <v>418</v>
      </c>
      <c r="H47" s="1796" t="s">
        <v>1557</v>
      </c>
      <c r="I47" s="1796" t="s">
        <v>1552</v>
      </c>
      <c r="J47" s="1796" t="s">
        <v>1552</v>
      </c>
      <c r="K47" s="1796">
        <v>2</v>
      </c>
      <c r="L47" s="1779">
        <v>310</v>
      </c>
      <c r="M47" s="1779" t="s">
        <v>1578</v>
      </c>
      <c r="N47" s="1817">
        <v>82675</v>
      </c>
      <c r="O47" s="1819">
        <v>87620</v>
      </c>
    </row>
    <row r="48" spans="1:15" s="658" customFormat="1" ht="18" customHeight="1">
      <c r="A48" s="1818" t="s">
        <v>3711</v>
      </c>
      <c r="B48" s="1796" t="s">
        <v>1579</v>
      </c>
      <c r="C48" s="1796">
        <v>711</v>
      </c>
      <c r="D48" s="1796">
        <v>581</v>
      </c>
      <c r="E48" s="1796">
        <v>1487</v>
      </c>
      <c r="F48" s="1796">
        <v>546</v>
      </c>
      <c r="G48" s="1796">
        <v>418</v>
      </c>
      <c r="H48" s="1796" t="s">
        <v>1551</v>
      </c>
      <c r="I48" s="1796" t="s">
        <v>1552</v>
      </c>
      <c r="J48" s="1796" t="s">
        <v>1552</v>
      </c>
      <c r="K48" s="1796">
        <v>3</v>
      </c>
      <c r="L48" s="1779">
        <v>370</v>
      </c>
      <c r="M48" s="1779" t="s">
        <v>1580</v>
      </c>
      <c r="N48" s="1817">
        <v>91910</v>
      </c>
      <c r="O48" s="1819">
        <v>97410</v>
      </c>
    </row>
    <row r="49" spans="1:15" s="658" customFormat="1" ht="18" customHeight="1">
      <c r="A49" s="1820" t="s">
        <v>3712</v>
      </c>
      <c r="B49" s="1821"/>
      <c r="C49" s="1821"/>
      <c r="D49" s="1821"/>
      <c r="E49" s="1821"/>
      <c r="F49" s="1821"/>
      <c r="G49" s="1821"/>
      <c r="H49" s="1821"/>
      <c r="I49" s="1821"/>
      <c r="J49" s="1821"/>
      <c r="K49" s="1821"/>
      <c r="L49" s="1822"/>
      <c r="M49" s="1822"/>
      <c r="N49" s="1823">
        <v>91470</v>
      </c>
      <c r="O49" s="1824">
        <v>96945</v>
      </c>
    </row>
    <row r="50" spans="1:15" s="658" customFormat="1" ht="18" customHeight="1">
      <c r="A50" s="1825" t="s">
        <v>3713</v>
      </c>
      <c r="B50" s="1798" t="s">
        <v>1579</v>
      </c>
      <c r="C50" s="1799">
        <v>711</v>
      </c>
      <c r="D50" s="1799">
        <v>581</v>
      </c>
      <c r="E50" s="1799">
        <v>1487</v>
      </c>
      <c r="F50" s="1799">
        <v>546</v>
      </c>
      <c r="G50" s="1799">
        <v>418</v>
      </c>
      <c r="H50" s="1799" t="s">
        <v>1557</v>
      </c>
      <c r="I50" s="1799" t="s">
        <v>1552</v>
      </c>
      <c r="J50" s="1799" t="s">
        <v>1552</v>
      </c>
      <c r="K50" s="1799">
        <v>3</v>
      </c>
      <c r="L50" s="1798">
        <v>370</v>
      </c>
      <c r="M50" s="1798" t="s">
        <v>1580</v>
      </c>
      <c r="N50" s="1826">
        <v>93230</v>
      </c>
      <c r="O50" s="1826">
        <v>98810</v>
      </c>
    </row>
    <row r="51" spans="1:15">
      <c r="A51" s="3331" t="s">
        <v>3692</v>
      </c>
      <c r="B51" s="3332"/>
      <c r="C51" s="3332"/>
      <c r="D51" s="3332"/>
      <c r="E51" s="3332"/>
      <c r="F51" s="3332"/>
      <c r="G51" s="3332"/>
      <c r="H51" s="3332"/>
      <c r="I51" s="3332"/>
      <c r="J51" s="3332"/>
      <c r="K51" s="3332"/>
      <c r="L51" s="3332"/>
      <c r="M51" s="3332"/>
      <c r="N51" s="3332"/>
      <c r="O51" s="3333"/>
    </row>
  </sheetData>
  <mergeCells count="12">
    <mergeCell ref="A51:O51"/>
    <mergeCell ref="M12:M13"/>
    <mergeCell ref="N12:N13"/>
    <mergeCell ref="B12:D12"/>
    <mergeCell ref="E12:G12"/>
    <mergeCell ref="A12:A13"/>
    <mergeCell ref="L12:L13"/>
    <mergeCell ref="A1:I1"/>
    <mergeCell ref="O12:O13"/>
    <mergeCell ref="A9:O9"/>
    <mergeCell ref="A11:O11"/>
    <mergeCell ref="A29:O29"/>
  </mergeCells>
  <hyperlinks>
    <hyperlink ref="K3" r:id="rId1"/>
    <hyperlink ref="K2" r:id="rId2"/>
  </hyperlinks>
  <pageMargins left="0.7" right="0.7" top="0.75" bottom="0.75" header="0.3" footer="0.3"/>
  <drawing r:id="rId3"/>
</worksheet>
</file>

<file path=xl/worksheets/sheet89.xml><?xml version="1.0" encoding="utf-8"?>
<worksheet xmlns="http://schemas.openxmlformats.org/spreadsheetml/2006/main" xmlns:r="http://schemas.openxmlformats.org/officeDocument/2006/relationships">
  <dimension ref="A1:O65"/>
  <sheetViews>
    <sheetView topLeftCell="A25" workbookViewId="0">
      <selection activeCell="A9" sqref="A9:O9"/>
    </sheetView>
  </sheetViews>
  <sheetFormatPr defaultRowHeight="15"/>
  <cols>
    <col min="1" max="1" width="13.85546875" style="200" customWidth="1"/>
    <col min="2" max="2" width="5.7109375" style="200" customWidth="1"/>
    <col min="3" max="3" width="5.28515625" style="200" customWidth="1"/>
    <col min="4" max="4" width="5.140625" style="200" customWidth="1"/>
    <col min="5" max="5" width="5.85546875" style="200" customWidth="1"/>
    <col min="6" max="6" width="4.7109375" style="200" customWidth="1"/>
    <col min="7" max="7" width="4.42578125" style="200" customWidth="1"/>
    <col min="8" max="8" width="6.140625" style="200" customWidth="1"/>
    <col min="9" max="9" width="5.85546875" style="200" customWidth="1"/>
    <col min="10" max="10" width="6.140625" style="200" customWidth="1"/>
    <col min="11" max="11" width="7.7109375" style="200" customWidth="1"/>
    <col min="12" max="12" width="5.7109375" style="200" customWidth="1"/>
    <col min="13" max="13" width="7.140625" style="200" customWidth="1"/>
    <col min="14" max="14" width="8.140625" style="200" customWidth="1"/>
    <col min="15" max="15" width="8.5703125" style="200" customWidth="1"/>
    <col min="16" max="16384" width="9.140625" style="200"/>
  </cols>
  <sheetData>
    <row r="1" spans="1:15" ht="31.5" customHeight="1">
      <c r="A1" s="2526"/>
      <c r="B1" s="2526"/>
      <c r="C1" s="2526"/>
      <c r="D1" s="2526"/>
      <c r="E1" s="2526"/>
      <c r="F1" s="2526"/>
      <c r="G1" s="2526"/>
      <c r="H1" s="2526"/>
      <c r="I1" s="2526"/>
    </row>
    <row r="2" spans="1:15" s="203" customFormat="1" ht="12.75">
      <c r="A2" s="204" t="s">
        <v>0</v>
      </c>
      <c r="B2" s="116"/>
      <c r="K2" s="206"/>
      <c r="L2" s="205" t="s">
        <v>474</v>
      </c>
      <c r="M2" s="206" t="s">
        <v>1</v>
      </c>
    </row>
    <row r="3" spans="1:15" s="203" customFormat="1" ht="15.75" customHeight="1">
      <c r="A3" s="207" t="s">
        <v>467</v>
      </c>
      <c r="B3" s="117"/>
      <c r="K3" s="208"/>
      <c r="L3" s="205" t="s">
        <v>475</v>
      </c>
      <c r="M3" s="208" t="s">
        <v>2</v>
      </c>
    </row>
    <row r="4" spans="1:15" s="203" customFormat="1" ht="15.75" customHeight="1">
      <c r="A4" s="204" t="s">
        <v>2241</v>
      </c>
      <c r="B4" s="116"/>
      <c r="K4" s="212"/>
      <c r="L4" s="375"/>
    </row>
    <row r="5" spans="1:15" s="203" customFormat="1" ht="15.75" customHeight="1">
      <c r="A5" s="207" t="s">
        <v>467</v>
      </c>
      <c r="B5" s="117"/>
      <c r="K5" s="207"/>
      <c r="L5" s="204" t="s">
        <v>2238</v>
      </c>
    </row>
    <row r="6" spans="1:15" s="203" customFormat="1" ht="15.75" customHeight="1">
      <c r="A6" s="207" t="s">
        <v>468</v>
      </c>
      <c r="B6" s="117"/>
      <c r="K6" s="207"/>
      <c r="L6" s="204" t="s">
        <v>2240</v>
      </c>
    </row>
    <row r="7" spans="1:15" s="203" customFormat="1" ht="15" customHeight="1">
      <c r="A7" s="210" t="s">
        <v>2536</v>
      </c>
      <c r="B7" s="213"/>
      <c r="K7" s="211"/>
      <c r="L7" s="379" t="s">
        <v>2239</v>
      </c>
    </row>
    <row r="8" spans="1:15" s="150" customFormat="1" ht="15" customHeight="1">
      <c r="A8" s="493"/>
      <c r="B8" s="176"/>
      <c r="F8" s="399"/>
      <c r="K8" s="400"/>
      <c r="L8" s="400"/>
    </row>
    <row r="9" spans="1:15" s="1128" customFormat="1" ht="15.75" customHeight="1">
      <c r="A9" s="3329" t="s">
        <v>1581</v>
      </c>
      <c r="B9" s="3329"/>
      <c r="C9" s="3329"/>
      <c r="D9" s="3329"/>
      <c r="E9" s="3329"/>
      <c r="F9" s="3329"/>
      <c r="G9" s="3329"/>
      <c r="H9" s="3329"/>
      <c r="I9" s="3329"/>
      <c r="J9" s="3329"/>
      <c r="K9" s="3329"/>
      <c r="L9" s="3329"/>
      <c r="M9" s="3329"/>
      <c r="N9" s="3329"/>
      <c r="O9" s="3329"/>
    </row>
    <row r="10" spans="1:15" s="1128" customFormat="1" ht="15.75" customHeight="1">
      <c r="A10" s="1809"/>
      <c r="B10" s="1809"/>
      <c r="C10" s="1809"/>
      <c r="D10" s="1809"/>
      <c r="E10" s="1809"/>
      <c r="F10" s="1809"/>
      <c r="G10" s="1809"/>
      <c r="H10" s="1809"/>
      <c r="I10" s="1809"/>
      <c r="J10" s="1809"/>
      <c r="K10" s="1809"/>
      <c r="L10" s="1809"/>
      <c r="M10" s="1809"/>
      <c r="N10" s="1809"/>
      <c r="O10" s="1809"/>
    </row>
    <row r="11" spans="1:15" ht="140.25" customHeight="1">
      <c r="A11" s="3330"/>
      <c r="B11" s="3330"/>
      <c r="C11" s="3330"/>
      <c r="D11" s="3330"/>
      <c r="E11" s="3330"/>
      <c r="F11" s="3330"/>
      <c r="G11" s="3330"/>
      <c r="H11" s="3330"/>
      <c r="I11" s="3330"/>
      <c r="J11" s="3330"/>
      <c r="K11" s="3330"/>
      <c r="L11" s="3330"/>
      <c r="M11" s="3330"/>
      <c r="N11" s="3330"/>
      <c r="O11" s="3330"/>
    </row>
    <row r="12" spans="1:15">
      <c r="A12" s="3335" t="s">
        <v>1431</v>
      </c>
      <c r="B12" s="3334" t="s">
        <v>1544</v>
      </c>
      <c r="C12" s="3334"/>
      <c r="D12" s="3334"/>
      <c r="E12" s="3334" t="s">
        <v>1433</v>
      </c>
      <c r="F12" s="3334"/>
      <c r="G12" s="3334"/>
      <c r="H12" s="238" t="s">
        <v>1545</v>
      </c>
      <c r="I12" s="238"/>
      <c r="J12" s="238"/>
      <c r="K12" s="238"/>
      <c r="L12" s="3328" t="s">
        <v>1435</v>
      </c>
      <c r="M12" s="3328" t="s">
        <v>137</v>
      </c>
      <c r="N12" s="3328" t="s">
        <v>1498</v>
      </c>
      <c r="O12" s="3328" t="s">
        <v>1436</v>
      </c>
    </row>
    <row r="13" spans="1:15" ht="45.75">
      <c r="A13" s="3335"/>
      <c r="B13" s="239" t="s">
        <v>1477</v>
      </c>
      <c r="C13" s="239" t="s">
        <v>1478</v>
      </c>
      <c r="D13" s="239" t="s">
        <v>1479</v>
      </c>
      <c r="E13" s="239" t="s">
        <v>1477</v>
      </c>
      <c r="F13" s="239" t="s">
        <v>1478</v>
      </c>
      <c r="G13" s="239" t="s">
        <v>1479</v>
      </c>
      <c r="H13" s="237" t="s">
        <v>1546</v>
      </c>
      <c r="I13" s="237" t="s">
        <v>1547</v>
      </c>
      <c r="J13" s="237" t="s">
        <v>1548</v>
      </c>
      <c r="K13" s="237" t="s">
        <v>1549</v>
      </c>
      <c r="L13" s="3328"/>
      <c r="M13" s="3328"/>
      <c r="N13" s="3328"/>
      <c r="O13" s="3328"/>
    </row>
    <row r="14" spans="1:15" s="658" customFormat="1">
      <c r="A14" s="1827" t="s">
        <v>1582</v>
      </c>
      <c r="B14" s="1796">
        <v>250</v>
      </c>
      <c r="C14" s="1796">
        <v>340</v>
      </c>
      <c r="D14" s="1796">
        <v>280</v>
      </c>
      <c r="E14" s="1796">
        <v>246</v>
      </c>
      <c r="F14" s="1796">
        <v>336</v>
      </c>
      <c r="G14" s="1796">
        <v>226</v>
      </c>
      <c r="H14" s="1796" t="s">
        <v>1481</v>
      </c>
      <c r="I14" s="1796" t="s">
        <v>1552</v>
      </c>
      <c r="J14" s="1796" t="s">
        <v>1481</v>
      </c>
      <c r="K14" s="1796">
        <v>1</v>
      </c>
      <c r="L14" s="1796">
        <v>13</v>
      </c>
      <c r="M14" s="1796">
        <v>19</v>
      </c>
      <c r="N14" s="1828">
        <v>6945</v>
      </c>
      <c r="O14" s="1828">
        <v>7360</v>
      </c>
    </row>
    <row r="15" spans="1:15" s="658" customFormat="1">
      <c r="A15" s="1827" t="s">
        <v>1583</v>
      </c>
      <c r="B15" s="1796">
        <v>250</v>
      </c>
      <c r="C15" s="1796">
        <v>340</v>
      </c>
      <c r="D15" s="1796">
        <v>280</v>
      </c>
      <c r="E15" s="1796">
        <v>246</v>
      </c>
      <c r="F15" s="1796">
        <v>336</v>
      </c>
      <c r="G15" s="1796">
        <v>226</v>
      </c>
      <c r="H15" s="1796" t="s">
        <v>1557</v>
      </c>
      <c r="I15" s="1796" t="s">
        <v>1481</v>
      </c>
      <c r="J15" s="1796" t="s">
        <v>1481</v>
      </c>
      <c r="K15" s="1796">
        <v>1</v>
      </c>
      <c r="L15" s="1796">
        <v>13</v>
      </c>
      <c r="M15" s="1796">
        <v>19</v>
      </c>
      <c r="N15" s="1828">
        <v>11340</v>
      </c>
      <c r="O15" s="1828">
        <v>12020</v>
      </c>
    </row>
    <row r="16" spans="1:15" s="658" customFormat="1">
      <c r="A16" s="1827" t="s">
        <v>1584</v>
      </c>
      <c r="B16" s="1796">
        <v>280</v>
      </c>
      <c r="C16" s="1796">
        <v>390</v>
      </c>
      <c r="D16" s="1796">
        <v>280</v>
      </c>
      <c r="E16" s="1796">
        <v>276</v>
      </c>
      <c r="F16" s="1796">
        <v>386</v>
      </c>
      <c r="G16" s="1796">
        <v>226</v>
      </c>
      <c r="H16" s="1796" t="s">
        <v>1481</v>
      </c>
      <c r="I16" s="1796" t="s">
        <v>1552</v>
      </c>
      <c r="J16" s="1796" t="s">
        <v>1481</v>
      </c>
      <c r="K16" s="1796">
        <v>1</v>
      </c>
      <c r="L16" s="1796">
        <v>15</v>
      </c>
      <c r="M16" s="1796">
        <v>24</v>
      </c>
      <c r="N16" s="1828">
        <v>7825</v>
      </c>
      <c r="O16" s="1828">
        <v>8290</v>
      </c>
    </row>
    <row r="17" spans="1:15" s="658" customFormat="1">
      <c r="A17" s="1827" t="s">
        <v>1585</v>
      </c>
      <c r="B17" s="1796">
        <v>300</v>
      </c>
      <c r="C17" s="1796">
        <v>440</v>
      </c>
      <c r="D17" s="1796">
        <v>355</v>
      </c>
      <c r="E17" s="1796">
        <v>296</v>
      </c>
      <c r="F17" s="1796">
        <v>436</v>
      </c>
      <c r="G17" s="1796">
        <v>301</v>
      </c>
      <c r="H17" s="1796" t="s">
        <v>1481</v>
      </c>
      <c r="I17" s="1796" t="s">
        <v>1552</v>
      </c>
      <c r="J17" s="1796" t="s">
        <v>1481</v>
      </c>
      <c r="K17" s="1796">
        <v>1</v>
      </c>
      <c r="L17" s="1796">
        <v>21</v>
      </c>
      <c r="M17" s="1796">
        <v>39</v>
      </c>
      <c r="N17" s="1828">
        <v>8790</v>
      </c>
      <c r="O17" s="1828">
        <v>9315</v>
      </c>
    </row>
    <row r="18" spans="1:15" s="658" customFormat="1">
      <c r="A18" s="1827" t="s">
        <v>1586</v>
      </c>
      <c r="B18" s="1796">
        <v>300</v>
      </c>
      <c r="C18" s="1796">
        <v>440</v>
      </c>
      <c r="D18" s="1796">
        <v>355</v>
      </c>
      <c r="E18" s="1796">
        <v>296</v>
      </c>
      <c r="F18" s="1796">
        <v>436</v>
      </c>
      <c r="G18" s="1796">
        <v>301</v>
      </c>
      <c r="H18" s="1796" t="s">
        <v>1557</v>
      </c>
      <c r="I18" s="1796" t="s">
        <v>1481</v>
      </c>
      <c r="J18" s="1796" t="s">
        <v>1481</v>
      </c>
      <c r="K18" s="1796">
        <v>1</v>
      </c>
      <c r="L18" s="1796">
        <v>21</v>
      </c>
      <c r="M18" s="1796">
        <v>39</v>
      </c>
      <c r="N18" s="1828">
        <v>13190</v>
      </c>
      <c r="O18" s="1828">
        <v>13980</v>
      </c>
    </row>
    <row r="19" spans="1:15" s="658" customFormat="1">
      <c r="A19" s="1827" t="s">
        <v>1587</v>
      </c>
      <c r="B19" s="1796">
        <v>460</v>
      </c>
      <c r="C19" s="1796">
        <v>440</v>
      </c>
      <c r="D19" s="1796">
        <v>355</v>
      </c>
      <c r="E19" s="1796">
        <v>456</v>
      </c>
      <c r="F19" s="1796">
        <v>436</v>
      </c>
      <c r="G19" s="1796">
        <v>301</v>
      </c>
      <c r="H19" s="1796" t="s">
        <v>1481</v>
      </c>
      <c r="I19" s="1796" t="s">
        <v>1552</v>
      </c>
      <c r="J19" s="1796" t="s">
        <v>1481</v>
      </c>
      <c r="K19" s="1796">
        <v>1</v>
      </c>
      <c r="L19" s="1796">
        <v>27</v>
      </c>
      <c r="M19" s="1796">
        <v>60</v>
      </c>
      <c r="N19" s="1828">
        <v>10550</v>
      </c>
      <c r="O19" s="1828">
        <v>11180</v>
      </c>
    </row>
    <row r="20" spans="1:15" s="658" customFormat="1">
      <c r="A20" s="1827" t="s">
        <v>1588</v>
      </c>
      <c r="B20" s="1796">
        <v>460</v>
      </c>
      <c r="C20" s="1796">
        <v>440</v>
      </c>
      <c r="D20" s="1796">
        <v>355</v>
      </c>
      <c r="E20" s="1796">
        <v>456</v>
      </c>
      <c r="F20" s="1796">
        <v>436</v>
      </c>
      <c r="G20" s="1796">
        <v>301</v>
      </c>
      <c r="H20" s="1796" t="s">
        <v>1481</v>
      </c>
      <c r="I20" s="1796" t="s">
        <v>1552</v>
      </c>
      <c r="J20" s="1796" t="s">
        <v>1481</v>
      </c>
      <c r="K20" s="1796">
        <v>1</v>
      </c>
      <c r="L20" s="1796">
        <v>27</v>
      </c>
      <c r="M20" s="1796">
        <v>60</v>
      </c>
      <c r="N20" s="1828">
        <v>14950</v>
      </c>
      <c r="O20" s="1828">
        <v>15845</v>
      </c>
    </row>
    <row r="21" spans="1:15" s="658" customFormat="1">
      <c r="A21" s="1827" t="s">
        <v>3718</v>
      </c>
      <c r="B21" s="1796"/>
      <c r="C21" s="1796"/>
      <c r="D21" s="1796"/>
      <c r="E21" s="1796"/>
      <c r="F21" s="1796"/>
      <c r="G21" s="1796"/>
      <c r="H21" s="1796"/>
      <c r="I21" s="1796"/>
      <c r="J21" s="1796"/>
      <c r="K21" s="1796"/>
      <c r="L21" s="1796"/>
      <c r="M21" s="1796"/>
      <c r="N21" s="1828">
        <v>18905</v>
      </c>
      <c r="O21" s="1828">
        <v>20040</v>
      </c>
    </row>
    <row r="22" spans="1:15" s="658" customFormat="1">
      <c r="A22" s="1827" t="s">
        <v>1589</v>
      </c>
      <c r="B22" s="1796">
        <v>630</v>
      </c>
      <c r="C22" s="1796">
        <v>440</v>
      </c>
      <c r="D22" s="1796">
        <v>355</v>
      </c>
      <c r="E22" s="1796">
        <v>500</v>
      </c>
      <c r="F22" s="1796">
        <v>436</v>
      </c>
      <c r="G22" s="1796">
        <v>301</v>
      </c>
      <c r="H22" s="1796" t="s">
        <v>1481</v>
      </c>
      <c r="I22" s="1796" t="s">
        <v>1552</v>
      </c>
      <c r="J22" s="1796" t="s">
        <v>1552</v>
      </c>
      <c r="K22" s="1796">
        <v>1</v>
      </c>
      <c r="L22" s="1796">
        <v>38</v>
      </c>
      <c r="M22" s="1796">
        <v>66</v>
      </c>
      <c r="N22" s="1828">
        <v>13895</v>
      </c>
      <c r="O22" s="1828">
        <v>14725</v>
      </c>
    </row>
    <row r="23" spans="1:15" s="658" customFormat="1">
      <c r="A23" s="1827" t="s">
        <v>1590</v>
      </c>
      <c r="B23" s="1796">
        <v>630</v>
      </c>
      <c r="C23" s="1796">
        <v>440</v>
      </c>
      <c r="D23" s="1796">
        <v>355</v>
      </c>
      <c r="E23" s="1796">
        <v>500</v>
      </c>
      <c r="F23" s="1796">
        <v>436</v>
      </c>
      <c r="G23" s="1796">
        <v>301</v>
      </c>
      <c r="H23" s="1796" t="s">
        <v>1557</v>
      </c>
      <c r="I23" s="1796" t="s">
        <v>1481</v>
      </c>
      <c r="J23" s="1796" t="s">
        <v>1552</v>
      </c>
      <c r="K23" s="1796">
        <v>1</v>
      </c>
      <c r="L23" s="1796">
        <v>38</v>
      </c>
      <c r="M23" s="1796">
        <v>66</v>
      </c>
      <c r="N23" s="1828">
        <v>18290</v>
      </c>
      <c r="O23" s="1828">
        <v>19385</v>
      </c>
    </row>
    <row r="24" spans="1:15" s="658" customFormat="1">
      <c r="A24" s="1827" t="s">
        <v>1591</v>
      </c>
      <c r="B24" s="1796">
        <v>900</v>
      </c>
      <c r="C24" s="1796">
        <v>440</v>
      </c>
      <c r="D24" s="1796">
        <v>370</v>
      </c>
      <c r="E24" s="1796">
        <v>770</v>
      </c>
      <c r="F24" s="1796">
        <v>436</v>
      </c>
      <c r="G24" s="1796">
        <v>301</v>
      </c>
      <c r="H24" s="1796" t="s">
        <v>1481</v>
      </c>
      <c r="I24" s="1796" t="s">
        <v>1552</v>
      </c>
      <c r="J24" s="1796" t="s">
        <v>1552</v>
      </c>
      <c r="K24" s="1796">
        <v>1</v>
      </c>
      <c r="L24" s="1796">
        <v>50</v>
      </c>
      <c r="M24" s="1796">
        <v>101</v>
      </c>
      <c r="N24" s="1828">
        <v>18465</v>
      </c>
      <c r="O24" s="1828">
        <v>19570</v>
      </c>
    </row>
    <row r="25" spans="1:15" s="658" customFormat="1">
      <c r="A25" s="1827" t="s">
        <v>1592</v>
      </c>
      <c r="B25" s="1796">
        <v>900</v>
      </c>
      <c r="C25" s="1796">
        <v>440</v>
      </c>
      <c r="D25" s="1796">
        <v>370</v>
      </c>
      <c r="E25" s="1796">
        <v>770</v>
      </c>
      <c r="F25" s="1796">
        <v>436</v>
      </c>
      <c r="G25" s="1796">
        <v>301</v>
      </c>
      <c r="H25" s="1796" t="s">
        <v>1557</v>
      </c>
      <c r="I25" s="1796" t="s">
        <v>1481</v>
      </c>
      <c r="J25" s="1796" t="s">
        <v>1552</v>
      </c>
      <c r="K25" s="1796">
        <v>1</v>
      </c>
      <c r="L25" s="1796">
        <v>50</v>
      </c>
      <c r="M25" s="1796">
        <v>101</v>
      </c>
      <c r="N25" s="1828">
        <v>22865</v>
      </c>
      <c r="O25" s="1828">
        <v>24235</v>
      </c>
    </row>
    <row r="26" spans="1:15" s="658" customFormat="1">
      <c r="A26" s="1827" t="s">
        <v>1593</v>
      </c>
      <c r="B26" s="1796">
        <v>900</v>
      </c>
      <c r="C26" s="1796">
        <v>440</v>
      </c>
      <c r="D26" s="1796">
        <v>370</v>
      </c>
      <c r="E26" s="1796">
        <v>770</v>
      </c>
      <c r="F26" s="1796">
        <v>436</v>
      </c>
      <c r="G26" s="1796">
        <v>301</v>
      </c>
      <c r="H26" s="1796" t="s">
        <v>1481</v>
      </c>
      <c r="I26" s="1796" t="s">
        <v>1552</v>
      </c>
      <c r="J26" s="1796" t="s">
        <v>1481</v>
      </c>
      <c r="K26" s="1796">
        <v>2</v>
      </c>
      <c r="L26" s="1796">
        <v>49</v>
      </c>
      <c r="M26" s="1796" t="s">
        <v>1594</v>
      </c>
      <c r="N26" s="1828">
        <v>20225</v>
      </c>
      <c r="O26" s="1829">
        <v>21435</v>
      </c>
    </row>
    <row r="27" spans="1:15" s="658" customFormat="1">
      <c r="A27" s="1827" t="s">
        <v>1595</v>
      </c>
      <c r="B27" s="1796">
        <v>1200</v>
      </c>
      <c r="C27" s="1796">
        <v>550</v>
      </c>
      <c r="D27" s="1796">
        <v>390</v>
      </c>
      <c r="E27" s="1796">
        <v>1066</v>
      </c>
      <c r="F27" s="1796">
        <v>544</v>
      </c>
      <c r="G27" s="1796">
        <v>336</v>
      </c>
      <c r="H27" s="1796" t="s">
        <v>1481</v>
      </c>
      <c r="I27" s="1796" t="s">
        <v>1552</v>
      </c>
      <c r="J27" s="1796" t="s">
        <v>1552</v>
      </c>
      <c r="K27" s="1796">
        <v>2</v>
      </c>
      <c r="L27" s="1796">
        <v>93</v>
      </c>
      <c r="M27" s="1796">
        <v>194</v>
      </c>
      <c r="N27" s="1830">
        <v>25855</v>
      </c>
      <c r="O27" s="1830">
        <v>27405</v>
      </c>
    </row>
    <row r="28" spans="1:15" s="658" customFormat="1">
      <c r="A28" s="1827" t="s">
        <v>1596</v>
      </c>
      <c r="B28" s="1796">
        <v>1200</v>
      </c>
      <c r="C28" s="1796">
        <v>550</v>
      </c>
      <c r="D28" s="1796">
        <v>390</v>
      </c>
      <c r="E28" s="1796">
        <v>1066</v>
      </c>
      <c r="F28" s="1796">
        <v>544</v>
      </c>
      <c r="G28" s="1796">
        <v>336</v>
      </c>
      <c r="H28" s="1796" t="s">
        <v>1557</v>
      </c>
      <c r="I28" s="1796" t="s">
        <v>1481</v>
      </c>
      <c r="J28" s="1796" t="s">
        <v>1552</v>
      </c>
      <c r="K28" s="1796">
        <v>2</v>
      </c>
      <c r="L28" s="1796">
        <v>93</v>
      </c>
      <c r="M28" s="1796">
        <v>194</v>
      </c>
      <c r="N28" s="1830">
        <v>30255</v>
      </c>
      <c r="O28" s="1830">
        <v>32065</v>
      </c>
    </row>
    <row r="29" spans="1:15" s="658" customFormat="1" ht="22.5">
      <c r="A29" s="1827" t="s">
        <v>1597</v>
      </c>
      <c r="B29" s="1796">
        <v>1200</v>
      </c>
      <c r="C29" s="1796">
        <v>550</v>
      </c>
      <c r="D29" s="1796">
        <v>390</v>
      </c>
      <c r="E29" s="1831" t="s">
        <v>1598</v>
      </c>
      <c r="F29" s="1796">
        <v>544</v>
      </c>
      <c r="G29" s="1796">
        <v>336</v>
      </c>
      <c r="H29" s="1796" t="s">
        <v>1481</v>
      </c>
      <c r="I29" s="1796" t="s">
        <v>1552</v>
      </c>
      <c r="J29" s="1796" t="s">
        <v>1552</v>
      </c>
      <c r="K29" s="1796">
        <v>1</v>
      </c>
      <c r="L29" s="1796">
        <v>96</v>
      </c>
      <c r="M29" s="1796" t="s">
        <v>1599</v>
      </c>
      <c r="N29" s="1830">
        <v>31490</v>
      </c>
      <c r="O29" s="1830">
        <v>33370</v>
      </c>
    </row>
    <row r="30" spans="1:15" s="658" customFormat="1">
      <c r="A30" s="1827" t="s">
        <v>1600</v>
      </c>
      <c r="B30" s="1796">
        <v>1650</v>
      </c>
      <c r="C30" s="1796">
        <v>600</v>
      </c>
      <c r="D30" s="1796">
        <v>460</v>
      </c>
      <c r="E30" s="1796">
        <v>1390</v>
      </c>
      <c r="F30" s="1796">
        <v>594</v>
      </c>
      <c r="G30" s="1796">
        <v>398</v>
      </c>
      <c r="H30" s="1796" t="s">
        <v>1481</v>
      </c>
      <c r="I30" s="1796" t="s">
        <v>1552</v>
      </c>
      <c r="J30" s="1796" t="s">
        <v>1552</v>
      </c>
      <c r="K30" s="1796">
        <v>3</v>
      </c>
      <c r="L30" s="1796">
        <v>157</v>
      </c>
      <c r="M30" s="1796">
        <v>329</v>
      </c>
      <c r="N30" s="1830">
        <v>50070</v>
      </c>
      <c r="O30" s="1830">
        <v>53065</v>
      </c>
    </row>
    <row r="31" spans="1:15" s="658" customFormat="1">
      <c r="A31" s="1832" t="s">
        <v>1601</v>
      </c>
      <c r="B31" s="1799">
        <v>1650</v>
      </c>
      <c r="C31" s="1799">
        <v>600</v>
      </c>
      <c r="D31" s="1799">
        <v>460</v>
      </c>
      <c r="E31" s="1799">
        <v>1390</v>
      </c>
      <c r="F31" s="1799">
        <v>594</v>
      </c>
      <c r="G31" s="1799">
        <v>398</v>
      </c>
      <c r="H31" s="1799" t="s">
        <v>1481</v>
      </c>
      <c r="I31" s="1799" t="s">
        <v>1552</v>
      </c>
      <c r="J31" s="1799" t="s">
        <v>1552</v>
      </c>
      <c r="K31" s="1799">
        <v>3</v>
      </c>
      <c r="L31" s="1799">
        <v>157</v>
      </c>
      <c r="M31" s="1799">
        <v>329</v>
      </c>
      <c r="N31" s="1833">
        <v>54465</v>
      </c>
      <c r="O31" s="1833">
        <v>57725</v>
      </c>
    </row>
    <row r="32" spans="1:15" ht="129.75" customHeight="1">
      <c r="A32" s="3330"/>
      <c r="B32" s="3330"/>
      <c r="C32" s="3330"/>
      <c r="D32" s="3330"/>
      <c r="E32" s="3330"/>
      <c r="F32" s="3330"/>
      <c r="G32" s="3330"/>
      <c r="H32" s="3330"/>
      <c r="I32" s="3330"/>
      <c r="J32" s="3330"/>
      <c r="K32" s="3330"/>
      <c r="L32" s="3330"/>
      <c r="M32" s="3330"/>
      <c r="N32" s="3330"/>
      <c r="O32" s="3330"/>
    </row>
    <row r="33" spans="1:15">
      <c r="A33" s="3162" t="s">
        <v>1431</v>
      </c>
      <c r="B33" s="3334" t="s">
        <v>1602</v>
      </c>
      <c r="C33" s="3334"/>
      <c r="D33" s="3334"/>
      <c r="E33" s="3334" t="s">
        <v>1433</v>
      </c>
      <c r="F33" s="3334"/>
      <c r="G33" s="3334"/>
      <c r="H33" s="3334" t="s">
        <v>1545</v>
      </c>
      <c r="I33" s="3334"/>
      <c r="J33" s="3334"/>
      <c r="K33" s="3334"/>
      <c r="L33" s="3134" t="s">
        <v>1603</v>
      </c>
      <c r="M33" s="3134" t="s">
        <v>137</v>
      </c>
      <c r="N33" s="3134" t="s">
        <v>1498</v>
      </c>
      <c r="O33" s="3134" t="s">
        <v>1497</v>
      </c>
    </row>
    <row r="34" spans="1:15" ht="34.5">
      <c r="A34" s="3162"/>
      <c r="B34" s="3328" t="s">
        <v>1477</v>
      </c>
      <c r="C34" s="3328" t="s">
        <v>1478</v>
      </c>
      <c r="D34" s="3328" t="s">
        <v>1479</v>
      </c>
      <c r="E34" s="3328" t="s">
        <v>1477</v>
      </c>
      <c r="F34" s="3328" t="s">
        <v>1478</v>
      </c>
      <c r="G34" s="3328" t="s">
        <v>1479</v>
      </c>
      <c r="H34" s="240" t="s">
        <v>1604</v>
      </c>
      <c r="I34" s="240" t="s">
        <v>1605</v>
      </c>
      <c r="J34" s="3328" t="s">
        <v>1606</v>
      </c>
      <c r="K34" s="240" t="s">
        <v>1607</v>
      </c>
      <c r="L34" s="3134"/>
      <c r="M34" s="3134"/>
      <c r="N34" s="3134"/>
      <c r="O34" s="3134"/>
    </row>
    <row r="35" spans="1:15" ht="30.75">
      <c r="A35" s="3162"/>
      <c r="B35" s="3328"/>
      <c r="C35" s="3328"/>
      <c r="D35" s="3328"/>
      <c r="E35" s="3328"/>
      <c r="F35" s="3328"/>
      <c r="G35" s="3328"/>
      <c r="H35" s="240" t="s">
        <v>1608</v>
      </c>
      <c r="I35" s="240" t="s">
        <v>1609</v>
      </c>
      <c r="J35" s="3328"/>
      <c r="K35" s="240" t="s">
        <v>1610</v>
      </c>
      <c r="L35" s="3134"/>
      <c r="M35" s="3134"/>
      <c r="N35" s="3134"/>
      <c r="O35" s="3134"/>
    </row>
    <row r="36" spans="1:15">
      <c r="A36" s="1834" t="s">
        <v>1611</v>
      </c>
      <c r="B36" s="1835">
        <v>250</v>
      </c>
      <c r="C36" s="1835">
        <v>340</v>
      </c>
      <c r="D36" s="1835">
        <v>280</v>
      </c>
      <c r="E36" s="1835">
        <v>246</v>
      </c>
      <c r="F36" s="1835">
        <v>336</v>
      </c>
      <c r="G36" s="1835">
        <v>226</v>
      </c>
      <c r="H36" s="1835" t="s">
        <v>1612</v>
      </c>
      <c r="I36" s="1835" t="s">
        <v>1613</v>
      </c>
      <c r="J36" s="1835">
        <v>1</v>
      </c>
      <c r="K36" s="1835" t="s">
        <v>1613</v>
      </c>
      <c r="L36" s="1835" t="s">
        <v>1614</v>
      </c>
      <c r="M36" s="1835">
        <v>19</v>
      </c>
      <c r="N36" s="1836">
        <v>4610</v>
      </c>
      <c r="O36" s="1837">
        <v>4890</v>
      </c>
    </row>
    <row r="37" spans="1:15">
      <c r="A37" s="1838" t="s">
        <v>1615</v>
      </c>
      <c r="B37" s="1839">
        <v>250</v>
      </c>
      <c r="C37" s="1839">
        <v>340</v>
      </c>
      <c r="D37" s="1839">
        <v>280</v>
      </c>
      <c r="E37" s="1839">
        <v>246</v>
      </c>
      <c r="F37" s="1839">
        <v>336</v>
      </c>
      <c r="G37" s="1839">
        <v>226</v>
      </c>
      <c r="H37" s="1839" t="s">
        <v>1613</v>
      </c>
      <c r="I37" s="1839" t="s">
        <v>1612</v>
      </c>
      <c r="J37" s="1839">
        <v>1</v>
      </c>
      <c r="K37" s="1839" t="s">
        <v>1613</v>
      </c>
      <c r="L37" s="1839" t="s">
        <v>1614</v>
      </c>
      <c r="M37" s="1839">
        <v>19</v>
      </c>
      <c r="N37" s="1836">
        <v>5490</v>
      </c>
      <c r="O37" s="1837">
        <v>5820</v>
      </c>
    </row>
    <row r="38" spans="1:15">
      <c r="A38" s="1838" t="s">
        <v>1616</v>
      </c>
      <c r="B38" s="1839">
        <v>300</v>
      </c>
      <c r="C38" s="1839">
        <v>440</v>
      </c>
      <c r="D38" s="1839">
        <v>355</v>
      </c>
      <c r="E38" s="1839">
        <v>296</v>
      </c>
      <c r="F38" s="1839">
        <v>436</v>
      </c>
      <c r="G38" s="1839">
        <v>301</v>
      </c>
      <c r="H38" s="1839" t="s">
        <v>1612</v>
      </c>
      <c r="I38" s="1839" t="s">
        <v>1613</v>
      </c>
      <c r="J38" s="1839">
        <v>1</v>
      </c>
      <c r="K38" s="1839" t="s">
        <v>1613</v>
      </c>
      <c r="L38" s="1839">
        <v>17</v>
      </c>
      <c r="M38" s="1839">
        <v>39</v>
      </c>
      <c r="N38" s="1836">
        <v>5270</v>
      </c>
      <c r="O38" s="1837">
        <v>5585</v>
      </c>
    </row>
    <row r="39" spans="1:15">
      <c r="A39" s="1838" t="s">
        <v>1617</v>
      </c>
      <c r="B39" s="1839">
        <v>300</v>
      </c>
      <c r="C39" s="1839">
        <v>440</v>
      </c>
      <c r="D39" s="1839">
        <v>355</v>
      </c>
      <c r="E39" s="1839">
        <v>296</v>
      </c>
      <c r="F39" s="1839">
        <v>436</v>
      </c>
      <c r="G39" s="1839">
        <v>301</v>
      </c>
      <c r="H39" s="1839" t="s">
        <v>1613</v>
      </c>
      <c r="I39" s="1839" t="s">
        <v>1612</v>
      </c>
      <c r="J39" s="1839">
        <v>1</v>
      </c>
      <c r="K39" s="1839" t="s">
        <v>1613</v>
      </c>
      <c r="L39" s="1839">
        <v>17</v>
      </c>
      <c r="M39" s="1839">
        <v>39</v>
      </c>
      <c r="N39" s="1836">
        <v>6150</v>
      </c>
      <c r="O39" s="1837">
        <v>6520</v>
      </c>
    </row>
    <row r="40" spans="1:15" s="1361" customFormat="1">
      <c r="A40" s="1838" t="s">
        <v>3717</v>
      </c>
      <c r="B40" s="1839"/>
      <c r="C40" s="1839"/>
      <c r="D40" s="1839"/>
      <c r="E40" s="1839"/>
      <c r="F40" s="1839"/>
      <c r="G40" s="1839"/>
      <c r="H40" s="1839"/>
      <c r="I40" s="1839"/>
      <c r="J40" s="1839"/>
      <c r="K40" s="1839"/>
      <c r="L40" s="1839"/>
      <c r="M40" s="1839"/>
      <c r="N40" s="1836">
        <v>6065</v>
      </c>
      <c r="O40" s="1837">
        <v>6425</v>
      </c>
    </row>
    <row r="41" spans="1:15">
      <c r="A41" s="1838" t="s">
        <v>1618</v>
      </c>
      <c r="B41" s="1839">
        <v>630</v>
      </c>
      <c r="C41" s="1839">
        <v>440</v>
      </c>
      <c r="D41" s="1839">
        <v>355</v>
      </c>
      <c r="E41" s="1839">
        <v>500</v>
      </c>
      <c r="F41" s="1839">
        <v>436</v>
      </c>
      <c r="G41" s="1839">
        <v>301</v>
      </c>
      <c r="H41" s="1839" t="s">
        <v>1612</v>
      </c>
      <c r="I41" s="1839" t="s">
        <v>1613</v>
      </c>
      <c r="J41" s="1839">
        <v>1</v>
      </c>
      <c r="K41" s="1839" t="s">
        <v>1612</v>
      </c>
      <c r="L41" s="1839">
        <v>34</v>
      </c>
      <c r="M41" s="1839" t="s">
        <v>1619</v>
      </c>
      <c r="N41" s="1836">
        <v>7865</v>
      </c>
      <c r="O41" s="1837">
        <v>8340</v>
      </c>
    </row>
    <row r="42" spans="1:15">
      <c r="A42" s="1838" t="s">
        <v>1620</v>
      </c>
      <c r="B42" s="1839">
        <v>630</v>
      </c>
      <c r="C42" s="1839">
        <v>440</v>
      </c>
      <c r="D42" s="1839">
        <v>355</v>
      </c>
      <c r="E42" s="1839">
        <v>500</v>
      </c>
      <c r="F42" s="1839">
        <v>436</v>
      </c>
      <c r="G42" s="1839">
        <v>301</v>
      </c>
      <c r="H42" s="1839" t="s">
        <v>1613</v>
      </c>
      <c r="I42" s="1839" t="s">
        <v>1612</v>
      </c>
      <c r="J42" s="1839">
        <v>1</v>
      </c>
      <c r="K42" s="1839" t="s">
        <v>1612</v>
      </c>
      <c r="L42" s="1839">
        <v>34</v>
      </c>
      <c r="M42" s="1839" t="s">
        <v>1619</v>
      </c>
      <c r="N42" s="1836">
        <v>8745</v>
      </c>
      <c r="O42" s="1837">
        <v>9270</v>
      </c>
    </row>
    <row r="43" spans="1:15">
      <c r="A43" s="1838" t="s">
        <v>1621</v>
      </c>
      <c r="B43" s="1839">
        <v>900</v>
      </c>
      <c r="C43" s="1839">
        <v>440</v>
      </c>
      <c r="D43" s="1839">
        <v>355</v>
      </c>
      <c r="E43" s="1839">
        <v>770</v>
      </c>
      <c r="F43" s="1839">
        <v>436</v>
      </c>
      <c r="G43" s="1839">
        <v>301</v>
      </c>
      <c r="H43" s="1839" t="s">
        <v>1612</v>
      </c>
      <c r="I43" s="1839" t="s">
        <v>1613</v>
      </c>
      <c r="J43" s="1839">
        <v>1</v>
      </c>
      <c r="K43" s="1839" t="s">
        <v>1612</v>
      </c>
      <c r="L43" s="1839">
        <v>45</v>
      </c>
      <c r="M43" s="1839" t="s">
        <v>1622</v>
      </c>
      <c r="N43" s="1836">
        <v>10200</v>
      </c>
      <c r="O43" s="1837">
        <v>10810</v>
      </c>
    </row>
    <row r="44" spans="1:15">
      <c r="A44" s="1838" t="s">
        <v>1623</v>
      </c>
      <c r="B44" s="1839">
        <v>900</v>
      </c>
      <c r="C44" s="1839">
        <v>440</v>
      </c>
      <c r="D44" s="1839">
        <v>355</v>
      </c>
      <c r="E44" s="1839">
        <v>770</v>
      </c>
      <c r="F44" s="1839">
        <v>436</v>
      </c>
      <c r="G44" s="1839">
        <v>301</v>
      </c>
      <c r="H44" s="1839" t="s">
        <v>1613</v>
      </c>
      <c r="I44" s="1839" t="s">
        <v>1612</v>
      </c>
      <c r="J44" s="1839">
        <v>1</v>
      </c>
      <c r="K44" s="1839" t="s">
        <v>1612</v>
      </c>
      <c r="L44" s="1839">
        <v>45</v>
      </c>
      <c r="M44" s="1839" t="s">
        <v>1622</v>
      </c>
      <c r="N44" s="1836">
        <v>11080</v>
      </c>
      <c r="O44" s="1837">
        <v>11740</v>
      </c>
    </row>
    <row r="45" spans="1:15">
      <c r="A45" s="1838" t="s">
        <v>1624</v>
      </c>
      <c r="B45" s="1839">
        <v>1200</v>
      </c>
      <c r="C45" s="1839">
        <v>440</v>
      </c>
      <c r="D45" s="1839">
        <v>355</v>
      </c>
      <c r="E45" s="1839">
        <v>1070</v>
      </c>
      <c r="F45" s="1839">
        <v>436</v>
      </c>
      <c r="G45" s="1839">
        <v>301</v>
      </c>
      <c r="H45" s="1839" t="s">
        <v>1612</v>
      </c>
      <c r="I45" s="1839" t="s">
        <v>1613</v>
      </c>
      <c r="J45" s="1839">
        <v>2</v>
      </c>
      <c r="K45" s="1839" t="s">
        <v>1612</v>
      </c>
      <c r="L45" s="1839">
        <v>52</v>
      </c>
      <c r="M45" s="1839" t="s">
        <v>1625</v>
      </c>
      <c r="N45" s="1836">
        <v>12220</v>
      </c>
      <c r="O45" s="1837">
        <v>12955</v>
      </c>
    </row>
    <row r="46" spans="1:15">
      <c r="A46" s="1838" t="s">
        <v>1626</v>
      </c>
      <c r="B46" s="1839">
        <v>1200</v>
      </c>
      <c r="C46" s="1839">
        <v>440</v>
      </c>
      <c r="D46" s="1839">
        <v>355</v>
      </c>
      <c r="E46" s="1839">
        <v>1070</v>
      </c>
      <c r="F46" s="1839">
        <v>436</v>
      </c>
      <c r="G46" s="1839">
        <v>301</v>
      </c>
      <c r="H46" s="1839" t="s">
        <v>1613</v>
      </c>
      <c r="I46" s="1839" t="s">
        <v>1612</v>
      </c>
      <c r="J46" s="1839">
        <v>2</v>
      </c>
      <c r="K46" s="1839" t="s">
        <v>1612</v>
      </c>
      <c r="L46" s="1839">
        <v>52</v>
      </c>
      <c r="M46" s="1839" t="s">
        <v>1625</v>
      </c>
      <c r="N46" s="1836">
        <v>13100</v>
      </c>
      <c r="O46" s="1837">
        <v>13885</v>
      </c>
    </row>
    <row r="47" spans="1:15">
      <c r="A47" s="3338" t="s">
        <v>1627</v>
      </c>
      <c r="B47" s="3340">
        <v>1200</v>
      </c>
      <c r="C47" s="3340">
        <v>440</v>
      </c>
      <c r="D47" s="3340">
        <v>355</v>
      </c>
      <c r="E47" s="1839">
        <v>449</v>
      </c>
      <c r="F47" s="3340">
        <v>436</v>
      </c>
      <c r="G47" s="3340">
        <v>301</v>
      </c>
      <c r="H47" s="1821" t="s">
        <v>1612</v>
      </c>
      <c r="I47" s="1821" t="s">
        <v>1613</v>
      </c>
      <c r="J47" s="1839">
        <v>1</v>
      </c>
      <c r="K47" s="1839" t="s">
        <v>1628</v>
      </c>
      <c r="L47" s="3340">
        <v>54</v>
      </c>
      <c r="M47" s="1839" t="s">
        <v>1629</v>
      </c>
      <c r="N47" s="3336">
        <v>13630</v>
      </c>
      <c r="O47" s="3342">
        <v>14445</v>
      </c>
    </row>
    <row r="48" spans="1:15">
      <c r="A48" s="3338"/>
      <c r="B48" s="3340"/>
      <c r="C48" s="3340"/>
      <c r="D48" s="3340"/>
      <c r="E48" s="1839">
        <v>612</v>
      </c>
      <c r="F48" s="3340"/>
      <c r="G48" s="3340"/>
      <c r="H48" s="1821" t="s">
        <v>1612</v>
      </c>
      <c r="I48" s="1821" t="s">
        <v>1613</v>
      </c>
      <c r="J48" s="1839">
        <v>1</v>
      </c>
      <c r="K48" s="1839" t="s">
        <v>1630</v>
      </c>
      <c r="L48" s="3340"/>
      <c r="M48" s="1839">
        <v>80</v>
      </c>
      <c r="N48" s="3336"/>
      <c r="O48" s="3342"/>
    </row>
    <row r="49" spans="1:15">
      <c r="A49" s="3338" t="s">
        <v>1631</v>
      </c>
      <c r="B49" s="3340">
        <v>1200</v>
      </c>
      <c r="C49" s="3340">
        <v>440</v>
      </c>
      <c r="D49" s="3340">
        <v>355</v>
      </c>
      <c r="E49" s="1839">
        <v>449</v>
      </c>
      <c r="F49" s="3340">
        <v>436</v>
      </c>
      <c r="G49" s="3340">
        <v>301</v>
      </c>
      <c r="H49" s="1821" t="s">
        <v>1613</v>
      </c>
      <c r="I49" s="1821" t="s">
        <v>1612</v>
      </c>
      <c r="J49" s="1839">
        <v>1</v>
      </c>
      <c r="K49" s="1839" t="s">
        <v>1628</v>
      </c>
      <c r="L49" s="3340">
        <v>54</v>
      </c>
      <c r="M49" s="1839" t="s">
        <v>1629</v>
      </c>
      <c r="N49" s="3336">
        <v>15390</v>
      </c>
      <c r="O49" s="3342">
        <v>16310</v>
      </c>
    </row>
    <row r="50" spans="1:15">
      <c r="A50" s="3339"/>
      <c r="B50" s="3341"/>
      <c r="C50" s="3341"/>
      <c r="D50" s="3341"/>
      <c r="E50" s="1840">
        <v>612</v>
      </c>
      <c r="F50" s="3341"/>
      <c r="G50" s="3341"/>
      <c r="H50" s="1799" t="s">
        <v>1613</v>
      </c>
      <c r="I50" s="1799" t="s">
        <v>1612</v>
      </c>
      <c r="J50" s="1840">
        <v>1</v>
      </c>
      <c r="K50" s="1840" t="s">
        <v>1630</v>
      </c>
      <c r="L50" s="3341"/>
      <c r="M50" s="1840">
        <v>80</v>
      </c>
      <c r="N50" s="3337"/>
      <c r="O50" s="3342"/>
    </row>
    <row r="51" spans="1:15" ht="115.5" customHeight="1">
      <c r="A51" s="3343"/>
      <c r="B51" s="3343"/>
      <c r="C51" s="3343"/>
      <c r="D51" s="3343"/>
      <c r="E51" s="3343"/>
      <c r="F51" s="3343"/>
      <c r="G51" s="3343"/>
      <c r="H51" s="3343"/>
      <c r="I51" s="3343"/>
      <c r="J51" s="3343"/>
      <c r="K51" s="3343"/>
      <c r="L51" s="3343"/>
      <c r="M51" s="3343"/>
      <c r="N51" s="3343"/>
      <c r="O51" s="3343"/>
    </row>
    <row r="52" spans="1:15" ht="15" customHeight="1">
      <c r="A52" s="3162" t="s">
        <v>1431</v>
      </c>
      <c r="B52" s="3334" t="s">
        <v>1633</v>
      </c>
      <c r="C52" s="3334"/>
      <c r="D52" s="3334"/>
      <c r="E52" s="3334" t="s">
        <v>1634</v>
      </c>
      <c r="F52" s="3334"/>
      <c r="G52" s="3334"/>
      <c r="H52" s="3335" t="s">
        <v>1545</v>
      </c>
      <c r="I52" s="3335"/>
      <c r="J52" s="3335"/>
      <c r="K52" s="3335"/>
      <c r="L52" s="3134" t="s">
        <v>1435</v>
      </c>
      <c r="M52" s="3134" t="s">
        <v>137</v>
      </c>
      <c r="N52" s="3134" t="s">
        <v>1498</v>
      </c>
      <c r="O52" s="3134" t="s">
        <v>1497</v>
      </c>
    </row>
    <row r="53" spans="1:15" ht="38.25">
      <c r="A53" s="3162"/>
      <c r="B53" s="321" t="s">
        <v>1477</v>
      </c>
      <c r="C53" s="321" t="s">
        <v>1478</v>
      </c>
      <c r="D53" s="321" t="s">
        <v>1479</v>
      </c>
      <c r="E53" s="321" t="s">
        <v>1477</v>
      </c>
      <c r="F53" s="321" t="s">
        <v>1478</v>
      </c>
      <c r="G53" s="321" t="s">
        <v>1479</v>
      </c>
      <c r="H53" s="242" t="s">
        <v>1635</v>
      </c>
      <c r="I53" s="242" t="s">
        <v>1636</v>
      </c>
      <c r="J53" s="242" t="s">
        <v>1548</v>
      </c>
      <c r="K53" s="242" t="s">
        <v>1606</v>
      </c>
      <c r="L53" s="3134"/>
      <c r="M53" s="3134"/>
      <c r="N53" s="3134"/>
      <c r="O53" s="3134"/>
    </row>
    <row r="54" spans="1:15">
      <c r="A54" s="1856" t="s">
        <v>1637</v>
      </c>
      <c r="B54" s="1842">
        <v>171</v>
      </c>
      <c r="C54" s="1842">
        <v>260</v>
      </c>
      <c r="D54" s="1842">
        <v>230</v>
      </c>
      <c r="E54" s="1842">
        <v>167</v>
      </c>
      <c r="F54" s="1842">
        <v>256</v>
      </c>
      <c r="G54" s="1842">
        <v>175</v>
      </c>
      <c r="H54" s="1842" t="s">
        <v>1555</v>
      </c>
      <c r="I54" s="1842" t="s">
        <v>1481</v>
      </c>
      <c r="J54" s="1842" t="s">
        <v>1481</v>
      </c>
      <c r="K54" s="1842" t="s">
        <v>1613</v>
      </c>
      <c r="L54" s="1842">
        <v>4</v>
      </c>
      <c r="M54" s="1842">
        <v>7</v>
      </c>
      <c r="N54" s="1854">
        <v>2105</v>
      </c>
      <c r="O54" s="1855">
        <v>2230</v>
      </c>
    </row>
    <row r="55" spans="1:15">
      <c r="A55" s="1845" t="s">
        <v>1638</v>
      </c>
      <c r="B55" s="1811">
        <v>171</v>
      </c>
      <c r="C55" s="1811">
        <v>260</v>
      </c>
      <c r="D55" s="1811">
        <v>230</v>
      </c>
      <c r="E55" s="1811">
        <v>167</v>
      </c>
      <c r="F55" s="1811">
        <v>256</v>
      </c>
      <c r="G55" s="1811">
        <v>175</v>
      </c>
      <c r="H55" s="1811" t="s">
        <v>1639</v>
      </c>
      <c r="I55" s="1811" t="s">
        <v>1552</v>
      </c>
      <c r="J55" s="1811" t="s">
        <v>1481</v>
      </c>
      <c r="K55" s="1811" t="s">
        <v>1613</v>
      </c>
      <c r="L55" s="1811">
        <v>4</v>
      </c>
      <c r="M55" s="1811">
        <v>7</v>
      </c>
      <c r="N55" s="1846">
        <v>2985</v>
      </c>
      <c r="O55" s="1849">
        <v>3165</v>
      </c>
    </row>
    <row r="56" spans="1:15">
      <c r="A56" s="1845" t="s">
        <v>1640</v>
      </c>
      <c r="B56" s="1811">
        <v>230</v>
      </c>
      <c r="C56" s="1811">
        <v>300</v>
      </c>
      <c r="D56" s="1811">
        <v>250</v>
      </c>
      <c r="E56" s="1811">
        <v>227</v>
      </c>
      <c r="F56" s="1811">
        <v>296</v>
      </c>
      <c r="G56" s="1811">
        <v>195</v>
      </c>
      <c r="H56" s="1811" t="s">
        <v>1555</v>
      </c>
      <c r="I56" s="1811" t="s">
        <v>1481</v>
      </c>
      <c r="J56" s="1811" t="s">
        <v>1481</v>
      </c>
      <c r="K56" s="1811" t="s">
        <v>1630</v>
      </c>
      <c r="L56" s="1811">
        <v>5.5</v>
      </c>
      <c r="M56" s="1811">
        <v>13</v>
      </c>
      <c r="N56" s="1846">
        <v>2635</v>
      </c>
      <c r="O56" s="1849">
        <v>2790</v>
      </c>
    </row>
    <row r="57" spans="1:15">
      <c r="A57" s="1845" t="s">
        <v>1641</v>
      </c>
      <c r="B57" s="1811">
        <v>230</v>
      </c>
      <c r="C57" s="1811">
        <v>300</v>
      </c>
      <c r="D57" s="1811">
        <v>250</v>
      </c>
      <c r="E57" s="1811">
        <v>227</v>
      </c>
      <c r="F57" s="1811">
        <v>296</v>
      </c>
      <c r="G57" s="1811">
        <v>195</v>
      </c>
      <c r="H57" s="1811" t="s">
        <v>1639</v>
      </c>
      <c r="I57" s="1811" t="s">
        <v>1552</v>
      </c>
      <c r="J57" s="1811" t="s">
        <v>1481</v>
      </c>
      <c r="K57" s="1811" t="s">
        <v>1630</v>
      </c>
      <c r="L57" s="1811">
        <v>5.5</v>
      </c>
      <c r="M57" s="1811">
        <v>13</v>
      </c>
      <c r="N57" s="1846">
        <v>3510</v>
      </c>
      <c r="O57" s="1849">
        <v>3720</v>
      </c>
    </row>
    <row r="58" spans="1:15">
      <c r="A58" s="1845" t="s">
        <v>1642</v>
      </c>
      <c r="B58" s="1811">
        <v>280</v>
      </c>
      <c r="C58" s="1811">
        <v>340</v>
      </c>
      <c r="D58" s="1811">
        <v>295</v>
      </c>
      <c r="E58" s="1811">
        <v>276</v>
      </c>
      <c r="F58" s="1811">
        <v>336</v>
      </c>
      <c r="G58" s="1811">
        <v>240</v>
      </c>
      <c r="H58" s="1811" t="s">
        <v>1555</v>
      </c>
      <c r="I58" s="1811" t="s">
        <v>1481</v>
      </c>
      <c r="J58" s="1811" t="s">
        <v>1481</v>
      </c>
      <c r="K58" s="1811">
        <v>1</v>
      </c>
      <c r="L58" s="1811">
        <v>8</v>
      </c>
      <c r="M58" s="1811">
        <v>22</v>
      </c>
      <c r="N58" s="1846">
        <v>3160</v>
      </c>
      <c r="O58" s="1849">
        <v>3350</v>
      </c>
    </row>
    <row r="59" spans="1:15">
      <c r="A59" s="1845" t="s">
        <v>1643</v>
      </c>
      <c r="B59" s="1811">
        <v>280</v>
      </c>
      <c r="C59" s="1811">
        <v>340</v>
      </c>
      <c r="D59" s="1811">
        <v>295</v>
      </c>
      <c r="E59" s="1811">
        <v>276</v>
      </c>
      <c r="F59" s="1811">
        <v>336</v>
      </c>
      <c r="G59" s="1811">
        <v>240</v>
      </c>
      <c r="H59" s="1811" t="s">
        <v>1639</v>
      </c>
      <c r="I59" s="1811" t="s">
        <v>1552</v>
      </c>
      <c r="J59" s="1811" t="s">
        <v>1481</v>
      </c>
      <c r="K59" s="1811">
        <v>1</v>
      </c>
      <c r="L59" s="1811">
        <v>8</v>
      </c>
      <c r="M59" s="1811">
        <v>22</v>
      </c>
      <c r="N59" s="1846">
        <v>4040</v>
      </c>
      <c r="O59" s="1849">
        <v>4280</v>
      </c>
    </row>
    <row r="60" spans="1:15">
      <c r="A60" s="1845" t="s">
        <v>1644</v>
      </c>
      <c r="B60" s="1811">
        <v>401</v>
      </c>
      <c r="C60" s="1811">
        <v>400</v>
      </c>
      <c r="D60" s="1811">
        <v>356</v>
      </c>
      <c r="E60" s="1811">
        <v>396</v>
      </c>
      <c r="F60" s="1811">
        <v>396</v>
      </c>
      <c r="G60" s="1811">
        <v>301</v>
      </c>
      <c r="H60" s="1811" t="s">
        <v>1555</v>
      </c>
      <c r="I60" s="1811" t="s">
        <v>1481</v>
      </c>
      <c r="J60" s="1811" t="s">
        <v>1481</v>
      </c>
      <c r="K60" s="1811">
        <v>1</v>
      </c>
      <c r="L60" s="1811">
        <v>19</v>
      </c>
      <c r="M60" s="1811">
        <v>47</v>
      </c>
      <c r="N60" s="1846">
        <v>4755</v>
      </c>
      <c r="O60" s="1849">
        <v>5035</v>
      </c>
    </row>
    <row r="61" spans="1:15">
      <c r="A61" s="1845" t="s">
        <v>1645</v>
      </c>
      <c r="B61" s="1811">
        <v>401</v>
      </c>
      <c r="C61" s="1811">
        <v>400</v>
      </c>
      <c r="D61" s="1811">
        <v>356</v>
      </c>
      <c r="E61" s="1811">
        <v>396</v>
      </c>
      <c r="F61" s="1811">
        <v>396</v>
      </c>
      <c r="G61" s="1811">
        <v>301</v>
      </c>
      <c r="H61" s="1811" t="s">
        <v>1639</v>
      </c>
      <c r="I61" s="1811" t="s">
        <v>1552</v>
      </c>
      <c r="J61" s="1811" t="s">
        <v>1481</v>
      </c>
      <c r="K61" s="1811">
        <v>1</v>
      </c>
      <c r="L61" s="1811">
        <v>19</v>
      </c>
      <c r="M61" s="1811">
        <v>47</v>
      </c>
      <c r="N61" s="1846">
        <v>5635</v>
      </c>
      <c r="O61" s="1849">
        <v>5970</v>
      </c>
    </row>
    <row r="62" spans="1:15">
      <c r="A62" s="1847" t="s">
        <v>1646</v>
      </c>
      <c r="B62" s="323">
        <v>140</v>
      </c>
      <c r="C62" s="323">
        <v>195</v>
      </c>
      <c r="D62" s="323">
        <v>140</v>
      </c>
      <c r="E62" s="323">
        <v>138</v>
      </c>
      <c r="F62" s="323">
        <v>193</v>
      </c>
      <c r="G62" s="323">
        <v>95</v>
      </c>
      <c r="H62" s="323" t="s">
        <v>1555</v>
      </c>
      <c r="I62" s="323" t="s">
        <v>1481</v>
      </c>
      <c r="J62" s="323" t="s">
        <v>1481</v>
      </c>
      <c r="K62" s="323" t="s">
        <v>1613</v>
      </c>
      <c r="L62" s="323">
        <v>3</v>
      </c>
      <c r="M62" s="323">
        <v>2.5</v>
      </c>
      <c r="N62" s="1848">
        <f t="shared" ref="N62:N64" si="0">0.96*O62</f>
        <v>1493.76</v>
      </c>
      <c r="O62" s="1850">
        <v>1556</v>
      </c>
    </row>
    <row r="63" spans="1:15">
      <c r="A63" s="1847" t="s">
        <v>1647</v>
      </c>
      <c r="B63" s="323">
        <v>140</v>
      </c>
      <c r="C63" s="323">
        <v>195</v>
      </c>
      <c r="D63" s="323">
        <v>140</v>
      </c>
      <c r="E63" s="323">
        <v>138</v>
      </c>
      <c r="F63" s="323">
        <v>193</v>
      </c>
      <c r="G63" s="323">
        <v>95</v>
      </c>
      <c r="H63" s="323" t="s">
        <v>1639</v>
      </c>
      <c r="I63" s="323" t="s">
        <v>1552</v>
      </c>
      <c r="J63" s="323" t="s">
        <v>1481</v>
      </c>
      <c r="K63" s="323" t="s">
        <v>1613</v>
      </c>
      <c r="L63" s="323">
        <v>3</v>
      </c>
      <c r="M63" s="323">
        <v>2.5</v>
      </c>
      <c r="N63" s="1848">
        <f t="shared" si="0"/>
        <v>2903.04</v>
      </c>
      <c r="O63" s="1850">
        <v>3024</v>
      </c>
    </row>
    <row r="64" spans="1:15">
      <c r="A64" s="1847" t="s">
        <v>1648</v>
      </c>
      <c r="B64" s="323">
        <v>170</v>
      </c>
      <c r="C64" s="323">
        <v>260</v>
      </c>
      <c r="D64" s="323">
        <v>230</v>
      </c>
      <c r="E64" s="323">
        <v>168</v>
      </c>
      <c r="F64" s="323">
        <v>258</v>
      </c>
      <c r="G64" s="323">
        <v>185</v>
      </c>
      <c r="H64" s="323" t="s">
        <v>1555</v>
      </c>
      <c r="I64" s="323" t="s">
        <v>1481</v>
      </c>
      <c r="J64" s="323" t="s">
        <v>1481</v>
      </c>
      <c r="K64" s="323" t="s">
        <v>1613</v>
      </c>
      <c r="L64" s="323">
        <v>5</v>
      </c>
      <c r="M64" s="323">
        <v>8</v>
      </c>
      <c r="N64" s="1848">
        <f t="shared" si="0"/>
        <v>1776</v>
      </c>
      <c r="O64" s="1850">
        <v>1850</v>
      </c>
    </row>
    <row r="65" spans="1:15">
      <c r="A65" s="1851" t="s">
        <v>1649</v>
      </c>
      <c r="B65" s="1814">
        <v>170</v>
      </c>
      <c r="C65" s="1814">
        <v>260</v>
      </c>
      <c r="D65" s="1814">
        <v>230</v>
      </c>
      <c r="E65" s="1814">
        <v>168</v>
      </c>
      <c r="F65" s="1814">
        <v>258</v>
      </c>
      <c r="G65" s="1814">
        <v>185</v>
      </c>
      <c r="H65" s="1814" t="s">
        <v>1639</v>
      </c>
      <c r="I65" s="1814" t="s">
        <v>1552</v>
      </c>
      <c r="J65" s="1814" t="s">
        <v>1481</v>
      </c>
      <c r="K65" s="1814" t="s">
        <v>1613</v>
      </c>
      <c r="L65" s="1814">
        <v>5</v>
      </c>
      <c r="M65" s="1814">
        <v>8</v>
      </c>
      <c r="N65" s="1852">
        <v>3080</v>
      </c>
      <c r="O65" s="1853">
        <v>3265</v>
      </c>
    </row>
  </sheetData>
  <mergeCells count="53">
    <mergeCell ref="O52:O53"/>
    <mergeCell ref="A32:O32"/>
    <mergeCell ref="A52:A53"/>
    <mergeCell ref="B52:D52"/>
    <mergeCell ref="E52:G52"/>
    <mergeCell ref="N52:N53"/>
    <mergeCell ref="L52:L53"/>
    <mergeCell ref="M52:M53"/>
    <mergeCell ref="H52:K52"/>
    <mergeCell ref="A51:O51"/>
    <mergeCell ref="N47:N48"/>
    <mergeCell ref="L49:L50"/>
    <mergeCell ref="F47:F48"/>
    <mergeCell ref="G47:G48"/>
    <mergeCell ref="O33:O35"/>
    <mergeCell ref="O49:O50"/>
    <mergeCell ref="O47:O48"/>
    <mergeCell ref="A33:A35"/>
    <mergeCell ref="B33:D33"/>
    <mergeCell ref="E33:G33"/>
    <mergeCell ref="N33:N35"/>
    <mergeCell ref="J34:J35"/>
    <mergeCell ref="G34:G35"/>
    <mergeCell ref="M33:M35"/>
    <mergeCell ref="E34:E35"/>
    <mergeCell ref="F34:F35"/>
    <mergeCell ref="L33:L35"/>
    <mergeCell ref="L47:L48"/>
    <mergeCell ref="H33:K33"/>
    <mergeCell ref="B34:B35"/>
    <mergeCell ref="C34:C35"/>
    <mergeCell ref="G49:G50"/>
    <mergeCell ref="B47:B48"/>
    <mergeCell ref="C49:C50"/>
    <mergeCell ref="C47:C48"/>
    <mergeCell ref="D47:D48"/>
    <mergeCell ref="D49:D50"/>
    <mergeCell ref="A1:I1"/>
    <mergeCell ref="N49:N50"/>
    <mergeCell ref="D34:D35"/>
    <mergeCell ref="A9:O9"/>
    <mergeCell ref="A11:O11"/>
    <mergeCell ref="A12:A13"/>
    <mergeCell ref="B12:D12"/>
    <mergeCell ref="E12:G12"/>
    <mergeCell ref="L12:L13"/>
    <mergeCell ref="M12:M13"/>
    <mergeCell ref="N12:N13"/>
    <mergeCell ref="O12:O13"/>
    <mergeCell ref="A49:A50"/>
    <mergeCell ref="B49:B50"/>
    <mergeCell ref="A47:A48"/>
    <mergeCell ref="F49:F50"/>
  </mergeCells>
  <hyperlinks>
    <hyperlink ref="M3" r:id="rId1"/>
    <hyperlink ref="M2" r:id="rId2"/>
  </hyperlinks>
  <pageMargins left="0.7" right="0.7" top="0.75" bottom="0.75" header="0.3" footer="0.3"/>
  <drawing r:id="rId3"/>
</worksheet>
</file>

<file path=xl/worksheets/sheet90.xml><?xml version="1.0" encoding="utf-8"?>
<worksheet xmlns="http://schemas.openxmlformats.org/spreadsheetml/2006/main" xmlns:r="http://schemas.openxmlformats.org/officeDocument/2006/relationships">
  <dimension ref="A1:O18"/>
  <sheetViews>
    <sheetView workbookViewId="0">
      <selection activeCell="A9" sqref="A9:O9"/>
    </sheetView>
  </sheetViews>
  <sheetFormatPr defaultRowHeight="15"/>
  <cols>
    <col min="1" max="1" width="13.85546875" style="200" customWidth="1"/>
    <col min="2" max="2" width="5.7109375" style="200" customWidth="1"/>
    <col min="3" max="3" width="5.28515625" style="200" customWidth="1"/>
    <col min="4" max="4" width="5.140625" style="200" customWidth="1"/>
    <col min="5" max="5" width="5.85546875" style="200" customWidth="1"/>
    <col min="6" max="6" width="4.7109375" style="200" customWidth="1"/>
    <col min="7" max="7" width="4.42578125" style="200" customWidth="1"/>
    <col min="8" max="8" width="6.140625" style="200" customWidth="1"/>
    <col min="9" max="9" width="5.85546875" style="200" customWidth="1"/>
    <col min="10" max="10" width="6.140625" style="200" customWidth="1"/>
    <col min="11" max="11" width="7.7109375" style="200" customWidth="1"/>
    <col min="12" max="12" width="5.7109375" style="200" customWidth="1"/>
    <col min="13" max="13" width="7.140625" style="200" customWidth="1"/>
    <col min="14" max="14" width="8.140625" style="200" customWidth="1"/>
    <col min="15" max="15" width="8.5703125" style="200" customWidth="1"/>
    <col min="16" max="16384" width="9.140625" style="200"/>
  </cols>
  <sheetData>
    <row r="1" spans="1:15" ht="31.5" customHeight="1">
      <c r="A1" s="2526"/>
      <c r="B1" s="2526"/>
      <c r="C1" s="2526"/>
      <c r="D1" s="2526"/>
      <c r="E1" s="2526"/>
      <c r="F1" s="2526"/>
      <c r="G1" s="2526"/>
      <c r="H1" s="2526"/>
      <c r="I1" s="2526"/>
    </row>
    <row r="2" spans="1:15" s="203" customFormat="1" ht="12.75">
      <c r="A2" s="204" t="s">
        <v>0</v>
      </c>
      <c r="B2" s="116"/>
      <c r="F2" s="205" t="s">
        <v>474</v>
      </c>
      <c r="G2" s="206" t="s">
        <v>1</v>
      </c>
      <c r="K2" s="206"/>
      <c r="M2" s="202"/>
      <c r="N2" s="202"/>
    </row>
    <row r="3" spans="1:15" s="203" customFormat="1" ht="15.75" customHeight="1">
      <c r="A3" s="207" t="s">
        <v>467</v>
      </c>
      <c r="B3" s="117"/>
      <c r="F3" s="205" t="s">
        <v>475</v>
      </c>
      <c r="G3" s="208" t="s">
        <v>2</v>
      </c>
      <c r="K3" s="208"/>
      <c r="L3" s="208"/>
      <c r="M3" s="114"/>
      <c r="N3" s="114"/>
    </row>
    <row r="4" spans="1:15" s="203" customFormat="1" ht="15.75" customHeight="1">
      <c r="A4" s="204" t="s">
        <v>2241</v>
      </c>
      <c r="B4" s="116"/>
      <c r="F4" s="375"/>
      <c r="K4" s="212"/>
      <c r="L4" s="202"/>
      <c r="M4" s="202"/>
      <c r="N4" s="202"/>
    </row>
    <row r="5" spans="1:15" s="203" customFormat="1" ht="15.75" customHeight="1">
      <c r="A5" s="207" t="s">
        <v>467</v>
      </c>
      <c r="B5" s="117"/>
      <c r="F5" s="204" t="s">
        <v>2238</v>
      </c>
      <c r="K5" s="207"/>
      <c r="L5" s="202"/>
      <c r="M5" s="202"/>
      <c r="N5" s="202"/>
    </row>
    <row r="6" spans="1:15" s="203" customFormat="1" ht="15.75" customHeight="1">
      <c r="A6" s="207" t="s">
        <v>468</v>
      </c>
      <c r="B6" s="117"/>
      <c r="F6" s="204" t="s">
        <v>2240</v>
      </c>
      <c r="K6" s="207"/>
      <c r="L6" s="202"/>
      <c r="M6" s="202"/>
      <c r="N6" s="202"/>
    </row>
    <row r="7" spans="1:15" s="203" customFormat="1" ht="15" customHeight="1">
      <c r="A7" s="210" t="s">
        <v>2536</v>
      </c>
      <c r="B7" s="213"/>
      <c r="F7" s="379" t="s">
        <v>2239</v>
      </c>
      <c r="K7" s="211"/>
      <c r="L7" s="211"/>
    </row>
    <row r="8" spans="1:15" s="150" customFormat="1" ht="15" customHeight="1">
      <c r="A8" s="493"/>
      <c r="B8" s="176"/>
      <c r="F8" s="399"/>
      <c r="K8" s="400"/>
      <c r="L8" s="400"/>
    </row>
    <row r="9" spans="1:15" s="1128" customFormat="1" ht="15.75" customHeight="1">
      <c r="A9" s="3329" t="s">
        <v>1650</v>
      </c>
      <c r="B9" s="3329"/>
      <c r="C9" s="3329"/>
      <c r="D9" s="3329"/>
      <c r="E9" s="3329"/>
      <c r="F9" s="3329"/>
      <c r="G9" s="3329"/>
      <c r="H9" s="3329"/>
      <c r="I9" s="3329"/>
      <c r="J9" s="3329"/>
      <c r="K9" s="3329"/>
      <c r="L9" s="3329"/>
      <c r="M9" s="3329"/>
      <c r="N9" s="3329"/>
      <c r="O9" s="3329"/>
    </row>
    <row r="10" spans="1:15" s="1128" customFormat="1" ht="15.75" customHeight="1">
      <c r="A10" s="1809"/>
      <c r="B10" s="1809"/>
      <c r="C10" s="1809"/>
      <c r="D10" s="1809"/>
      <c r="E10" s="1809"/>
      <c r="F10" s="1809"/>
      <c r="G10" s="1809"/>
      <c r="H10" s="1809"/>
      <c r="I10" s="1809"/>
      <c r="J10" s="1809"/>
      <c r="K10" s="1809"/>
      <c r="L10" s="1809"/>
      <c r="M10" s="1809"/>
      <c r="N10" s="1809"/>
      <c r="O10" s="1809"/>
    </row>
    <row r="11" spans="1:15" ht="90" customHeight="1">
      <c r="A11" s="3330"/>
      <c r="B11" s="3330"/>
      <c r="C11" s="3330"/>
      <c r="D11" s="3330"/>
      <c r="E11" s="3330"/>
      <c r="F11" s="3330"/>
      <c r="G11" s="3330"/>
      <c r="H11" s="3330"/>
      <c r="I11" s="3330"/>
      <c r="J11" s="3330"/>
      <c r="K11" s="3330"/>
      <c r="L11" s="3330"/>
      <c r="M11" s="3330"/>
      <c r="N11" s="3330"/>
      <c r="O11" s="3330"/>
    </row>
    <row r="12" spans="1:15" ht="15" customHeight="1">
      <c r="A12" s="3344" t="s">
        <v>1431</v>
      </c>
      <c r="B12" s="3334" t="s">
        <v>1633</v>
      </c>
      <c r="C12" s="3334"/>
      <c r="D12" s="3334"/>
      <c r="E12" s="3334" t="s">
        <v>1651</v>
      </c>
      <c r="F12" s="3334"/>
      <c r="G12" s="3334"/>
      <c r="H12" s="3334" t="s">
        <v>1545</v>
      </c>
      <c r="I12" s="3334"/>
      <c r="J12" s="3334"/>
      <c r="K12" s="3334"/>
      <c r="L12" s="3134" t="s">
        <v>1435</v>
      </c>
      <c r="M12" s="3134" t="s">
        <v>137</v>
      </c>
      <c r="N12" s="3328" t="s">
        <v>1498</v>
      </c>
      <c r="O12" s="3328" t="s">
        <v>1436</v>
      </c>
    </row>
    <row r="13" spans="1:15" ht="45.75">
      <c r="A13" s="3344"/>
      <c r="B13" s="243" t="s">
        <v>1477</v>
      </c>
      <c r="C13" s="243" t="s">
        <v>1478</v>
      </c>
      <c r="D13" s="243" t="s">
        <v>1479</v>
      </c>
      <c r="E13" s="243" t="s">
        <v>1477</v>
      </c>
      <c r="F13" s="243" t="s">
        <v>1478</v>
      </c>
      <c r="G13" s="243" t="s">
        <v>1479</v>
      </c>
      <c r="H13" s="244" t="s">
        <v>1546</v>
      </c>
      <c r="I13" s="244" t="s">
        <v>1652</v>
      </c>
      <c r="J13" s="244" t="s">
        <v>1653</v>
      </c>
      <c r="K13" s="244" t="s">
        <v>1606</v>
      </c>
      <c r="L13" s="3134"/>
      <c r="M13" s="3134"/>
      <c r="N13" s="3328"/>
      <c r="O13" s="3328"/>
    </row>
    <row r="14" spans="1:15">
      <c r="A14" s="1857" t="s">
        <v>1654</v>
      </c>
      <c r="B14" s="3347">
        <v>489</v>
      </c>
      <c r="C14" s="3347">
        <v>342</v>
      </c>
      <c r="D14" s="3347">
        <v>381</v>
      </c>
      <c r="E14" s="3347">
        <v>364</v>
      </c>
      <c r="F14" s="3347">
        <v>330</v>
      </c>
      <c r="G14" s="3347">
        <v>317</v>
      </c>
      <c r="H14" s="1858" t="s">
        <v>1481</v>
      </c>
      <c r="I14" s="1858" t="s">
        <v>1552</v>
      </c>
      <c r="J14" s="1858" t="s">
        <v>1481</v>
      </c>
      <c r="K14" s="1858"/>
      <c r="L14" s="1858">
        <v>38</v>
      </c>
      <c r="M14" s="1858">
        <v>50</v>
      </c>
      <c r="N14" s="1812">
        <v>17575</v>
      </c>
      <c r="O14" s="1812">
        <v>18625</v>
      </c>
    </row>
    <row r="15" spans="1:15">
      <c r="A15" s="1859" t="s">
        <v>1655</v>
      </c>
      <c r="B15" s="3348"/>
      <c r="C15" s="3348"/>
      <c r="D15" s="3348"/>
      <c r="E15" s="3348"/>
      <c r="F15" s="3348"/>
      <c r="G15" s="3348"/>
      <c r="H15" s="3345" t="s">
        <v>1557</v>
      </c>
      <c r="I15" s="3345" t="s">
        <v>1481</v>
      </c>
      <c r="J15" s="3345" t="s">
        <v>1481</v>
      </c>
      <c r="K15" s="3352"/>
      <c r="L15" s="3345">
        <v>38</v>
      </c>
      <c r="M15" s="3345">
        <v>50</v>
      </c>
      <c r="N15" s="1812">
        <v>21975</v>
      </c>
      <c r="O15" s="1812">
        <v>23290</v>
      </c>
    </row>
    <row r="16" spans="1:15">
      <c r="A16" s="1859" t="s">
        <v>1656</v>
      </c>
      <c r="B16" s="3346"/>
      <c r="C16" s="3346"/>
      <c r="D16" s="3346"/>
      <c r="E16" s="3346"/>
      <c r="F16" s="3346"/>
      <c r="G16" s="3346"/>
      <c r="H16" s="3346"/>
      <c r="I16" s="3346"/>
      <c r="J16" s="3346"/>
      <c r="K16" s="3353"/>
      <c r="L16" s="3346"/>
      <c r="M16" s="3348"/>
      <c r="N16" s="1860">
        <v>26370</v>
      </c>
      <c r="O16" s="1860">
        <v>27950</v>
      </c>
    </row>
    <row r="17" spans="1:15">
      <c r="A17" s="1859" t="s">
        <v>1657</v>
      </c>
      <c r="B17" s="3345">
        <v>812</v>
      </c>
      <c r="C17" s="3345">
        <v>419</v>
      </c>
      <c r="D17" s="3345">
        <v>427</v>
      </c>
      <c r="E17" s="3345">
        <v>796</v>
      </c>
      <c r="F17" s="3345">
        <v>407</v>
      </c>
      <c r="G17" s="3345">
        <v>336</v>
      </c>
      <c r="H17" s="1861" t="s">
        <v>1481</v>
      </c>
      <c r="I17" s="1861" t="s">
        <v>1552</v>
      </c>
      <c r="J17" s="3345" t="s">
        <v>1483</v>
      </c>
      <c r="K17" s="3352"/>
      <c r="L17" s="3355">
        <v>70</v>
      </c>
      <c r="M17" s="3350" t="s">
        <v>1658</v>
      </c>
      <c r="N17" s="1862">
        <v>27615</v>
      </c>
      <c r="O17" s="1862">
        <v>29270</v>
      </c>
    </row>
    <row r="18" spans="1:15">
      <c r="A18" s="1863" t="s">
        <v>1659</v>
      </c>
      <c r="B18" s="3349"/>
      <c r="C18" s="3349">
        <v>419</v>
      </c>
      <c r="D18" s="3349">
        <v>427</v>
      </c>
      <c r="E18" s="3349">
        <v>796</v>
      </c>
      <c r="F18" s="3349">
        <v>407</v>
      </c>
      <c r="G18" s="3349">
        <v>336</v>
      </c>
      <c r="H18" s="1864" t="s">
        <v>1557</v>
      </c>
      <c r="I18" s="1864" t="s">
        <v>1481</v>
      </c>
      <c r="J18" s="3349" t="s">
        <v>1483</v>
      </c>
      <c r="K18" s="3354"/>
      <c r="L18" s="3356">
        <v>78</v>
      </c>
      <c r="M18" s="3351"/>
      <c r="N18" s="1815">
        <v>32015</v>
      </c>
      <c r="O18" s="1815">
        <v>33930</v>
      </c>
    </row>
  </sheetData>
  <mergeCells count="33">
    <mergeCell ref="M17:M18"/>
    <mergeCell ref="L15:L16"/>
    <mergeCell ref="K15:K16"/>
    <mergeCell ref="K17:K18"/>
    <mergeCell ref="M15:M16"/>
    <mergeCell ref="L17:L18"/>
    <mergeCell ref="B14:B16"/>
    <mergeCell ref="C14:C16"/>
    <mergeCell ref="D14:D16"/>
    <mergeCell ref="E14:E16"/>
    <mergeCell ref="C17:C18"/>
    <mergeCell ref="D17:D18"/>
    <mergeCell ref="E17:E18"/>
    <mergeCell ref="B17:B18"/>
    <mergeCell ref="H15:H16"/>
    <mergeCell ref="I15:I16"/>
    <mergeCell ref="J15:J16"/>
    <mergeCell ref="G14:G16"/>
    <mergeCell ref="F17:F18"/>
    <mergeCell ref="F14:F16"/>
    <mergeCell ref="G17:G18"/>
    <mergeCell ref="J17:J18"/>
    <mergeCell ref="A1:I1"/>
    <mergeCell ref="A9:O9"/>
    <mergeCell ref="A11:O11"/>
    <mergeCell ref="N12:N13"/>
    <mergeCell ref="O12:O13"/>
    <mergeCell ref="A12:A13"/>
    <mergeCell ref="M12:M13"/>
    <mergeCell ref="L12:L13"/>
    <mergeCell ref="B12:D12"/>
    <mergeCell ref="E12:G12"/>
    <mergeCell ref="H12:K12"/>
  </mergeCells>
  <hyperlinks>
    <hyperlink ref="G3" r:id="rId1"/>
    <hyperlink ref="G2" r:id="rId2"/>
  </hyperlinks>
  <pageMargins left="0.7" right="0.7" top="0.75" bottom="0.75" header="0.3" footer="0.3"/>
  <drawing r:id="rId3"/>
</worksheet>
</file>

<file path=xl/worksheets/sheet91.xml><?xml version="1.0" encoding="utf-8"?>
<worksheet xmlns="http://schemas.openxmlformats.org/spreadsheetml/2006/main" xmlns:r="http://schemas.openxmlformats.org/officeDocument/2006/relationships">
  <dimension ref="A1:O136"/>
  <sheetViews>
    <sheetView topLeftCell="A91" workbookViewId="0">
      <selection activeCell="A9" sqref="A9:O9"/>
    </sheetView>
  </sheetViews>
  <sheetFormatPr defaultRowHeight="15"/>
  <cols>
    <col min="1" max="1" width="17.42578125" style="200" customWidth="1"/>
    <col min="2" max="2" width="5.7109375" style="200" customWidth="1"/>
    <col min="3" max="3" width="5.28515625" style="200" customWidth="1"/>
    <col min="4" max="4" width="5.140625" style="200" customWidth="1"/>
    <col min="5" max="5" width="5.85546875" style="200" customWidth="1"/>
    <col min="6" max="6" width="4.7109375" style="200" customWidth="1"/>
    <col min="7" max="7" width="4.42578125" style="200" customWidth="1"/>
    <col min="8" max="8" width="6.140625" style="200" customWidth="1"/>
    <col min="9" max="9" width="5.85546875" style="200" customWidth="1"/>
    <col min="10" max="10" width="6.140625" style="200" customWidth="1"/>
    <col min="11" max="11" width="7.7109375" style="200" customWidth="1"/>
    <col min="12" max="12" width="5.7109375" style="200" customWidth="1"/>
    <col min="13" max="13" width="7.140625" style="200" customWidth="1"/>
    <col min="14" max="14" width="9" style="200" customWidth="1"/>
    <col min="15" max="15" width="9.28515625" style="200" customWidth="1"/>
    <col min="16" max="16384" width="9.140625" style="200"/>
  </cols>
  <sheetData>
    <row r="1" spans="1:15" ht="31.5" customHeight="1">
      <c r="A1" s="2526"/>
      <c r="B1" s="2526"/>
      <c r="C1" s="2526"/>
      <c r="D1" s="2526"/>
      <c r="E1" s="2526"/>
      <c r="F1" s="2526"/>
      <c r="G1" s="2526"/>
      <c r="H1" s="2526"/>
      <c r="I1" s="2526"/>
    </row>
    <row r="2" spans="1:15" s="203" customFormat="1" ht="12.75">
      <c r="A2" s="204" t="s">
        <v>0</v>
      </c>
      <c r="B2" s="116"/>
      <c r="K2" s="206"/>
      <c r="L2" s="205" t="s">
        <v>474</v>
      </c>
      <c r="M2" s="206" t="s">
        <v>1</v>
      </c>
    </row>
    <row r="3" spans="1:15" s="203" customFormat="1" ht="15.75" customHeight="1">
      <c r="A3" s="207" t="s">
        <v>467</v>
      </c>
      <c r="B3" s="117"/>
      <c r="K3" s="208"/>
      <c r="L3" s="205" t="s">
        <v>475</v>
      </c>
      <c r="M3" s="208" t="s">
        <v>2</v>
      </c>
    </row>
    <row r="4" spans="1:15" s="203" customFormat="1" ht="15.75" customHeight="1">
      <c r="A4" s="204" t="s">
        <v>2241</v>
      </c>
      <c r="B4" s="116"/>
      <c r="K4" s="212"/>
      <c r="L4" s="375"/>
    </row>
    <row r="5" spans="1:15" s="203" customFormat="1" ht="15.75" customHeight="1">
      <c r="A5" s="207" t="s">
        <v>467</v>
      </c>
      <c r="B5" s="117"/>
      <c r="K5" s="207"/>
      <c r="L5" s="204" t="s">
        <v>2238</v>
      </c>
    </row>
    <row r="6" spans="1:15" s="203" customFormat="1" ht="15.75" customHeight="1">
      <c r="A6" s="207" t="s">
        <v>468</v>
      </c>
      <c r="B6" s="117"/>
      <c r="K6" s="207"/>
      <c r="L6" s="204" t="s">
        <v>2240</v>
      </c>
    </row>
    <row r="7" spans="1:15" s="203" customFormat="1" ht="15" customHeight="1">
      <c r="A7" s="210" t="s">
        <v>2536</v>
      </c>
      <c r="B7" s="213"/>
      <c r="K7" s="211"/>
      <c r="L7" s="379" t="s">
        <v>2239</v>
      </c>
    </row>
    <row r="8" spans="1:15" s="203" customFormat="1" ht="12.75">
      <c r="A8" s="493"/>
      <c r="B8" s="176"/>
      <c r="C8" s="150"/>
      <c r="D8" s="150"/>
      <c r="E8" s="150"/>
      <c r="F8" s="150"/>
      <c r="G8" s="150"/>
      <c r="H8" s="150"/>
      <c r="I8" s="150"/>
      <c r="J8" s="150"/>
      <c r="K8" s="400"/>
      <c r="L8" s="399"/>
      <c r="M8" s="150"/>
      <c r="N8" s="150"/>
      <c r="O8" s="150"/>
    </row>
    <row r="9" spans="1:15" s="221" customFormat="1" ht="15.75" customHeight="1">
      <c r="A9" s="3329" t="s">
        <v>1660</v>
      </c>
      <c r="B9" s="3329"/>
      <c r="C9" s="3329"/>
      <c r="D9" s="3329"/>
      <c r="E9" s="3329"/>
      <c r="F9" s="3329"/>
      <c r="G9" s="3329"/>
      <c r="H9" s="3329"/>
      <c r="I9" s="3329"/>
      <c r="J9" s="3329"/>
      <c r="K9" s="3329"/>
      <c r="L9" s="3329"/>
      <c r="M9" s="3329"/>
      <c r="N9" s="3329"/>
      <c r="O9" s="3329"/>
    </row>
    <row r="10" spans="1:15" s="221" customFormat="1" ht="14.25">
      <c r="A10" s="1809"/>
      <c r="B10" s="1809"/>
      <c r="C10" s="1809"/>
      <c r="D10" s="1809"/>
      <c r="E10" s="1809"/>
      <c r="F10" s="1809"/>
      <c r="G10" s="1809"/>
      <c r="H10" s="1809"/>
      <c r="I10" s="1809"/>
      <c r="J10" s="1809"/>
      <c r="K10" s="1809"/>
      <c r="L10" s="1809"/>
      <c r="M10" s="1809"/>
      <c r="N10" s="1809"/>
      <c r="O10" s="1809"/>
    </row>
    <row r="11" spans="1:15" s="221" customFormat="1" ht="15.75" customHeight="1">
      <c r="A11" s="3357" t="s">
        <v>1672</v>
      </c>
      <c r="B11" s="3358"/>
      <c r="C11" s="3358"/>
      <c r="D11" s="3358"/>
      <c r="E11" s="3358"/>
      <c r="F11" s="3358"/>
      <c r="G11" s="3358"/>
      <c r="H11" s="3358"/>
      <c r="I11" s="3358"/>
      <c r="J11" s="3358"/>
      <c r="K11" s="3358"/>
      <c r="L11" s="3358"/>
      <c r="M11" s="3358"/>
      <c r="N11" s="3358"/>
      <c r="O11" s="3359"/>
    </row>
    <row r="12" spans="1:15" ht="99.75" customHeight="1">
      <c r="A12" s="3330"/>
      <c r="B12" s="3330"/>
      <c r="C12" s="3330"/>
      <c r="D12" s="3330"/>
      <c r="E12" s="3330"/>
      <c r="F12" s="3330"/>
      <c r="G12" s="3330"/>
      <c r="H12" s="3330"/>
      <c r="I12" s="3330"/>
      <c r="J12" s="3330"/>
      <c r="K12" s="3330"/>
      <c r="L12" s="3330"/>
      <c r="M12" s="3330"/>
      <c r="N12" s="3330"/>
      <c r="O12" s="3330"/>
    </row>
    <row r="13" spans="1:15" ht="15" customHeight="1">
      <c r="A13" s="3344" t="s">
        <v>1431</v>
      </c>
      <c r="B13" s="3334" t="s">
        <v>1633</v>
      </c>
      <c r="C13" s="3334"/>
      <c r="D13" s="3334"/>
      <c r="E13" s="3334" t="s">
        <v>1651</v>
      </c>
      <c r="F13" s="3334"/>
      <c r="G13" s="3334"/>
      <c r="H13" s="3334" t="s">
        <v>1545</v>
      </c>
      <c r="I13" s="3334"/>
      <c r="J13" s="3334"/>
      <c r="K13" s="3334"/>
      <c r="L13" s="3134" t="s">
        <v>1435</v>
      </c>
      <c r="M13" s="3134" t="s">
        <v>137</v>
      </c>
      <c r="N13" s="3328" t="s">
        <v>1498</v>
      </c>
      <c r="O13" s="3328" t="s">
        <v>1436</v>
      </c>
    </row>
    <row r="14" spans="1:15" ht="45.75">
      <c r="A14" s="3344"/>
      <c r="B14" s="248" t="s">
        <v>1477</v>
      </c>
      <c r="C14" s="248" t="s">
        <v>1478</v>
      </c>
      <c r="D14" s="248" t="s">
        <v>1479</v>
      </c>
      <c r="E14" s="248" t="s">
        <v>1477</v>
      </c>
      <c r="F14" s="248" t="s">
        <v>1478</v>
      </c>
      <c r="G14" s="248" t="s">
        <v>1479</v>
      </c>
      <c r="H14" s="249" t="s">
        <v>1546</v>
      </c>
      <c r="I14" s="249" t="s">
        <v>1652</v>
      </c>
      <c r="J14" s="249" t="s">
        <v>1653</v>
      </c>
      <c r="K14" s="249" t="s">
        <v>1606</v>
      </c>
      <c r="L14" s="3134"/>
      <c r="M14" s="3134"/>
      <c r="N14" s="3328"/>
      <c r="O14" s="3328"/>
    </row>
    <row r="15" spans="1:15" ht="16.5" customHeight="1">
      <c r="A15" s="1843" t="s">
        <v>1661</v>
      </c>
      <c r="B15" s="1811">
        <v>200</v>
      </c>
      <c r="C15" s="1811">
        <v>260</v>
      </c>
      <c r="D15" s="1811">
        <v>180</v>
      </c>
      <c r="E15" s="1811">
        <v>138</v>
      </c>
      <c r="F15" s="1811">
        <v>212</v>
      </c>
      <c r="G15" s="1811">
        <v>100</v>
      </c>
      <c r="H15" s="1811" t="s">
        <v>1481</v>
      </c>
      <c r="I15" s="1811" t="s">
        <v>1552</v>
      </c>
      <c r="J15" s="1811" t="s">
        <v>1481</v>
      </c>
      <c r="K15" s="1811" t="s">
        <v>1505</v>
      </c>
      <c r="L15" s="1811">
        <v>21</v>
      </c>
      <c r="M15" s="1811">
        <v>3</v>
      </c>
      <c r="N15" s="1812">
        <v>9320</v>
      </c>
      <c r="O15" s="1812">
        <v>9875</v>
      </c>
    </row>
    <row r="16" spans="1:15" ht="16.5" customHeight="1">
      <c r="A16" s="1843" t="s">
        <v>1662</v>
      </c>
      <c r="B16" s="1811">
        <v>250</v>
      </c>
      <c r="C16" s="1811">
        <v>360</v>
      </c>
      <c r="D16" s="1811">
        <v>310</v>
      </c>
      <c r="E16" s="1811">
        <v>194</v>
      </c>
      <c r="F16" s="1811">
        <v>310</v>
      </c>
      <c r="G16" s="1811">
        <v>228</v>
      </c>
      <c r="H16" s="1811" t="s">
        <v>1481</v>
      </c>
      <c r="I16" s="1811" t="s">
        <v>1552</v>
      </c>
      <c r="J16" s="1811" t="s">
        <v>1481</v>
      </c>
      <c r="K16" s="1811">
        <v>1</v>
      </c>
      <c r="L16" s="1811">
        <v>44</v>
      </c>
      <c r="M16" s="1811">
        <v>14</v>
      </c>
      <c r="N16" s="1812">
        <v>12100</v>
      </c>
      <c r="O16" s="1812">
        <v>12825</v>
      </c>
    </row>
    <row r="17" spans="1:15" ht="16.5" customHeight="1">
      <c r="A17" s="1843" t="s">
        <v>1663</v>
      </c>
      <c r="B17" s="1811">
        <v>300</v>
      </c>
      <c r="C17" s="1811">
        <v>440</v>
      </c>
      <c r="D17" s="1811">
        <v>380</v>
      </c>
      <c r="E17" s="1811">
        <v>244</v>
      </c>
      <c r="F17" s="1811">
        <v>392</v>
      </c>
      <c r="G17" s="1811">
        <v>298</v>
      </c>
      <c r="H17" s="1811" t="s">
        <v>1481</v>
      </c>
      <c r="I17" s="1811" t="s">
        <v>1552</v>
      </c>
      <c r="J17" s="1811" t="s">
        <v>1481</v>
      </c>
      <c r="K17" s="1811">
        <v>1</v>
      </c>
      <c r="L17" s="1811">
        <v>65</v>
      </c>
      <c r="M17" s="1811">
        <v>29</v>
      </c>
      <c r="N17" s="1860">
        <v>16850</v>
      </c>
      <c r="O17" s="1860">
        <v>17855</v>
      </c>
    </row>
    <row r="18" spans="1:15" ht="16.5" customHeight="1">
      <c r="A18" s="1843" t="s">
        <v>1664</v>
      </c>
      <c r="B18" s="1811">
        <v>300</v>
      </c>
      <c r="C18" s="1811">
        <v>440</v>
      </c>
      <c r="D18" s="1811">
        <v>380</v>
      </c>
      <c r="E18" s="1811">
        <v>244</v>
      </c>
      <c r="F18" s="1811">
        <v>392</v>
      </c>
      <c r="G18" s="1811">
        <v>298</v>
      </c>
      <c r="H18" s="1811" t="s">
        <v>1557</v>
      </c>
      <c r="I18" s="1811" t="s">
        <v>1481</v>
      </c>
      <c r="J18" s="1811" t="s">
        <v>1481</v>
      </c>
      <c r="K18" s="1811">
        <v>1</v>
      </c>
      <c r="L18" s="1811">
        <v>65</v>
      </c>
      <c r="M18" s="1811">
        <v>29</v>
      </c>
      <c r="N18" s="1862">
        <v>21245</v>
      </c>
      <c r="O18" s="1862">
        <v>22520</v>
      </c>
    </row>
    <row r="19" spans="1:15" ht="16.5" customHeight="1">
      <c r="A19" s="1843" t="s">
        <v>1665</v>
      </c>
      <c r="B19" s="1811">
        <v>460</v>
      </c>
      <c r="C19" s="1811">
        <v>440</v>
      </c>
      <c r="D19" s="1811">
        <v>380</v>
      </c>
      <c r="E19" s="1811">
        <v>404</v>
      </c>
      <c r="F19" s="1811">
        <v>392</v>
      </c>
      <c r="G19" s="1811">
        <v>298</v>
      </c>
      <c r="H19" s="1811" t="s">
        <v>1481</v>
      </c>
      <c r="I19" s="1811" t="s">
        <v>1552</v>
      </c>
      <c r="J19" s="1811" t="s">
        <v>1481</v>
      </c>
      <c r="K19" s="1811">
        <v>1</v>
      </c>
      <c r="L19" s="1811">
        <v>90</v>
      </c>
      <c r="M19" s="1811">
        <v>47.5</v>
      </c>
      <c r="N19" s="1815">
        <v>19700</v>
      </c>
      <c r="O19" s="1815">
        <v>20880</v>
      </c>
    </row>
    <row r="20" spans="1:15" ht="16.5" customHeight="1">
      <c r="A20" s="1843" t="s">
        <v>1666</v>
      </c>
      <c r="B20" s="1811">
        <v>460</v>
      </c>
      <c r="C20" s="1811">
        <v>440</v>
      </c>
      <c r="D20" s="1811">
        <v>380</v>
      </c>
      <c r="E20" s="1811">
        <v>404</v>
      </c>
      <c r="F20" s="1811">
        <v>392</v>
      </c>
      <c r="G20" s="1811">
        <v>298</v>
      </c>
      <c r="H20" s="1811" t="s">
        <v>1557</v>
      </c>
      <c r="I20" s="1811" t="s">
        <v>1481</v>
      </c>
      <c r="J20" s="1811" t="s">
        <v>1481</v>
      </c>
      <c r="K20" s="1811">
        <v>1</v>
      </c>
      <c r="L20" s="1811">
        <v>90</v>
      </c>
      <c r="M20" s="1811">
        <v>47.5</v>
      </c>
      <c r="N20" s="1866">
        <v>24100</v>
      </c>
      <c r="O20" s="1866">
        <v>25540</v>
      </c>
    </row>
    <row r="21" spans="1:15" ht="16.5" customHeight="1">
      <c r="A21" s="1843" t="s">
        <v>1667</v>
      </c>
      <c r="B21" s="1811">
        <v>670</v>
      </c>
      <c r="C21" s="1811">
        <v>440</v>
      </c>
      <c r="D21" s="1811">
        <v>380</v>
      </c>
      <c r="E21" s="1811">
        <v>244</v>
      </c>
      <c r="F21" s="1811">
        <v>392</v>
      </c>
      <c r="G21" s="1811">
        <v>298</v>
      </c>
      <c r="H21" s="1811" t="s">
        <v>1481</v>
      </c>
      <c r="I21" s="1811" t="s">
        <v>1552</v>
      </c>
      <c r="J21" s="1811" t="s">
        <v>1552</v>
      </c>
      <c r="K21" s="1811">
        <v>1</v>
      </c>
      <c r="L21" s="1811">
        <v>122</v>
      </c>
      <c r="M21" s="1811">
        <v>56</v>
      </c>
      <c r="N21" s="1866">
        <v>26210</v>
      </c>
      <c r="O21" s="1866">
        <v>27775</v>
      </c>
    </row>
    <row r="22" spans="1:15" ht="16.5" customHeight="1">
      <c r="A22" s="1843" t="s">
        <v>1668</v>
      </c>
      <c r="B22" s="1811">
        <v>670</v>
      </c>
      <c r="C22" s="1811">
        <v>440</v>
      </c>
      <c r="D22" s="1811">
        <v>380</v>
      </c>
      <c r="E22" s="1811">
        <v>244</v>
      </c>
      <c r="F22" s="1811">
        <v>392</v>
      </c>
      <c r="G22" s="1811">
        <v>298</v>
      </c>
      <c r="H22" s="1811" t="s">
        <v>1557</v>
      </c>
      <c r="I22" s="1811" t="s">
        <v>1481</v>
      </c>
      <c r="J22" s="1811" t="s">
        <v>1552</v>
      </c>
      <c r="K22" s="1811">
        <v>1</v>
      </c>
      <c r="L22" s="1811">
        <v>122</v>
      </c>
      <c r="M22" s="1811">
        <v>56</v>
      </c>
      <c r="N22" s="1866">
        <v>30610</v>
      </c>
      <c r="O22" s="1866">
        <v>32440</v>
      </c>
    </row>
    <row r="23" spans="1:15" ht="16.5" customHeight="1">
      <c r="A23" s="1843" t="s">
        <v>1669</v>
      </c>
      <c r="B23" s="1811">
        <v>900</v>
      </c>
      <c r="C23" s="1811">
        <v>440</v>
      </c>
      <c r="D23" s="1811">
        <v>380</v>
      </c>
      <c r="E23" s="1811">
        <v>852</v>
      </c>
      <c r="F23" s="1811">
        <v>392</v>
      </c>
      <c r="G23" s="1811">
        <v>298</v>
      </c>
      <c r="H23" s="1811" t="s">
        <v>1481</v>
      </c>
      <c r="I23" s="1811" t="s">
        <v>1552</v>
      </c>
      <c r="J23" s="1811" t="s">
        <v>1552</v>
      </c>
      <c r="K23" s="1811">
        <v>1</v>
      </c>
      <c r="L23" s="1811">
        <v>154</v>
      </c>
      <c r="M23" s="1811">
        <v>84</v>
      </c>
      <c r="N23" s="1866">
        <v>39580</v>
      </c>
      <c r="O23" s="1866">
        <v>41950</v>
      </c>
    </row>
    <row r="24" spans="1:15" ht="16.5" customHeight="1">
      <c r="A24" s="1843" t="s">
        <v>1670</v>
      </c>
      <c r="B24" s="1811">
        <v>900</v>
      </c>
      <c r="C24" s="1811">
        <v>440</v>
      </c>
      <c r="D24" s="1811">
        <v>380</v>
      </c>
      <c r="E24" s="1811">
        <v>852</v>
      </c>
      <c r="F24" s="1811">
        <v>392</v>
      </c>
      <c r="G24" s="1811">
        <v>298</v>
      </c>
      <c r="H24" s="1811" t="s">
        <v>1557</v>
      </c>
      <c r="I24" s="1811" t="s">
        <v>1481</v>
      </c>
      <c r="J24" s="1811" t="s">
        <v>1552</v>
      </c>
      <c r="K24" s="1811">
        <v>1</v>
      </c>
      <c r="L24" s="1811">
        <v>154</v>
      </c>
      <c r="M24" s="1872">
        <v>84</v>
      </c>
      <c r="N24" s="1866">
        <v>43980</v>
      </c>
      <c r="O24" s="1866">
        <v>46610</v>
      </c>
    </row>
    <row r="25" spans="1:15" ht="16.5" customHeight="1">
      <c r="A25" s="1844" t="s">
        <v>1671</v>
      </c>
      <c r="B25" s="1814">
        <v>1650</v>
      </c>
      <c r="C25" s="1814">
        <v>600</v>
      </c>
      <c r="D25" s="1814">
        <v>460</v>
      </c>
      <c r="E25" s="1814">
        <v>1595</v>
      </c>
      <c r="F25" s="1814">
        <v>546</v>
      </c>
      <c r="G25" s="1814">
        <v>361</v>
      </c>
      <c r="H25" s="1814" t="s">
        <v>1481</v>
      </c>
      <c r="I25" s="1814" t="s">
        <v>1552</v>
      </c>
      <c r="J25" s="1814" t="s">
        <v>1552</v>
      </c>
      <c r="K25" s="1814">
        <v>3</v>
      </c>
      <c r="L25" s="1873">
        <v>229</v>
      </c>
      <c r="M25" s="1874">
        <v>314</v>
      </c>
      <c r="N25" s="1865">
        <f t="shared" ref="N25" si="0">0.96*O25</f>
        <v>58992</v>
      </c>
      <c r="O25" s="1865">
        <v>61450</v>
      </c>
    </row>
    <row r="26" spans="1:15">
      <c r="A26" s="3357" t="s">
        <v>1673</v>
      </c>
      <c r="B26" s="3358"/>
      <c r="C26" s="3358"/>
      <c r="D26" s="3358"/>
      <c r="E26" s="3358"/>
      <c r="F26" s="3358"/>
      <c r="G26" s="3358"/>
      <c r="H26" s="3358"/>
      <c r="I26" s="3358"/>
      <c r="J26" s="3358"/>
      <c r="K26" s="3358"/>
      <c r="L26" s="3358"/>
      <c r="M26" s="3358"/>
      <c r="N26" s="3358"/>
      <c r="O26" s="3359"/>
    </row>
    <row r="27" spans="1:15" ht="95.25" customHeight="1">
      <c r="A27" s="3330"/>
      <c r="B27" s="3330"/>
      <c r="C27" s="3330"/>
      <c r="D27" s="3330"/>
      <c r="E27" s="3330"/>
      <c r="F27" s="3330"/>
      <c r="G27" s="3330"/>
      <c r="H27" s="3330"/>
      <c r="I27" s="3330"/>
      <c r="J27" s="3330"/>
      <c r="K27" s="3330"/>
      <c r="L27" s="3330"/>
      <c r="M27" s="3330"/>
      <c r="N27" s="3330"/>
      <c r="O27" s="3330"/>
    </row>
    <row r="28" spans="1:15">
      <c r="A28" s="3344" t="s">
        <v>1431</v>
      </c>
      <c r="B28" s="3334" t="s">
        <v>1633</v>
      </c>
      <c r="C28" s="3334"/>
      <c r="D28" s="3334"/>
      <c r="E28" s="3334" t="s">
        <v>1651</v>
      </c>
      <c r="F28" s="3334"/>
      <c r="G28" s="3334"/>
      <c r="H28" s="3334" t="s">
        <v>1545</v>
      </c>
      <c r="I28" s="3334"/>
      <c r="J28" s="3334"/>
      <c r="K28" s="3334"/>
      <c r="L28" s="3134" t="s">
        <v>1435</v>
      </c>
      <c r="M28" s="3134" t="s">
        <v>137</v>
      </c>
      <c r="N28" s="3328" t="s">
        <v>1498</v>
      </c>
      <c r="O28" s="3328" t="s">
        <v>1436</v>
      </c>
    </row>
    <row r="29" spans="1:15" ht="45.75">
      <c r="A29" s="3344"/>
      <c r="B29" s="252" t="s">
        <v>1477</v>
      </c>
      <c r="C29" s="252" t="s">
        <v>1478</v>
      </c>
      <c r="D29" s="252" t="s">
        <v>1479</v>
      </c>
      <c r="E29" s="252" t="s">
        <v>1477</v>
      </c>
      <c r="F29" s="252" t="s">
        <v>1478</v>
      </c>
      <c r="G29" s="252" t="s">
        <v>1479</v>
      </c>
      <c r="H29" s="253" t="s">
        <v>1546</v>
      </c>
      <c r="I29" s="253" t="s">
        <v>1652</v>
      </c>
      <c r="J29" s="253" t="s">
        <v>1653</v>
      </c>
      <c r="K29" s="253" t="s">
        <v>1606</v>
      </c>
      <c r="L29" s="3134"/>
      <c r="M29" s="3134"/>
      <c r="N29" s="3328"/>
      <c r="O29" s="3328"/>
    </row>
    <row r="30" spans="1:15" ht="15" customHeight="1">
      <c r="A30" s="1841" t="s">
        <v>1674</v>
      </c>
      <c r="B30" s="1800">
        <v>300</v>
      </c>
      <c r="C30" s="1800">
        <v>440</v>
      </c>
      <c r="D30" s="1800">
        <v>430</v>
      </c>
      <c r="E30" s="1800">
        <v>222</v>
      </c>
      <c r="F30" s="1800">
        <v>366</v>
      </c>
      <c r="G30" s="1800">
        <v>304</v>
      </c>
      <c r="H30" s="1800" t="s">
        <v>1628</v>
      </c>
      <c r="I30" s="1800"/>
      <c r="J30" s="1800">
        <v>1</v>
      </c>
      <c r="K30" s="1800" t="s">
        <v>1630</v>
      </c>
      <c r="L30" s="1800">
        <v>87</v>
      </c>
      <c r="M30" s="1800">
        <v>25</v>
      </c>
      <c r="N30" s="1812">
        <v>12105</v>
      </c>
      <c r="O30" s="1812">
        <v>12830</v>
      </c>
    </row>
    <row r="31" spans="1:15" ht="15" customHeight="1">
      <c r="A31" s="1843" t="s">
        <v>1675</v>
      </c>
      <c r="B31" s="1796">
        <v>300</v>
      </c>
      <c r="C31" s="1796">
        <v>440</v>
      </c>
      <c r="D31" s="1796">
        <v>430</v>
      </c>
      <c r="E31" s="1796">
        <v>222</v>
      </c>
      <c r="F31" s="1796">
        <v>366</v>
      </c>
      <c r="G31" s="1796">
        <v>304</v>
      </c>
      <c r="H31" s="1796"/>
      <c r="I31" s="1796" t="s">
        <v>1676</v>
      </c>
      <c r="J31" s="1796">
        <v>1</v>
      </c>
      <c r="K31" s="1796" t="s">
        <v>1630</v>
      </c>
      <c r="L31" s="1796">
        <v>87</v>
      </c>
      <c r="M31" s="1796">
        <v>25</v>
      </c>
      <c r="N31" s="1812">
        <v>15625</v>
      </c>
      <c r="O31" s="1812">
        <v>16560</v>
      </c>
    </row>
    <row r="32" spans="1:15" ht="15" customHeight="1">
      <c r="A32" s="1843" t="s">
        <v>1677</v>
      </c>
      <c r="B32" s="1839">
        <v>460</v>
      </c>
      <c r="C32" s="1839">
        <v>440</v>
      </c>
      <c r="D32" s="1839">
        <v>430</v>
      </c>
      <c r="E32" s="1839">
        <v>382</v>
      </c>
      <c r="F32" s="1839">
        <v>366</v>
      </c>
      <c r="G32" s="1839">
        <v>304</v>
      </c>
      <c r="H32" s="1796" t="s">
        <v>1628</v>
      </c>
      <c r="I32" s="1796"/>
      <c r="J32" s="1839">
        <v>1</v>
      </c>
      <c r="K32" s="1839" t="s">
        <v>1630</v>
      </c>
      <c r="L32" s="1839">
        <v>113</v>
      </c>
      <c r="M32" s="1839">
        <v>42</v>
      </c>
      <c r="N32" s="1860">
        <v>13715</v>
      </c>
      <c r="O32" s="1860">
        <v>14540</v>
      </c>
    </row>
    <row r="33" spans="1:15" ht="15" customHeight="1">
      <c r="A33" s="1843" t="s">
        <v>1678</v>
      </c>
      <c r="B33" s="1839">
        <v>460</v>
      </c>
      <c r="C33" s="1839">
        <v>440</v>
      </c>
      <c r="D33" s="1839">
        <v>430</v>
      </c>
      <c r="E33" s="1839">
        <v>382</v>
      </c>
      <c r="F33" s="1839">
        <v>366</v>
      </c>
      <c r="G33" s="1839">
        <v>304</v>
      </c>
      <c r="H33" s="1796"/>
      <c r="I33" s="1796" t="s">
        <v>1676</v>
      </c>
      <c r="J33" s="1839">
        <v>1</v>
      </c>
      <c r="K33" s="1839" t="s">
        <v>1630</v>
      </c>
      <c r="L33" s="1839">
        <v>113</v>
      </c>
      <c r="M33" s="1839">
        <v>42</v>
      </c>
      <c r="N33" s="1862">
        <v>17235</v>
      </c>
      <c r="O33" s="1862">
        <v>18270</v>
      </c>
    </row>
    <row r="34" spans="1:15" ht="15" customHeight="1">
      <c r="A34" s="1843" t="s">
        <v>1679</v>
      </c>
      <c r="B34" s="1796">
        <v>655</v>
      </c>
      <c r="C34" s="1796">
        <v>440</v>
      </c>
      <c r="D34" s="1796">
        <v>430</v>
      </c>
      <c r="E34" s="1796">
        <v>577</v>
      </c>
      <c r="F34" s="1796">
        <v>366</v>
      </c>
      <c r="G34" s="1796">
        <v>304</v>
      </c>
      <c r="H34" s="1796" t="s">
        <v>1628</v>
      </c>
      <c r="I34" s="1796"/>
      <c r="J34" s="1796">
        <v>1</v>
      </c>
      <c r="K34" s="1796" t="s">
        <v>1676</v>
      </c>
      <c r="L34" s="1796">
        <v>150</v>
      </c>
      <c r="M34" s="1796">
        <v>64</v>
      </c>
      <c r="N34" s="1815">
        <v>18380</v>
      </c>
      <c r="O34" s="1815">
        <v>19480</v>
      </c>
    </row>
    <row r="35" spans="1:15" ht="15" customHeight="1">
      <c r="A35" s="1843" t="s">
        <v>1680</v>
      </c>
      <c r="B35" s="1796">
        <v>655</v>
      </c>
      <c r="C35" s="1796">
        <v>440</v>
      </c>
      <c r="D35" s="1796">
        <v>430</v>
      </c>
      <c r="E35" s="1796">
        <v>577</v>
      </c>
      <c r="F35" s="1796">
        <v>366</v>
      </c>
      <c r="G35" s="1796">
        <v>304</v>
      </c>
      <c r="H35" s="1796"/>
      <c r="I35" s="1796" t="s">
        <v>1676</v>
      </c>
      <c r="J35" s="1796">
        <v>1</v>
      </c>
      <c r="K35" s="1796" t="s">
        <v>1676</v>
      </c>
      <c r="L35" s="1796">
        <v>150</v>
      </c>
      <c r="M35" s="1796">
        <v>64</v>
      </c>
      <c r="N35" s="1865">
        <v>21900</v>
      </c>
      <c r="O35" s="1865">
        <v>23210</v>
      </c>
    </row>
    <row r="36" spans="1:15" ht="15" customHeight="1">
      <c r="A36" s="1843" t="s">
        <v>1681</v>
      </c>
      <c r="B36" s="1796">
        <v>900</v>
      </c>
      <c r="C36" s="1796">
        <v>440</v>
      </c>
      <c r="D36" s="1796">
        <v>430</v>
      </c>
      <c r="E36" s="1796">
        <v>372</v>
      </c>
      <c r="F36" s="1796">
        <v>366</v>
      </c>
      <c r="G36" s="1796">
        <v>304</v>
      </c>
      <c r="H36" s="1796" t="s">
        <v>1628</v>
      </c>
      <c r="I36" s="1796"/>
      <c r="J36" s="1796">
        <v>2</v>
      </c>
      <c r="K36" s="1796" t="s">
        <v>1676</v>
      </c>
      <c r="L36" s="1796">
        <v>193</v>
      </c>
      <c r="M36" s="1796">
        <v>91</v>
      </c>
      <c r="N36" s="1866">
        <v>21900</v>
      </c>
      <c r="O36" s="1866">
        <v>23210</v>
      </c>
    </row>
    <row r="37" spans="1:15" ht="15" customHeight="1">
      <c r="A37" s="1843" t="s">
        <v>1682</v>
      </c>
      <c r="B37" s="1796">
        <v>900</v>
      </c>
      <c r="C37" s="1796">
        <v>440</v>
      </c>
      <c r="D37" s="1796">
        <v>430</v>
      </c>
      <c r="E37" s="1796">
        <v>372</v>
      </c>
      <c r="F37" s="1796">
        <v>366</v>
      </c>
      <c r="G37" s="1796">
        <v>304</v>
      </c>
      <c r="H37" s="1796"/>
      <c r="I37" s="1796" t="s">
        <v>1676</v>
      </c>
      <c r="J37" s="1796">
        <v>2</v>
      </c>
      <c r="K37" s="1796" t="s">
        <v>1676</v>
      </c>
      <c r="L37" s="1796">
        <v>193</v>
      </c>
      <c r="M37" s="1867">
        <v>91</v>
      </c>
      <c r="N37" s="1837">
        <v>25415</v>
      </c>
      <c r="O37" s="1865">
        <v>26940</v>
      </c>
    </row>
    <row r="38" spans="1:15" ht="15" customHeight="1">
      <c r="A38" s="1843" t="s">
        <v>1683</v>
      </c>
      <c r="B38" s="1796">
        <v>900</v>
      </c>
      <c r="C38" s="1796">
        <v>440</v>
      </c>
      <c r="D38" s="1796">
        <v>430</v>
      </c>
      <c r="E38" s="1796">
        <v>577</v>
      </c>
      <c r="F38" s="1796">
        <v>366</v>
      </c>
      <c r="G38" s="1796">
        <v>304</v>
      </c>
      <c r="H38" s="1796" t="s">
        <v>1628</v>
      </c>
      <c r="I38" s="1796"/>
      <c r="J38" s="1796">
        <v>2</v>
      </c>
      <c r="K38" s="1796" t="s">
        <v>1676</v>
      </c>
      <c r="L38" s="1796">
        <v>196</v>
      </c>
      <c r="M38" s="1867" t="s">
        <v>1684</v>
      </c>
      <c r="N38" s="1868">
        <v>30520</v>
      </c>
      <c r="O38" s="1869">
        <v>32345</v>
      </c>
    </row>
    <row r="39" spans="1:15" ht="15" customHeight="1">
      <c r="A39" s="1843" t="s">
        <v>1685</v>
      </c>
      <c r="B39" s="1796">
        <v>900</v>
      </c>
      <c r="C39" s="1796">
        <v>440</v>
      </c>
      <c r="D39" s="1796">
        <v>430</v>
      </c>
      <c r="E39" s="1796">
        <v>577</v>
      </c>
      <c r="F39" s="1796">
        <v>366</v>
      </c>
      <c r="G39" s="1796">
        <v>304</v>
      </c>
      <c r="H39" s="1796"/>
      <c r="I39" s="1796" t="s">
        <v>1676</v>
      </c>
      <c r="J39" s="1796">
        <v>2</v>
      </c>
      <c r="K39" s="1796" t="s">
        <v>1676</v>
      </c>
      <c r="L39" s="1796">
        <v>196</v>
      </c>
      <c r="M39" s="1796" t="s">
        <v>1684</v>
      </c>
      <c r="N39" s="1866">
        <v>34040</v>
      </c>
      <c r="O39" s="1866">
        <v>36075</v>
      </c>
    </row>
    <row r="40" spans="1:15" ht="15" customHeight="1">
      <c r="A40" s="1843" t="s">
        <v>1686</v>
      </c>
      <c r="B40" s="1796">
        <v>1200</v>
      </c>
      <c r="C40" s="1796">
        <v>440</v>
      </c>
      <c r="D40" s="1796">
        <v>430</v>
      </c>
      <c r="E40" s="1796">
        <v>1122</v>
      </c>
      <c r="F40" s="1796">
        <v>366</v>
      </c>
      <c r="G40" s="1796">
        <v>304</v>
      </c>
      <c r="H40" s="1796" t="s">
        <v>1628</v>
      </c>
      <c r="I40" s="1796"/>
      <c r="J40" s="1796">
        <v>2</v>
      </c>
      <c r="K40" s="1796" t="s">
        <v>1676</v>
      </c>
      <c r="L40" s="1796">
        <v>247</v>
      </c>
      <c r="M40" s="1796">
        <v>125</v>
      </c>
      <c r="N40" s="1865">
        <v>26915</v>
      </c>
      <c r="O40" s="1865">
        <v>28525</v>
      </c>
    </row>
    <row r="41" spans="1:15" ht="15" customHeight="1">
      <c r="A41" s="1843" t="s">
        <v>1687</v>
      </c>
      <c r="B41" s="1796">
        <v>1200</v>
      </c>
      <c r="C41" s="1796">
        <v>440</v>
      </c>
      <c r="D41" s="1796">
        <v>430</v>
      </c>
      <c r="E41" s="1796">
        <v>1122</v>
      </c>
      <c r="F41" s="1796">
        <v>366</v>
      </c>
      <c r="G41" s="1796">
        <v>304</v>
      </c>
      <c r="H41" s="1796"/>
      <c r="I41" s="1796" t="s">
        <v>1676</v>
      </c>
      <c r="J41" s="1796">
        <v>2</v>
      </c>
      <c r="K41" s="1796" t="s">
        <v>1676</v>
      </c>
      <c r="L41" s="1796">
        <v>247</v>
      </c>
      <c r="M41" s="1796">
        <v>125</v>
      </c>
      <c r="N41" s="1866">
        <v>30430</v>
      </c>
      <c r="O41" s="1866">
        <v>32250</v>
      </c>
    </row>
    <row r="42" spans="1:15" ht="15" customHeight="1">
      <c r="A42" s="1843" t="s">
        <v>1688</v>
      </c>
      <c r="B42" s="1839">
        <v>1200</v>
      </c>
      <c r="C42" s="1839">
        <v>440</v>
      </c>
      <c r="D42" s="1839">
        <v>430</v>
      </c>
      <c r="E42" s="1839">
        <v>1122</v>
      </c>
      <c r="F42" s="1839">
        <v>366</v>
      </c>
      <c r="G42" s="1839">
        <v>304</v>
      </c>
      <c r="H42" s="1796" t="s">
        <v>1628</v>
      </c>
      <c r="I42" s="1796"/>
      <c r="J42" s="1839">
        <v>2</v>
      </c>
      <c r="K42" s="1839" t="s">
        <v>1676</v>
      </c>
      <c r="L42" s="1839">
        <v>256</v>
      </c>
      <c r="M42" s="1870" t="s">
        <v>1689</v>
      </c>
      <c r="N42" s="1837">
        <v>40375</v>
      </c>
      <c r="O42" s="1865">
        <v>42790</v>
      </c>
    </row>
    <row r="43" spans="1:15" ht="15" customHeight="1">
      <c r="A43" s="1843" t="s">
        <v>1690</v>
      </c>
      <c r="B43" s="1839">
        <v>1200</v>
      </c>
      <c r="C43" s="1839">
        <v>440</v>
      </c>
      <c r="D43" s="1839">
        <v>430</v>
      </c>
      <c r="E43" s="1839">
        <v>1122</v>
      </c>
      <c r="F43" s="1839">
        <v>366</v>
      </c>
      <c r="G43" s="1839">
        <v>304</v>
      </c>
      <c r="H43" s="1796"/>
      <c r="I43" s="1796" t="s">
        <v>1676</v>
      </c>
      <c r="J43" s="1839">
        <v>2</v>
      </c>
      <c r="K43" s="1839" t="s">
        <v>1676</v>
      </c>
      <c r="L43" s="1839">
        <v>256</v>
      </c>
      <c r="M43" s="1839" t="s">
        <v>1689</v>
      </c>
      <c r="N43" s="1869">
        <v>43890</v>
      </c>
      <c r="O43" s="1869">
        <v>46515</v>
      </c>
    </row>
    <row r="44" spans="1:15" ht="15" customHeight="1">
      <c r="A44" s="1843" t="s">
        <v>1691</v>
      </c>
      <c r="B44" s="1796">
        <v>1200</v>
      </c>
      <c r="C44" s="1796">
        <v>550</v>
      </c>
      <c r="D44" s="1796">
        <v>460</v>
      </c>
      <c r="E44" s="1796">
        <v>1122</v>
      </c>
      <c r="F44" s="1796">
        <v>476</v>
      </c>
      <c r="G44" s="1796">
        <v>304</v>
      </c>
      <c r="H44" s="1796" t="s">
        <v>1628</v>
      </c>
      <c r="I44" s="1796"/>
      <c r="J44" s="1796">
        <v>2</v>
      </c>
      <c r="K44" s="1796" t="s">
        <v>1676</v>
      </c>
      <c r="L44" s="1796">
        <v>285</v>
      </c>
      <c r="M44" s="1796">
        <v>165</v>
      </c>
      <c r="N44" s="1866">
        <v>43100</v>
      </c>
      <c r="O44" s="1866">
        <v>45680</v>
      </c>
    </row>
    <row r="45" spans="1:15" ht="15" customHeight="1">
      <c r="A45" s="1844" t="s">
        <v>1692</v>
      </c>
      <c r="B45" s="1799">
        <v>1200</v>
      </c>
      <c r="C45" s="1799">
        <v>550</v>
      </c>
      <c r="D45" s="1799">
        <v>460</v>
      </c>
      <c r="E45" s="1799">
        <v>1122</v>
      </c>
      <c r="F45" s="1799">
        <v>476</v>
      </c>
      <c r="G45" s="1799">
        <v>304</v>
      </c>
      <c r="H45" s="1799"/>
      <c r="I45" s="1799" t="s">
        <v>1676</v>
      </c>
      <c r="J45" s="1799">
        <v>2</v>
      </c>
      <c r="K45" s="1799" t="s">
        <v>1676</v>
      </c>
      <c r="L45" s="1799">
        <v>285</v>
      </c>
      <c r="M45" s="1871">
        <v>165</v>
      </c>
      <c r="N45" s="1837">
        <v>46620</v>
      </c>
      <c r="O45" s="1865">
        <v>49410</v>
      </c>
    </row>
    <row r="46" spans="1:15">
      <c r="A46" s="3357" t="s">
        <v>1693</v>
      </c>
      <c r="B46" s="3358"/>
      <c r="C46" s="3358"/>
      <c r="D46" s="3358"/>
      <c r="E46" s="3358"/>
      <c r="F46" s="3358"/>
      <c r="G46" s="3358"/>
      <c r="H46" s="3358"/>
      <c r="I46" s="3358"/>
      <c r="J46" s="3358"/>
      <c r="K46" s="3358"/>
      <c r="L46" s="3358"/>
      <c r="M46" s="3358"/>
      <c r="N46" s="3358"/>
      <c r="O46" s="3359"/>
    </row>
    <row r="47" spans="1:15" ht="115.5" customHeight="1">
      <c r="A47" s="3330"/>
      <c r="B47" s="3330"/>
      <c r="C47" s="3330"/>
      <c r="D47" s="3330"/>
      <c r="E47" s="3330"/>
      <c r="F47" s="3330"/>
      <c r="G47" s="3330"/>
      <c r="H47" s="3330"/>
      <c r="I47" s="3330"/>
      <c r="J47" s="3330"/>
      <c r="K47" s="3330"/>
      <c r="L47" s="3330"/>
      <c r="M47" s="3330"/>
      <c r="N47" s="3330"/>
      <c r="O47" s="3330"/>
    </row>
    <row r="48" spans="1:15">
      <c r="A48" s="3344" t="s">
        <v>1431</v>
      </c>
      <c r="B48" s="3334" t="s">
        <v>1633</v>
      </c>
      <c r="C48" s="3334"/>
      <c r="D48" s="3334"/>
      <c r="E48" s="3334" t="s">
        <v>1651</v>
      </c>
      <c r="F48" s="3334"/>
      <c r="G48" s="3334"/>
      <c r="H48" s="3334" t="s">
        <v>1545</v>
      </c>
      <c r="I48" s="3334"/>
      <c r="J48" s="3334"/>
      <c r="K48" s="3334"/>
      <c r="L48" s="3134" t="s">
        <v>1435</v>
      </c>
      <c r="M48" s="3134" t="s">
        <v>137</v>
      </c>
      <c r="N48" s="3328" t="s">
        <v>1498</v>
      </c>
      <c r="O48" s="3328" t="s">
        <v>1436</v>
      </c>
    </row>
    <row r="49" spans="1:15" ht="45.75">
      <c r="A49" s="3344"/>
      <c r="B49" s="256" t="s">
        <v>1477</v>
      </c>
      <c r="C49" s="256" t="s">
        <v>1478</v>
      </c>
      <c r="D49" s="256" t="s">
        <v>1479</v>
      </c>
      <c r="E49" s="256" t="s">
        <v>1477</v>
      </c>
      <c r="F49" s="256" t="s">
        <v>1478</v>
      </c>
      <c r="G49" s="256" t="s">
        <v>1479</v>
      </c>
      <c r="H49" s="257" t="s">
        <v>1546</v>
      </c>
      <c r="I49" s="257" t="s">
        <v>1652</v>
      </c>
      <c r="J49" s="257" t="s">
        <v>1653</v>
      </c>
      <c r="K49" s="257" t="s">
        <v>1606</v>
      </c>
      <c r="L49" s="3134"/>
      <c r="M49" s="3134"/>
      <c r="N49" s="3328"/>
      <c r="O49" s="3328"/>
    </row>
    <row r="50" spans="1:15" ht="15" customHeight="1">
      <c r="A50" s="262" t="s">
        <v>1694</v>
      </c>
      <c r="B50" s="260">
        <v>315</v>
      </c>
      <c r="C50" s="260">
        <v>440</v>
      </c>
      <c r="D50" s="260">
        <v>440</v>
      </c>
      <c r="E50" s="260">
        <v>204</v>
      </c>
      <c r="F50" s="260">
        <v>330</v>
      </c>
      <c r="G50" s="260">
        <v>290</v>
      </c>
      <c r="H50" s="260" t="s">
        <v>1481</v>
      </c>
      <c r="I50" s="260" t="s">
        <v>1552</v>
      </c>
      <c r="J50" s="260" t="s">
        <v>1481</v>
      </c>
      <c r="K50" s="260">
        <v>1</v>
      </c>
      <c r="L50" s="260">
        <v>53</v>
      </c>
      <c r="M50" s="260">
        <v>20</v>
      </c>
      <c r="N50" s="229">
        <f>0.96*O50</f>
        <v>18693.12</v>
      </c>
      <c r="O50" s="229">
        <v>19472</v>
      </c>
    </row>
    <row r="51" spans="1:15" ht="15" customHeight="1">
      <c r="A51" s="262" t="s">
        <v>1695</v>
      </c>
      <c r="B51" s="260">
        <v>315</v>
      </c>
      <c r="C51" s="260">
        <v>440</v>
      </c>
      <c r="D51" s="260">
        <v>440</v>
      </c>
      <c r="E51" s="260">
        <v>204</v>
      </c>
      <c r="F51" s="260">
        <v>330</v>
      </c>
      <c r="G51" s="260">
        <v>290</v>
      </c>
      <c r="H51" s="260" t="s">
        <v>1557</v>
      </c>
      <c r="I51" s="260" t="s">
        <v>1481</v>
      </c>
      <c r="J51" s="260" t="s">
        <v>1481</v>
      </c>
      <c r="K51" s="260">
        <v>1</v>
      </c>
      <c r="L51" s="260">
        <v>53</v>
      </c>
      <c r="M51" s="260">
        <v>20</v>
      </c>
      <c r="N51" s="229">
        <f t="shared" ref="N51:N59" si="1">0.96*O51</f>
        <v>24329.279999999999</v>
      </c>
      <c r="O51" s="229">
        <v>25343</v>
      </c>
    </row>
    <row r="52" spans="1:15" ht="15" customHeight="1">
      <c r="A52" s="262" t="s">
        <v>1696</v>
      </c>
      <c r="B52" s="260">
        <v>460</v>
      </c>
      <c r="C52" s="260">
        <v>440</v>
      </c>
      <c r="D52" s="260">
        <v>440</v>
      </c>
      <c r="E52" s="260">
        <v>350</v>
      </c>
      <c r="F52" s="260">
        <v>330</v>
      </c>
      <c r="G52" s="260">
        <v>290</v>
      </c>
      <c r="H52" s="260" t="s">
        <v>1481</v>
      </c>
      <c r="I52" s="260" t="s">
        <v>1552</v>
      </c>
      <c r="J52" s="260" t="s">
        <v>1481</v>
      </c>
      <c r="K52" s="260">
        <v>1</v>
      </c>
      <c r="L52" s="260">
        <v>72</v>
      </c>
      <c r="M52" s="260">
        <v>34</v>
      </c>
      <c r="N52" s="245">
        <f t="shared" si="1"/>
        <v>24329.279999999999</v>
      </c>
      <c r="O52" s="245">
        <v>25343</v>
      </c>
    </row>
    <row r="53" spans="1:15" ht="15" customHeight="1">
      <c r="A53" s="262" t="s">
        <v>1697</v>
      </c>
      <c r="B53" s="260">
        <v>460</v>
      </c>
      <c r="C53" s="260">
        <v>440</v>
      </c>
      <c r="D53" s="260">
        <v>440</v>
      </c>
      <c r="E53" s="260">
        <v>350</v>
      </c>
      <c r="F53" s="260">
        <v>330</v>
      </c>
      <c r="G53" s="260">
        <v>290</v>
      </c>
      <c r="H53" s="260" t="s">
        <v>1557</v>
      </c>
      <c r="I53" s="260" t="s">
        <v>1481</v>
      </c>
      <c r="J53" s="260" t="s">
        <v>1481</v>
      </c>
      <c r="K53" s="260">
        <v>1</v>
      </c>
      <c r="L53" s="260">
        <v>72</v>
      </c>
      <c r="M53" s="260">
        <v>34</v>
      </c>
      <c r="N53" s="231">
        <f t="shared" si="1"/>
        <v>29965.439999999999</v>
      </c>
      <c r="O53" s="231">
        <v>31214</v>
      </c>
    </row>
    <row r="54" spans="1:15" ht="15" customHeight="1">
      <c r="A54" s="262" t="s">
        <v>1698</v>
      </c>
      <c r="B54" s="260">
        <v>490</v>
      </c>
      <c r="C54" s="260">
        <v>360</v>
      </c>
      <c r="D54" s="260">
        <v>440</v>
      </c>
      <c r="E54" s="260">
        <v>380</v>
      </c>
      <c r="F54" s="260">
        <v>250</v>
      </c>
      <c r="G54" s="260">
        <v>290</v>
      </c>
      <c r="H54" s="260" t="s">
        <v>1481</v>
      </c>
      <c r="I54" s="260" t="s">
        <v>1552</v>
      </c>
      <c r="J54" s="260" t="s">
        <v>1481</v>
      </c>
      <c r="K54" s="260">
        <v>1</v>
      </c>
      <c r="L54" s="260">
        <v>68</v>
      </c>
      <c r="M54" s="260">
        <v>28</v>
      </c>
      <c r="N54" s="230">
        <f t="shared" si="1"/>
        <v>20186.88</v>
      </c>
      <c r="O54" s="230">
        <v>21028</v>
      </c>
    </row>
    <row r="55" spans="1:15" ht="15" customHeight="1">
      <c r="A55" s="262" t="s">
        <v>1699</v>
      </c>
      <c r="B55" s="260">
        <v>490</v>
      </c>
      <c r="C55" s="260">
        <v>360</v>
      </c>
      <c r="D55" s="260">
        <v>440</v>
      </c>
      <c r="E55" s="260">
        <v>380</v>
      </c>
      <c r="F55" s="260">
        <v>250</v>
      </c>
      <c r="G55" s="260">
        <v>290</v>
      </c>
      <c r="H55" s="260" t="s">
        <v>1557</v>
      </c>
      <c r="I55" s="260" t="s">
        <v>1481</v>
      </c>
      <c r="J55" s="260" t="s">
        <v>1481</v>
      </c>
      <c r="K55" s="260">
        <v>1</v>
      </c>
      <c r="L55" s="260">
        <v>68</v>
      </c>
      <c r="M55" s="260">
        <v>28</v>
      </c>
      <c r="N55" s="247">
        <f t="shared" si="1"/>
        <v>25823.039999999997</v>
      </c>
      <c r="O55" s="247">
        <v>26899</v>
      </c>
    </row>
    <row r="56" spans="1:15" ht="15" customHeight="1">
      <c r="A56" s="262" t="s">
        <v>1700</v>
      </c>
      <c r="B56" s="260">
        <v>670</v>
      </c>
      <c r="C56" s="260">
        <v>440</v>
      </c>
      <c r="D56" s="260">
        <v>440</v>
      </c>
      <c r="E56" s="260">
        <v>420</v>
      </c>
      <c r="F56" s="260">
        <v>330</v>
      </c>
      <c r="G56" s="260">
        <v>290</v>
      </c>
      <c r="H56" s="260" t="s">
        <v>1481</v>
      </c>
      <c r="I56" s="260" t="s">
        <v>1552</v>
      </c>
      <c r="J56" s="260" t="s">
        <v>1483</v>
      </c>
      <c r="K56" s="260">
        <v>1</v>
      </c>
      <c r="L56" s="260">
        <v>99</v>
      </c>
      <c r="M56" s="260">
        <v>40</v>
      </c>
      <c r="N56" s="236">
        <f t="shared" si="1"/>
        <v>30905.279999999999</v>
      </c>
      <c r="O56" s="236">
        <v>32193</v>
      </c>
    </row>
    <row r="57" spans="1:15" ht="15" customHeight="1">
      <c r="A57" s="262" t="s">
        <v>1701</v>
      </c>
      <c r="B57" s="260">
        <v>670</v>
      </c>
      <c r="C57" s="260">
        <v>440</v>
      </c>
      <c r="D57" s="260">
        <v>440</v>
      </c>
      <c r="E57" s="260">
        <v>420</v>
      </c>
      <c r="F57" s="260">
        <v>330</v>
      </c>
      <c r="G57" s="260">
        <v>290</v>
      </c>
      <c r="H57" s="260" t="s">
        <v>1557</v>
      </c>
      <c r="I57" s="260" t="s">
        <v>1481</v>
      </c>
      <c r="J57" s="260" t="s">
        <v>1483</v>
      </c>
      <c r="K57" s="260">
        <v>1</v>
      </c>
      <c r="L57" s="265">
        <v>99</v>
      </c>
      <c r="M57" s="265">
        <v>40</v>
      </c>
      <c r="N57" s="250">
        <f t="shared" si="1"/>
        <v>36541.439999999995</v>
      </c>
      <c r="O57" s="251">
        <v>38064</v>
      </c>
    </row>
    <row r="58" spans="1:15" ht="15" customHeight="1">
      <c r="A58" s="262" t="s">
        <v>1702</v>
      </c>
      <c r="B58" s="260">
        <v>950</v>
      </c>
      <c r="C58" s="260">
        <v>505</v>
      </c>
      <c r="D58" s="260">
        <v>440</v>
      </c>
      <c r="E58" s="260">
        <v>700</v>
      </c>
      <c r="F58" s="260">
        <v>395</v>
      </c>
      <c r="G58" s="260">
        <v>290</v>
      </c>
      <c r="H58" s="260" t="s">
        <v>1481</v>
      </c>
      <c r="I58" s="260" t="s">
        <v>1552</v>
      </c>
      <c r="J58" s="260" t="s">
        <v>1483</v>
      </c>
      <c r="K58" s="255">
        <v>1</v>
      </c>
      <c r="L58" s="258">
        <v>138</v>
      </c>
      <c r="M58" s="266">
        <v>80</v>
      </c>
      <c r="N58" s="241">
        <f t="shared" si="1"/>
        <v>42262.080000000002</v>
      </c>
      <c r="O58" s="247">
        <v>44023</v>
      </c>
    </row>
    <row r="59" spans="1:15" ht="15" customHeight="1">
      <c r="A59" s="263" t="s">
        <v>1703</v>
      </c>
      <c r="B59" s="261">
        <v>950</v>
      </c>
      <c r="C59" s="261">
        <v>505</v>
      </c>
      <c r="D59" s="261">
        <v>440</v>
      </c>
      <c r="E59" s="261">
        <v>700</v>
      </c>
      <c r="F59" s="261">
        <v>395</v>
      </c>
      <c r="G59" s="261">
        <v>290</v>
      </c>
      <c r="H59" s="261" t="s">
        <v>1557</v>
      </c>
      <c r="I59" s="261" t="s">
        <v>1481</v>
      </c>
      <c r="J59" s="261" t="s">
        <v>1552</v>
      </c>
      <c r="K59" s="246">
        <v>1</v>
      </c>
      <c r="L59" s="254">
        <v>138</v>
      </c>
      <c r="M59" s="264">
        <v>80</v>
      </c>
      <c r="N59" s="235">
        <f t="shared" si="1"/>
        <v>47898.239999999998</v>
      </c>
      <c r="O59" s="235">
        <v>49894</v>
      </c>
    </row>
    <row r="60" spans="1:15">
      <c r="A60" s="3357" t="s">
        <v>1704</v>
      </c>
      <c r="B60" s="3358"/>
      <c r="C60" s="3358"/>
      <c r="D60" s="3358"/>
      <c r="E60" s="3358"/>
      <c r="F60" s="3358"/>
      <c r="G60" s="3358"/>
      <c r="H60" s="3358"/>
      <c r="I60" s="3358"/>
      <c r="J60" s="3358"/>
      <c r="K60" s="3358"/>
      <c r="L60" s="3358"/>
      <c r="M60" s="3358"/>
      <c r="N60" s="3358"/>
      <c r="O60" s="3359"/>
    </row>
    <row r="61" spans="1:15" ht="102" customHeight="1">
      <c r="A61" s="3330"/>
      <c r="B61" s="3330"/>
      <c r="C61" s="3330"/>
      <c r="D61" s="3330"/>
      <c r="E61" s="3330"/>
      <c r="F61" s="3330"/>
      <c r="G61" s="3330"/>
      <c r="H61" s="3330"/>
      <c r="I61" s="3330"/>
      <c r="J61" s="3330"/>
      <c r="K61" s="3330"/>
      <c r="L61" s="3330"/>
      <c r="M61" s="3330"/>
      <c r="N61" s="3330"/>
      <c r="O61" s="3330"/>
    </row>
    <row r="62" spans="1:15">
      <c r="A62" s="3344" t="s">
        <v>1431</v>
      </c>
      <c r="B62" s="3334" t="s">
        <v>1633</v>
      </c>
      <c r="C62" s="3334"/>
      <c r="D62" s="3334"/>
      <c r="E62" s="3334" t="s">
        <v>1651</v>
      </c>
      <c r="F62" s="3334"/>
      <c r="G62" s="3334"/>
      <c r="H62" s="3334" t="s">
        <v>1545</v>
      </c>
      <c r="I62" s="3334"/>
      <c r="J62" s="3334"/>
      <c r="K62" s="3334"/>
      <c r="L62" s="3134" t="s">
        <v>1435</v>
      </c>
      <c r="M62" s="3134" t="s">
        <v>137</v>
      </c>
      <c r="N62" s="3328" t="s">
        <v>1498</v>
      </c>
      <c r="O62" s="3328" t="s">
        <v>1436</v>
      </c>
    </row>
    <row r="63" spans="1:15" ht="45.75">
      <c r="A63" s="3344"/>
      <c r="B63" s="267" t="s">
        <v>1477</v>
      </c>
      <c r="C63" s="267" t="s">
        <v>1478</v>
      </c>
      <c r="D63" s="267" t="s">
        <v>1479</v>
      </c>
      <c r="E63" s="267" t="s">
        <v>1477</v>
      </c>
      <c r="F63" s="267" t="s">
        <v>1478</v>
      </c>
      <c r="G63" s="267" t="s">
        <v>1479</v>
      </c>
      <c r="H63" s="268" t="s">
        <v>1546</v>
      </c>
      <c r="I63" s="268" t="s">
        <v>1652</v>
      </c>
      <c r="J63" s="268" t="s">
        <v>1653</v>
      </c>
      <c r="K63" s="268" t="s">
        <v>1606</v>
      </c>
      <c r="L63" s="3134"/>
      <c r="M63" s="3134"/>
      <c r="N63" s="3328"/>
      <c r="O63" s="3328"/>
    </row>
    <row r="64" spans="1:15" ht="15" customHeight="1">
      <c r="A64" s="272" t="s">
        <v>1705</v>
      </c>
      <c r="B64" s="271">
        <v>490</v>
      </c>
      <c r="C64" s="271">
        <v>480</v>
      </c>
      <c r="D64" s="271">
        <v>455</v>
      </c>
      <c r="E64" s="271">
        <v>349</v>
      </c>
      <c r="F64" s="271">
        <v>332</v>
      </c>
      <c r="G64" s="271">
        <v>298</v>
      </c>
      <c r="H64" s="271" t="s">
        <v>1628</v>
      </c>
      <c r="I64" s="271"/>
      <c r="J64" s="271">
        <v>1</v>
      </c>
      <c r="K64" s="271">
        <v>8</v>
      </c>
      <c r="L64" s="271">
        <v>101</v>
      </c>
      <c r="M64" s="271">
        <v>33</v>
      </c>
      <c r="N64" s="229">
        <f>0.96*O64</f>
        <v>40298.879999999997</v>
      </c>
      <c r="O64" s="229">
        <v>41978</v>
      </c>
    </row>
    <row r="65" spans="1:15" ht="15" customHeight="1">
      <c r="A65" s="273" t="s">
        <v>1706</v>
      </c>
      <c r="B65" s="269">
        <v>490</v>
      </c>
      <c r="C65" s="269">
        <v>480</v>
      </c>
      <c r="D65" s="269">
        <v>455</v>
      </c>
      <c r="E65" s="269">
        <v>349</v>
      </c>
      <c r="F65" s="269">
        <v>332</v>
      </c>
      <c r="G65" s="269">
        <v>298</v>
      </c>
      <c r="H65" s="269"/>
      <c r="I65" s="269" t="s">
        <v>1628</v>
      </c>
      <c r="J65" s="269">
        <v>1</v>
      </c>
      <c r="K65" s="269">
        <v>8</v>
      </c>
      <c r="L65" s="269">
        <v>101</v>
      </c>
      <c r="M65" s="269">
        <v>33</v>
      </c>
      <c r="N65" s="229">
        <f t="shared" ref="N65:N75" si="2">0.96*O65</f>
        <v>45935.040000000001</v>
      </c>
      <c r="O65" s="229">
        <v>47849</v>
      </c>
    </row>
    <row r="66" spans="1:15" ht="15" customHeight="1">
      <c r="A66" s="273" t="s">
        <v>1707</v>
      </c>
      <c r="B66" s="269">
        <v>670</v>
      </c>
      <c r="C66" s="269">
        <v>480</v>
      </c>
      <c r="D66" s="269">
        <v>455</v>
      </c>
      <c r="E66" s="269">
        <v>529</v>
      </c>
      <c r="F66" s="269">
        <v>332</v>
      </c>
      <c r="G66" s="269">
        <v>298</v>
      </c>
      <c r="H66" s="269" t="s">
        <v>1628</v>
      </c>
      <c r="I66" s="269"/>
      <c r="J66" s="269">
        <v>1</v>
      </c>
      <c r="K66" s="269">
        <v>8</v>
      </c>
      <c r="L66" s="269">
        <v>131</v>
      </c>
      <c r="M66" s="269">
        <v>49</v>
      </c>
      <c r="N66" s="245">
        <f t="shared" si="2"/>
        <v>51571.199999999997</v>
      </c>
      <c r="O66" s="245">
        <v>53720</v>
      </c>
    </row>
    <row r="67" spans="1:15" ht="15" customHeight="1">
      <c r="A67" s="273" t="s">
        <v>1708</v>
      </c>
      <c r="B67" s="269">
        <v>670</v>
      </c>
      <c r="C67" s="269">
        <v>480</v>
      </c>
      <c r="D67" s="269">
        <v>455</v>
      </c>
      <c r="E67" s="269">
        <v>529</v>
      </c>
      <c r="F67" s="269">
        <v>332</v>
      </c>
      <c r="G67" s="269">
        <v>298</v>
      </c>
      <c r="H67" s="269"/>
      <c r="I67" s="269" t="s">
        <v>1628</v>
      </c>
      <c r="J67" s="269">
        <v>1</v>
      </c>
      <c r="K67" s="269">
        <v>8</v>
      </c>
      <c r="L67" s="269">
        <v>131</v>
      </c>
      <c r="M67" s="269">
        <v>49</v>
      </c>
      <c r="N67" s="231">
        <f t="shared" si="2"/>
        <v>57207.360000000001</v>
      </c>
      <c r="O67" s="231">
        <v>59591</v>
      </c>
    </row>
    <row r="68" spans="1:15" ht="15" customHeight="1">
      <c r="A68" s="273" t="s">
        <v>1709</v>
      </c>
      <c r="B68" s="269">
        <v>980</v>
      </c>
      <c r="C68" s="269">
        <v>545</v>
      </c>
      <c r="D68" s="269">
        <v>455</v>
      </c>
      <c r="E68" s="269">
        <v>839</v>
      </c>
      <c r="F68" s="269">
        <v>397</v>
      </c>
      <c r="G68" s="269">
        <v>298</v>
      </c>
      <c r="H68" s="269" t="s">
        <v>1628</v>
      </c>
      <c r="I68" s="269"/>
      <c r="J68" s="269">
        <v>1</v>
      </c>
      <c r="K68" s="269">
        <v>9</v>
      </c>
      <c r="L68" s="269">
        <v>191</v>
      </c>
      <c r="M68" s="269">
        <v>93</v>
      </c>
      <c r="N68" s="230">
        <f t="shared" si="2"/>
        <v>60964.799999999996</v>
      </c>
      <c r="O68" s="230">
        <v>63505</v>
      </c>
    </row>
    <row r="69" spans="1:15" ht="15" customHeight="1">
      <c r="A69" s="273" t="s">
        <v>1710</v>
      </c>
      <c r="B69" s="269">
        <v>980</v>
      </c>
      <c r="C69" s="269">
        <v>545</v>
      </c>
      <c r="D69" s="269">
        <v>455</v>
      </c>
      <c r="E69" s="269">
        <v>839</v>
      </c>
      <c r="F69" s="269">
        <v>397</v>
      </c>
      <c r="G69" s="269">
        <v>298</v>
      </c>
      <c r="H69" s="269" t="s">
        <v>931</v>
      </c>
      <c r="I69" s="269" t="s">
        <v>1628</v>
      </c>
      <c r="J69" s="269">
        <v>2</v>
      </c>
      <c r="K69" s="269">
        <v>9</v>
      </c>
      <c r="L69" s="269">
        <v>191</v>
      </c>
      <c r="M69" s="269">
        <v>93</v>
      </c>
      <c r="N69" s="247">
        <f t="shared" si="2"/>
        <v>66600.959999999992</v>
      </c>
      <c r="O69" s="247">
        <v>69376</v>
      </c>
    </row>
    <row r="70" spans="1:15" ht="15" customHeight="1">
      <c r="A70" s="273" t="s">
        <v>1711</v>
      </c>
      <c r="B70" s="269">
        <v>1200</v>
      </c>
      <c r="C70" s="269">
        <v>701</v>
      </c>
      <c r="D70" s="269">
        <v>580</v>
      </c>
      <c r="E70" s="269">
        <v>1006</v>
      </c>
      <c r="F70" s="269">
        <v>526</v>
      </c>
      <c r="G70" s="269">
        <v>387</v>
      </c>
      <c r="H70" s="269" t="s">
        <v>1628</v>
      </c>
      <c r="I70" s="269"/>
      <c r="J70" s="269">
        <v>2</v>
      </c>
      <c r="K70" s="269">
        <v>10</v>
      </c>
      <c r="L70" s="269">
        <v>350</v>
      </c>
      <c r="M70" s="269">
        <v>205</v>
      </c>
      <c r="N70" s="236">
        <f t="shared" si="2"/>
        <v>89145.599999999991</v>
      </c>
      <c r="O70" s="236">
        <v>92860</v>
      </c>
    </row>
    <row r="71" spans="1:15" ht="15" customHeight="1">
      <c r="A71" s="273" t="s">
        <v>1712</v>
      </c>
      <c r="B71" s="269">
        <v>1200</v>
      </c>
      <c r="C71" s="269">
        <v>701</v>
      </c>
      <c r="D71" s="269">
        <v>580</v>
      </c>
      <c r="E71" s="269">
        <v>1006</v>
      </c>
      <c r="F71" s="269">
        <v>526</v>
      </c>
      <c r="G71" s="269">
        <v>387</v>
      </c>
      <c r="H71" s="269" t="s">
        <v>931</v>
      </c>
      <c r="I71" s="269" t="s">
        <v>1628</v>
      </c>
      <c r="J71" s="269">
        <v>2</v>
      </c>
      <c r="K71" s="269">
        <v>10</v>
      </c>
      <c r="L71" s="269">
        <v>350</v>
      </c>
      <c r="M71" s="269">
        <v>205</v>
      </c>
      <c r="N71" s="250">
        <f t="shared" si="2"/>
        <v>94781.759999999995</v>
      </c>
      <c r="O71" s="251">
        <v>98731</v>
      </c>
    </row>
    <row r="72" spans="1:15" ht="15" customHeight="1">
      <c r="A72" s="273" t="s">
        <v>1713</v>
      </c>
      <c r="B72" s="269">
        <v>1335</v>
      </c>
      <c r="C72" s="269">
        <v>701</v>
      </c>
      <c r="D72" s="269">
        <v>580</v>
      </c>
      <c r="E72" s="269">
        <v>1142</v>
      </c>
      <c r="F72" s="269">
        <v>526</v>
      </c>
      <c r="G72" s="269">
        <v>387</v>
      </c>
      <c r="H72" s="269" t="s">
        <v>1676</v>
      </c>
      <c r="I72" s="269"/>
      <c r="J72" s="269">
        <v>2</v>
      </c>
      <c r="K72" s="269">
        <v>10</v>
      </c>
      <c r="L72" s="269">
        <v>390</v>
      </c>
      <c r="M72" s="269">
        <v>232</v>
      </c>
      <c r="N72" s="241">
        <f t="shared" si="2"/>
        <v>103235.51999999999</v>
      </c>
      <c r="O72" s="247">
        <v>107537</v>
      </c>
    </row>
    <row r="73" spans="1:15" ht="15" customHeight="1">
      <c r="A73" s="273" t="s">
        <v>1714</v>
      </c>
      <c r="B73" s="269">
        <v>1335</v>
      </c>
      <c r="C73" s="269">
        <v>701</v>
      </c>
      <c r="D73" s="269">
        <v>580</v>
      </c>
      <c r="E73" s="269">
        <v>1142</v>
      </c>
      <c r="F73" s="269">
        <v>526</v>
      </c>
      <c r="G73" s="269">
        <v>387</v>
      </c>
      <c r="H73" s="269"/>
      <c r="I73" s="269" t="s">
        <v>1628</v>
      </c>
      <c r="J73" s="269">
        <v>2</v>
      </c>
      <c r="K73" s="269">
        <v>10</v>
      </c>
      <c r="L73" s="269">
        <v>390</v>
      </c>
      <c r="M73" s="269">
        <v>232</v>
      </c>
      <c r="N73" s="235">
        <f t="shared" si="2"/>
        <v>108871.67999999999</v>
      </c>
      <c r="O73" s="235">
        <v>113408</v>
      </c>
    </row>
    <row r="74" spans="1:15">
      <c r="A74" s="273" t="s">
        <v>1715</v>
      </c>
      <c r="B74" s="269">
        <v>1652</v>
      </c>
      <c r="C74" s="269">
        <v>701</v>
      </c>
      <c r="D74" s="269">
        <v>580</v>
      </c>
      <c r="E74" s="269">
        <v>1458</v>
      </c>
      <c r="F74" s="269">
        <v>526</v>
      </c>
      <c r="G74" s="269">
        <v>387</v>
      </c>
      <c r="H74" s="269" t="s">
        <v>1628</v>
      </c>
      <c r="I74" s="269" t="s">
        <v>931</v>
      </c>
      <c r="J74" s="269">
        <v>3</v>
      </c>
      <c r="K74" s="269">
        <v>11</v>
      </c>
      <c r="L74" s="269">
        <v>490</v>
      </c>
      <c r="M74" s="269">
        <v>297</v>
      </c>
      <c r="N74" s="259">
        <f t="shared" si="2"/>
        <v>122022.72</v>
      </c>
      <c r="O74" s="236">
        <v>127107</v>
      </c>
    </row>
    <row r="75" spans="1:15">
      <c r="A75" s="274" t="s">
        <v>1716</v>
      </c>
      <c r="B75" s="270">
        <v>1652</v>
      </c>
      <c r="C75" s="270">
        <v>701</v>
      </c>
      <c r="D75" s="270">
        <v>580</v>
      </c>
      <c r="E75" s="270">
        <v>1458</v>
      </c>
      <c r="F75" s="270">
        <v>526</v>
      </c>
      <c r="G75" s="270">
        <v>387</v>
      </c>
      <c r="H75" s="270"/>
      <c r="I75" s="270" t="s">
        <v>1628</v>
      </c>
      <c r="J75" s="270">
        <v>3</v>
      </c>
      <c r="K75" s="270">
        <v>11</v>
      </c>
      <c r="L75" s="270">
        <v>490</v>
      </c>
      <c r="M75" s="270">
        <v>297</v>
      </c>
      <c r="N75" s="259">
        <f t="shared" si="2"/>
        <v>127658.87999999999</v>
      </c>
      <c r="O75" s="236">
        <v>132978</v>
      </c>
    </row>
    <row r="76" spans="1:15">
      <c r="A76" s="3357" t="s">
        <v>1717</v>
      </c>
      <c r="B76" s="3358"/>
      <c r="C76" s="3358"/>
      <c r="D76" s="3358"/>
      <c r="E76" s="3358"/>
      <c r="F76" s="3358"/>
      <c r="G76" s="3358"/>
      <c r="H76" s="3358"/>
      <c r="I76" s="3358"/>
      <c r="J76" s="3358"/>
      <c r="K76" s="3358"/>
      <c r="L76" s="3358"/>
      <c r="M76" s="3358"/>
      <c r="N76" s="3358"/>
      <c r="O76" s="3359"/>
    </row>
    <row r="77" spans="1:15" ht="95.25" customHeight="1">
      <c r="A77" s="3330"/>
      <c r="B77" s="3330"/>
      <c r="C77" s="3330"/>
      <c r="D77" s="3330"/>
      <c r="E77" s="3330"/>
      <c r="F77" s="3330"/>
      <c r="G77" s="3330"/>
      <c r="H77" s="3330"/>
      <c r="I77" s="3330"/>
      <c r="J77" s="3330"/>
      <c r="K77" s="3330"/>
      <c r="L77" s="3330"/>
      <c r="M77" s="3330"/>
      <c r="N77" s="3330"/>
      <c r="O77" s="3330"/>
    </row>
    <row r="78" spans="1:15">
      <c r="A78" s="3344" t="s">
        <v>1431</v>
      </c>
      <c r="B78" s="3334" t="s">
        <v>1633</v>
      </c>
      <c r="C78" s="3334"/>
      <c r="D78" s="3334"/>
      <c r="E78" s="3334" t="s">
        <v>1651</v>
      </c>
      <c r="F78" s="3334"/>
      <c r="G78" s="3334"/>
      <c r="H78" s="3334" t="s">
        <v>1545</v>
      </c>
      <c r="I78" s="3334"/>
      <c r="J78" s="3334"/>
      <c r="K78" s="3334"/>
      <c r="L78" s="3134" t="s">
        <v>1435</v>
      </c>
      <c r="M78" s="3134" t="s">
        <v>137</v>
      </c>
      <c r="N78" s="3328" t="s">
        <v>1498</v>
      </c>
      <c r="O78" s="3328" t="s">
        <v>1436</v>
      </c>
    </row>
    <row r="79" spans="1:15" ht="45.75">
      <c r="A79" s="3344"/>
      <c r="B79" s="275" t="s">
        <v>1477</v>
      </c>
      <c r="C79" s="275" t="s">
        <v>1478</v>
      </c>
      <c r="D79" s="275" t="s">
        <v>1479</v>
      </c>
      <c r="E79" s="275" t="s">
        <v>1477</v>
      </c>
      <c r="F79" s="275" t="s">
        <v>1478</v>
      </c>
      <c r="G79" s="275" t="s">
        <v>1479</v>
      </c>
      <c r="H79" s="276" t="s">
        <v>1546</v>
      </c>
      <c r="I79" s="276" t="s">
        <v>1652</v>
      </c>
      <c r="J79" s="276" t="s">
        <v>1653</v>
      </c>
      <c r="K79" s="276" t="s">
        <v>1606</v>
      </c>
      <c r="L79" s="3134"/>
      <c r="M79" s="3134"/>
      <c r="N79" s="3328"/>
      <c r="O79" s="3328"/>
    </row>
    <row r="80" spans="1:15" ht="15" customHeight="1">
      <c r="A80" s="282" t="s">
        <v>1718</v>
      </c>
      <c r="B80" s="277">
        <v>460</v>
      </c>
      <c r="C80" s="277">
        <v>440</v>
      </c>
      <c r="D80" s="277">
        <v>430</v>
      </c>
      <c r="E80" s="277">
        <v>382</v>
      </c>
      <c r="F80" s="277">
        <v>364</v>
      </c>
      <c r="G80" s="277">
        <v>300</v>
      </c>
      <c r="H80" s="278"/>
      <c r="I80" s="277" t="s">
        <v>1612</v>
      </c>
      <c r="J80" s="278">
        <v>1</v>
      </c>
      <c r="K80" s="277">
        <v>4</v>
      </c>
      <c r="L80" s="277">
        <v>120</v>
      </c>
      <c r="M80" s="277">
        <v>42</v>
      </c>
      <c r="N80" s="229">
        <f>0.96*O80</f>
        <v>30247.68</v>
      </c>
      <c r="O80" s="229">
        <v>31508</v>
      </c>
    </row>
    <row r="81" spans="1:15" ht="15" customHeight="1">
      <c r="A81" s="282" t="s">
        <v>1719</v>
      </c>
      <c r="B81" s="277">
        <v>655</v>
      </c>
      <c r="C81" s="277">
        <v>440</v>
      </c>
      <c r="D81" s="277">
        <v>430</v>
      </c>
      <c r="E81" s="277">
        <v>577</v>
      </c>
      <c r="F81" s="277">
        <v>364</v>
      </c>
      <c r="G81" s="277">
        <v>300</v>
      </c>
      <c r="H81" s="278" t="s">
        <v>1612</v>
      </c>
      <c r="I81" s="277"/>
      <c r="J81" s="278">
        <v>1</v>
      </c>
      <c r="K81" s="277">
        <v>6</v>
      </c>
      <c r="L81" s="277">
        <v>155</v>
      </c>
      <c r="M81" s="277">
        <v>63</v>
      </c>
      <c r="N81" s="229">
        <f t="shared" ref="N81:N90" si="3">0.96*O81</f>
        <v>31187.52</v>
      </c>
      <c r="O81" s="229">
        <v>32487</v>
      </c>
    </row>
    <row r="82" spans="1:15" ht="15" customHeight="1">
      <c r="A82" s="282" t="s">
        <v>1720</v>
      </c>
      <c r="B82" s="277">
        <v>655</v>
      </c>
      <c r="C82" s="277">
        <v>440</v>
      </c>
      <c r="D82" s="277">
        <v>430</v>
      </c>
      <c r="E82" s="277">
        <v>577</v>
      </c>
      <c r="F82" s="277">
        <v>364</v>
      </c>
      <c r="G82" s="277">
        <v>300</v>
      </c>
      <c r="H82" s="278"/>
      <c r="I82" s="277" t="s">
        <v>1612</v>
      </c>
      <c r="J82" s="278">
        <v>1</v>
      </c>
      <c r="K82" s="277">
        <v>6</v>
      </c>
      <c r="L82" s="277">
        <v>155</v>
      </c>
      <c r="M82" s="277">
        <v>63</v>
      </c>
      <c r="N82" s="245">
        <f t="shared" si="3"/>
        <v>36823.68</v>
      </c>
      <c r="O82" s="245">
        <v>38358</v>
      </c>
    </row>
    <row r="83" spans="1:15" ht="15" customHeight="1">
      <c r="A83" s="282" t="s">
        <v>1721</v>
      </c>
      <c r="B83" s="277">
        <v>900</v>
      </c>
      <c r="C83" s="277">
        <v>440</v>
      </c>
      <c r="D83" s="277">
        <v>430</v>
      </c>
      <c r="E83" s="277">
        <v>822</v>
      </c>
      <c r="F83" s="277">
        <v>364</v>
      </c>
      <c r="G83" s="277">
        <v>300</v>
      </c>
      <c r="H83" s="281" t="s">
        <v>1612</v>
      </c>
      <c r="I83" s="280"/>
      <c r="J83" s="278">
        <v>2</v>
      </c>
      <c r="K83" s="277">
        <v>6</v>
      </c>
      <c r="L83" s="277">
        <v>205</v>
      </c>
      <c r="M83" s="277">
        <v>90</v>
      </c>
      <c r="N83" s="231">
        <f t="shared" si="3"/>
        <v>41238.720000000001</v>
      </c>
      <c r="O83" s="231">
        <v>42957</v>
      </c>
    </row>
    <row r="84" spans="1:15" ht="15" customHeight="1">
      <c r="A84" s="282" t="s">
        <v>1722</v>
      </c>
      <c r="B84" s="277">
        <v>900</v>
      </c>
      <c r="C84" s="277">
        <v>440</v>
      </c>
      <c r="D84" s="277">
        <v>430</v>
      </c>
      <c r="E84" s="277">
        <v>822</v>
      </c>
      <c r="F84" s="277">
        <v>364</v>
      </c>
      <c r="G84" s="277">
        <v>300</v>
      </c>
      <c r="H84" s="278"/>
      <c r="I84" s="277" t="s">
        <v>1612</v>
      </c>
      <c r="J84" s="278">
        <v>2</v>
      </c>
      <c r="K84" s="277">
        <v>6</v>
      </c>
      <c r="L84" s="277">
        <v>205</v>
      </c>
      <c r="M84" s="277">
        <v>90</v>
      </c>
      <c r="N84" s="230">
        <f t="shared" si="3"/>
        <v>46874.879999999997</v>
      </c>
      <c r="O84" s="230">
        <v>48828</v>
      </c>
    </row>
    <row r="85" spans="1:15" ht="15" customHeight="1">
      <c r="A85" s="286" t="s">
        <v>1723</v>
      </c>
      <c r="B85" s="277">
        <v>900</v>
      </c>
      <c r="C85" s="277">
        <v>440</v>
      </c>
      <c r="D85" s="277">
        <v>430</v>
      </c>
      <c r="E85" s="277" t="s">
        <v>1724</v>
      </c>
      <c r="F85" s="277">
        <v>364</v>
      </c>
      <c r="G85" s="277">
        <v>300</v>
      </c>
      <c r="H85" s="281" t="s">
        <v>1612</v>
      </c>
      <c r="I85" s="280"/>
      <c r="J85" s="278">
        <v>2</v>
      </c>
      <c r="K85" s="290" t="s">
        <v>1725</v>
      </c>
      <c r="L85" s="292">
        <v>208</v>
      </c>
      <c r="M85" s="292">
        <v>83</v>
      </c>
      <c r="N85" s="247">
        <f t="shared" si="3"/>
        <v>44996.159999999996</v>
      </c>
      <c r="O85" s="247">
        <v>46871</v>
      </c>
    </row>
    <row r="86" spans="1:15" ht="15" customHeight="1">
      <c r="A86" s="286" t="s">
        <v>1726</v>
      </c>
      <c r="B86" s="277">
        <v>900</v>
      </c>
      <c r="C86" s="277">
        <v>440</v>
      </c>
      <c r="D86" s="277">
        <v>430</v>
      </c>
      <c r="E86" s="277">
        <v>382</v>
      </c>
      <c r="F86" s="277">
        <v>364</v>
      </c>
      <c r="G86" s="277">
        <v>300</v>
      </c>
      <c r="H86" s="278"/>
      <c r="I86" s="277" t="s">
        <v>1612</v>
      </c>
      <c r="J86" s="278">
        <v>2</v>
      </c>
      <c r="K86" s="290" t="s">
        <v>1725</v>
      </c>
      <c r="L86" s="293">
        <v>208</v>
      </c>
      <c r="M86" s="293">
        <v>83</v>
      </c>
      <c r="N86" s="236">
        <f t="shared" si="3"/>
        <v>54107.519999999997</v>
      </c>
      <c r="O86" s="236">
        <v>56362</v>
      </c>
    </row>
    <row r="87" spans="1:15" ht="15" customHeight="1">
      <c r="A87" s="282" t="s">
        <v>1727</v>
      </c>
      <c r="B87" s="277">
        <v>1200</v>
      </c>
      <c r="C87" s="277">
        <v>440</v>
      </c>
      <c r="D87" s="277">
        <v>430</v>
      </c>
      <c r="E87" s="277">
        <v>1122</v>
      </c>
      <c r="F87" s="277">
        <v>364</v>
      </c>
      <c r="G87" s="277">
        <v>300</v>
      </c>
      <c r="H87" s="281" t="s">
        <v>1612</v>
      </c>
      <c r="I87" s="280"/>
      <c r="J87" s="278">
        <v>2</v>
      </c>
      <c r="K87" s="277">
        <v>6</v>
      </c>
      <c r="L87" s="277">
        <v>257</v>
      </c>
      <c r="M87" s="277">
        <v>122</v>
      </c>
      <c r="N87" s="250">
        <f t="shared" si="3"/>
        <v>59743.68</v>
      </c>
      <c r="O87" s="251">
        <v>62233</v>
      </c>
    </row>
    <row r="88" spans="1:15" ht="15" customHeight="1">
      <c r="A88" s="282" t="s">
        <v>1728</v>
      </c>
      <c r="B88" s="277">
        <v>1200</v>
      </c>
      <c r="C88" s="277">
        <v>440</v>
      </c>
      <c r="D88" s="277">
        <v>430</v>
      </c>
      <c r="E88" s="277">
        <v>1122</v>
      </c>
      <c r="F88" s="277">
        <v>364</v>
      </c>
      <c r="G88" s="277">
        <v>300</v>
      </c>
      <c r="H88" s="278"/>
      <c r="I88" s="277" t="s">
        <v>1612</v>
      </c>
      <c r="J88" s="278">
        <v>2</v>
      </c>
      <c r="K88" s="277">
        <v>6</v>
      </c>
      <c r="L88" s="277">
        <v>257</v>
      </c>
      <c r="M88" s="277">
        <v>122</v>
      </c>
      <c r="N88" s="241">
        <f t="shared" si="3"/>
        <v>60964.799999999996</v>
      </c>
      <c r="O88" s="247">
        <v>63505</v>
      </c>
    </row>
    <row r="89" spans="1:15" ht="15" customHeight="1">
      <c r="A89" s="288" t="s">
        <v>1729</v>
      </c>
      <c r="B89" s="279">
        <v>1200</v>
      </c>
      <c r="C89" s="279">
        <v>440</v>
      </c>
      <c r="D89" s="277">
        <v>430</v>
      </c>
      <c r="E89" s="277" t="s">
        <v>1730</v>
      </c>
      <c r="F89" s="277">
        <v>364</v>
      </c>
      <c r="G89" s="277">
        <v>300</v>
      </c>
      <c r="H89" s="278" t="s">
        <v>1612</v>
      </c>
      <c r="I89" s="277"/>
      <c r="J89" s="289">
        <v>2</v>
      </c>
      <c r="K89" s="290" t="s">
        <v>1725</v>
      </c>
      <c r="L89" s="291">
        <v>260</v>
      </c>
      <c r="M89" s="292">
        <v>116</v>
      </c>
      <c r="N89" s="235">
        <f t="shared" si="3"/>
        <v>66600.959999999992</v>
      </c>
      <c r="O89" s="235">
        <v>69376</v>
      </c>
    </row>
    <row r="90" spans="1:15">
      <c r="A90" s="294" t="s">
        <v>1731</v>
      </c>
      <c r="B90" s="283">
        <v>1200</v>
      </c>
      <c r="C90" s="283">
        <v>440</v>
      </c>
      <c r="D90" s="284">
        <v>430</v>
      </c>
      <c r="E90" s="284">
        <v>532</v>
      </c>
      <c r="F90" s="284">
        <v>364</v>
      </c>
      <c r="G90" s="284">
        <v>300</v>
      </c>
      <c r="H90" s="285"/>
      <c r="I90" s="284" t="s">
        <v>1612</v>
      </c>
      <c r="J90" s="295">
        <v>2</v>
      </c>
      <c r="K90" s="287" t="s">
        <v>1725</v>
      </c>
      <c r="L90" s="284">
        <v>260</v>
      </c>
      <c r="M90" s="283">
        <v>116</v>
      </c>
      <c r="N90" s="259">
        <f t="shared" si="3"/>
        <v>0</v>
      </c>
      <c r="O90" s="236">
        <v>0</v>
      </c>
    </row>
    <row r="91" spans="1:15">
      <c r="A91" s="3357" t="s">
        <v>1732</v>
      </c>
      <c r="B91" s="3358"/>
      <c r="C91" s="3358"/>
      <c r="D91" s="3358"/>
      <c r="E91" s="3358"/>
      <c r="F91" s="3358"/>
      <c r="G91" s="3358"/>
      <c r="H91" s="3358"/>
      <c r="I91" s="3358"/>
      <c r="J91" s="3358"/>
      <c r="K91" s="3358"/>
      <c r="L91" s="3358"/>
      <c r="M91" s="3358"/>
      <c r="N91" s="3358"/>
      <c r="O91" s="3359"/>
    </row>
    <row r="92" spans="1:15" ht="95.25" customHeight="1">
      <c r="A92" s="3330"/>
      <c r="B92" s="3330"/>
      <c r="C92" s="3330"/>
      <c r="D92" s="3330"/>
      <c r="E92" s="3330"/>
      <c r="F92" s="3330"/>
      <c r="G92" s="3330"/>
      <c r="H92" s="3330"/>
      <c r="I92" s="3330"/>
      <c r="J92" s="3330"/>
      <c r="K92" s="3330"/>
      <c r="L92" s="3330"/>
      <c r="M92" s="3330"/>
      <c r="N92" s="3330"/>
      <c r="O92" s="3330"/>
    </row>
    <row r="93" spans="1:15">
      <c r="A93" s="3344" t="s">
        <v>1431</v>
      </c>
      <c r="B93" s="3334" t="s">
        <v>1633</v>
      </c>
      <c r="C93" s="3334"/>
      <c r="D93" s="3334"/>
      <c r="E93" s="3334" t="s">
        <v>1651</v>
      </c>
      <c r="F93" s="3334"/>
      <c r="G93" s="3334"/>
      <c r="H93" s="3334" t="s">
        <v>1545</v>
      </c>
      <c r="I93" s="3334"/>
      <c r="J93" s="3334"/>
      <c r="K93" s="3334"/>
      <c r="L93" s="3134" t="s">
        <v>1435</v>
      </c>
      <c r="M93" s="3134" t="s">
        <v>137</v>
      </c>
      <c r="N93" s="3328" t="s">
        <v>1498</v>
      </c>
      <c r="O93" s="3328" t="s">
        <v>1436</v>
      </c>
    </row>
    <row r="94" spans="1:15" ht="45.75">
      <c r="A94" s="3344"/>
      <c r="B94" s="296" t="s">
        <v>1477</v>
      </c>
      <c r="C94" s="296" t="s">
        <v>1478</v>
      </c>
      <c r="D94" s="296" t="s">
        <v>1479</v>
      </c>
      <c r="E94" s="296" t="s">
        <v>1477</v>
      </c>
      <c r="F94" s="296" t="s">
        <v>1478</v>
      </c>
      <c r="G94" s="296" t="s">
        <v>1479</v>
      </c>
      <c r="H94" s="297" t="s">
        <v>1546</v>
      </c>
      <c r="I94" s="297" t="s">
        <v>1652</v>
      </c>
      <c r="J94" s="297" t="s">
        <v>1653</v>
      </c>
      <c r="K94" s="297" t="s">
        <v>1606</v>
      </c>
      <c r="L94" s="3134"/>
      <c r="M94" s="3134"/>
      <c r="N94" s="3328"/>
      <c r="O94" s="3328"/>
    </row>
    <row r="95" spans="1:15" ht="15" customHeight="1">
      <c r="A95" s="303" t="s">
        <v>1733</v>
      </c>
      <c r="B95" s="298">
        <v>500</v>
      </c>
      <c r="C95" s="298">
        <v>510</v>
      </c>
      <c r="D95" s="298">
        <v>510</v>
      </c>
      <c r="E95" s="298">
        <v>367</v>
      </c>
      <c r="F95" s="298">
        <v>394</v>
      </c>
      <c r="G95" s="298">
        <v>352</v>
      </c>
      <c r="H95" s="298" t="s">
        <v>1481</v>
      </c>
      <c r="I95" s="298">
        <v>1</v>
      </c>
      <c r="J95" s="298"/>
      <c r="K95" s="298">
        <v>1</v>
      </c>
      <c r="L95" s="298">
        <v>123</v>
      </c>
      <c r="M95" s="298">
        <v>51</v>
      </c>
      <c r="N95" s="229">
        <f>0.96*O95</f>
        <v>39359.040000000001</v>
      </c>
      <c r="O95" s="229">
        <v>40999</v>
      </c>
    </row>
    <row r="96" spans="1:15" ht="15" customHeight="1">
      <c r="A96" s="303" t="s">
        <v>1734</v>
      </c>
      <c r="B96" s="298">
        <v>500</v>
      </c>
      <c r="C96" s="298">
        <v>510</v>
      </c>
      <c r="D96" s="298">
        <v>510</v>
      </c>
      <c r="E96" s="298">
        <v>367</v>
      </c>
      <c r="F96" s="298">
        <v>394</v>
      </c>
      <c r="G96" s="298">
        <v>352</v>
      </c>
      <c r="H96" s="298" t="s">
        <v>1481</v>
      </c>
      <c r="I96" s="298" t="s">
        <v>1557</v>
      </c>
      <c r="J96" s="298"/>
      <c r="K96" s="298">
        <v>1</v>
      </c>
      <c r="L96" s="298">
        <v>123</v>
      </c>
      <c r="M96" s="298">
        <v>51</v>
      </c>
      <c r="N96" s="229">
        <f t="shared" ref="N96:N111" si="4">0.96*O96</f>
        <v>44986.559999999998</v>
      </c>
      <c r="O96" s="229">
        <v>46861</v>
      </c>
    </row>
    <row r="97" spans="1:15" ht="15" customHeight="1">
      <c r="A97" s="303" t="s">
        <v>1735</v>
      </c>
      <c r="B97" s="298">
        <v>670</v>
      </c>
      <c r="C97" s="298">
        <v>510</v>
      </c>
      <c r="D97" s="298">
        <v>510</v>
      </c>
      <c r="E97" s="298">
        <v>537</v>
      </c>
      <c r="F97" s="298">
        <v>394</v>
      </c>
      <c r="G97" s="298">
        <v>352</v>
      </c>
      <c r="H97" s="298">
        <v>1</v>
      </c>
      <c r="I97" s="298">
        <v>1</v>
      </c>
      <c r="J97" s="298">
        <v>36</v>
      </c>
      <c r="K97" s="298">
        <v>2</v>
      </c>
      <c r="L97" s="298">
        <v>145</v>
      </c>
      <c r="M97" s="298">
        <v>74</v>
      </c>
      <c r="N97" s="245">
        <f t="shared" si="4"/>
        <v>48752.639999999999</v>
      </c>
      <c r="O97" s="245">
        <v>50784</v>
      </c>
    </row>
    <row r="98" spans="1:15" ht="15" customHeight="1">
      <c r="A98" s="303" t="s">
        <v>1736</v>
      </c>
      <c r="B98" s="298">
        <v>670</v>
      </c>
      <c r="C98" s="298">
        <v>510</v>
      </c>
      <c r="D98" s="298">
        <v>510</v>
      </c>
      <c r="E98" s="298">
        <v>537</v>
      </c>
      <c r="F98" s="298">
        <v>394</v>
      </c>
      <c r="G98" s="298">
        <v>352</v>
      </c>
      <c r="H98" s="298">
        <v>1</v>
      </c>
      <c r="I98" s="298" t="s">
        <v>1557</v>
      </c>
      <c r="J98" s="298">
        <v>36</v>
      </c>
      <c r="K98" s="298">
        <v>2</v>
      </c>
      <c r="L98" s="298">
        <v>145</v>
      </c>
      <c r="M98" s="298">
        <v>74</v>
      </c>
      <c r="N98" s="231">
        <f t="shared" si="4"/>
        <v>54388.799999999996</v>
      </c>
      <c r="O98" s="231">
        <v>56655</v>
      </c>
    </row>
    <row r="99" spans="1:15" ht="15" customHeight="1">
      <c r="A99" s="303" t="s">
        <v>1737</v>
      </c>
      <c r="B99" s="298">
        <v>990</v>
      </c>
      <c r="C99" s="298">
        <v>510</v>
      </c>
      <c r="D99" s="298">
        <v>510</v>
      </c>
      <c r="E99" s="298">
        <v>857</v>
      </c>
      <c r="F99" s="298">
        <v>394</v>
      </c>
      <c r="G99" s="298">
        <v>352</v>
      </c>
      <c r="H99" s="298">
        <v>1</v>
      </c>
      <c r="I99" s="298">
        <v>1</v>
      </c>
      <c r="J99" s="298">
        <v>60</v>
      </c>
      <c r="K99" s="298">
        <v>3</v>
      </c>
      <c r="L99" s="298">
        <v>199</v>
      </c>
      <c r="M99" s="298">
        <v>119</v>
      </c>
      <c r="N99" s="230">
        <f t="shared" si="4"/>
        <v>59086.079999999994</v>
      </c>
      <c r="O99" s="230">
        <v>61548</v>
      </c>
    </row>
    <row r="100" spans="1:15" ht="15" customHeight="1">
      <c r="A100" s="303" t="s">
        <v>1738</v>
      </c>
      <c r="B100" s="298">
        <v>990</v>
      </c>
      <c r="C100" s="298">
        <v>510</v>
      </c>
      <c r="D100" s="298">
        <v>510</v>
      </c>
      <c r="E100" s="298">
        <v>857</v>
      </c>
      <c r="F100" s="298">
        <v>394</v>
      </c>
      <c r="G100" s="298">
        <v>352</v>
      </c>
      <c r="H100" s="298">
        <v>1</v>
      </c>
      <c r="I100" s="298" t="s">
        <v>1557</v>
      </c>
      <c r="J100" s="298">
        <v>60</v>
      </c>
      <c r="K100" s="298">
        <v>3</v>
      </c>
      <c r="L100" s="298">
        <v>199</v>
      </c>
      <c r="M100" s="298">
        <v>119</v>
      </c>
      <c r="N100" s="247">
        <f t="shared" si="4"/>
        <v>64722.239999999998</v>
      </c>
      <c r="O100" s="247">
        <v>67419</v>
      </c>
    </row>
    <row r="101" spans="1:15" ht="15" customHeight="1">
      <c r="A101" s="303" t="s">
        <v>1739</v>
      </c>
      <c r="B101" s="298">
        <v>1200</v>
      </c>
      <c r="C101" s="298">
        <v>680</v>
      </c>
      <c r="D101" s="298">
        <v>510</v>
      </c>
      <c r="E101" s="298">
        <v>1068</v>
      </c>
      <c r="F101" s="298">
        <v>547</v>
      </c>
      <c r="G101" s="298">
        <v>352</v>
      </c>
      <c r="H101" s="298">
        <v>1</v>
      </c>
      <c r="I101" s="298">
        <v>1</v>
      </c>
      <c r="J101" s="298"/>
      <c r="K101" s="298">
        <v>3</v>
      </c>
      <c r="L101" s="298">
        <v>300</v>
      </c>
      <c r="M101" s="298">
        <v>206</v>
      </c>
      <c r="N101" s="236">
        <f t="shared" si="4"/>
        <v>79281.599999999991</v>
      </c>
      <c r="O101" s="236">
        <v>82585</v>
      </c>
    </row>
    <row r="102" spans="1:15" ht="15" customHeight="1">
      <c r="A102" s="303" t="s">
        <v>1740</v>
      </c>
      <c r="B102" s="298">
        <v>1200</v>
      </c>
      <c r="C102" s="298">
        <v>680</v>
      </c>
      <c r="D102" s="298">
        <v>510</v>
      </c>
      <c r="E102" s="298">
        <v>1068</v>
      </c>
      <c r="F102" s="298">
        <v>547</v>
      </c>
      <c r="G102" s="298">
        <v>352</v>
      </c>
      <c r="H102" s="298">
        <v>1</v>
      </c>
      <c r="I102" s="298" t="s">
        <v>1557</v>
      </c>
      <c r="J102" s="298"/>
      <c r="K102" s="298">
        <v>3</v>
      </c>
      <c r="L102" s="298">
        <v>300</v>
      </c>
      <c r="M102" s="298">
        <v>206</v>
      </c>
      <c r="N102" s="250">
        <f t="shared" si="4"/>
        <v>84917.759999999995</v>
      </c>
      <c r="O102" s="251">
        <v>88456</v>
      </c>
    </row>
    <row r="103" spans="1:15" ht="15" customHeight="1">
      <c r="A103" s="303" t="s">
        <v>1741</v>
      </c>
      <c r="B103" s="298">
        <v>1320</v>
      </c>
      <c r="C103" s="298">
        <v>680</v>
      </c>
      <c r="D103" s="298">
        <v>510</v>
      </c>
      <c r="E103" s="298">
        <v>1187</v>
      </c>
      <c r="F103" s="298">
        <v>547</v>
      </c>
      <c r="G103" s="298">
        <v>352</v>
      </c>
      <c r="H103" s="298">
        <v>1</v>
      </c>
      <c r="I103" s="298">
        <v>1</v>
      </c>
      <c r="J103" s="298">
        <v>80</v>
      </c>
      <c r="K103" s="298">
        <v>3</v>
      </c>
      <c r="L103" s="298">
        <v>310</v>
      </c>
      <c r="M103" s="298">
        <v>228</v>
      </c>
      <c r="N103" s="241">
        <f t="shared" si="4"/>
        <v>95720.639999999999</v>
      </c>
      <c r="O103" s="247">
        <v>99709</v>
      </c>
    </row>
    <row r="104" spans="1:15" ht="15" customHeight="1">
      <c r="A104" s="303" t="s">
        <v>1742</v>
      </c>
      <c r="B104" s="298">
        <v>1320</v>
      </c>
      <c r="C104" s="298">
        <v>680</v>
      </c>
      <c r="D104" s="298">
        <v>510</v>
      </c>
      <c r="E104" s="298">
        <v>1187</v>
      </c>
      <c r="F104" s="298">
        <v>547</v>
      </c>
      <c r="G104" s="298">
        <v>352</v>
      </c>
      <c r="H104" s="298">
        <v>1</v>
      </c>
      <c r="I104" s="298">
        <v>1</v>
      </c>
      <c r="J104" s="298">
        <v>80</v>
      </c>
      <c r="K104" s="298">
        <v>3</v>
      </c>
      <c r="L104" s="298">
        <v>310</v>
      </c>
      <c r="M104" s="298">
        <v>228</v>
      </c>
      <c r="N104" s="235">
        <f t="shared" si="4"/>
        <v>101356.8</v>
      </c>
      <c r="O104" s="235">
        <v>105580</v>
      </c>
    </row>
    <row r="105" spans="1:15">
      <c r="A105" s="303" t="s">
        <v>1743</v>
      </c>
      <c r="B105" s="298">
        <v>1660</v>
      </c>
      <c r="C105" s="298">
        <v>680</v>
      </c>
      <c r="D105" s="298">
        <v>510</v>
      </c>
      <c r="E105" s="298">
        <v>1527</v>
      </c>
      <c r="F105" s="298">
        <v>547</v>
      </c>
      <c r="G105" s="298">
        <v>352</v>
      </c>
      <c r="H105" s="298">
        <v>1</v>
      </c>
      <c r="I105" s="298">
        <v>1</v>
      </c>
      <c r="J105" s="298">
        <v>114</v>
      </c>
      <c r="K105" s="298">
        <v>4</v>
      </c>
      <c r="L105" s="298">
        <v>400</v>
      </c>
      <c r="M105" s="298">
        <v>294</v>
      </c>
      <c r="N105" s="259">
        <f t="shared" si="4"/>
        <v>107932.8</v>
      </c>
      <c r="O105" s="236">
        <v>112430</v>
      </c>
    </row>
    <row r="106" spans="1:15">
      <c r="A106" s="303" t="s">
        <v>1744</v>
      </c>
      <c r="B106" s="298">
        <v>1660</v>
      </c>
      <c r="C106" s="298">
        <v>680</v>
      </c>
      <c r="D106" s="298">
        <v>510</v>
      </c>
      <c r="E106" s="298">
        <v>1527</v>
      </c>
      <c r="F106" s="298">
        <v>547</v>
      </c>
      <c r="G106" s="298">
        <v>352</v>
      </c>
      <c r="H106" s="298">
        <v>1</v>
      </c>
      <c r="I106" s="298">
        <v>1</v>
      </c>
      <c r="J106" s="298">
        <v>114</v>
      </c>
      <c r="K106" s="298">
        <v>4</v>
      </c>
      <c r="L106" s="298">
        <v>400</v>
      </c>
      <c r="M106" s="298">
        <v>294</v>
      </c>
      <c r="N106" s="259">
        <f t="shared" si="4"/>
        <v>113568.95999999999</v>
      </c>
      <c r="O106" s="236">
        <v>118301</v>
      </c>
    </row>
    <row r="107" spans="1:15">
      <c r="A107" s="303" t="s">
        <v>1745</v>
      </c>
      <c r="B107" s="298">
        <v>1660</v>
      </c>
      <c r="C107" s="298">
        <v>850</v>
      </c>
      <c r="D107" s="298">
        <v>510</v>
      </c>
      <c r="E107" s="298">
        <v>1527</v>
      </c>
      <c r="F107" s="298">
        <v>717</v>
      </c>
      <c r="G107" s="298">
        <v>352</v>
      </c>
      <c r="H107" s="298">
        <v>1</v>
      </c>
      <c r="I107" s="298">
        <v>1</v>
      </c>
      <c r="J107" s="298">
        <v>171</v>
      </c>
      <c r="K107" s="298">
        <v>4</v>
      </c>
      <c r="L107" s="298">
        <v>450</v>
      </c>
      <c r="M107" s="298">
        <v>385</v>
      </c>
      <c r="N107" s="259">
        <f t="shared" si="4"/>
        <v>123901.44</v>
      </c>
      <c r="O107" s="236">
        <v>129064</v>
      </c>
    </row>
    <row r="108" spans="1:15">
      <c r="A108" s="303" t="s">
        <v>1746</v>
      </c>
      <c r="B108" s="298">
        <v>1660</v>
      </c>
      <c r="C108" s="298">
        <v>850</v>
      </c>
      <c r="D108" s="298">
        <v>510</v>
      </c>
      <c r="E108" s="298">
        <v>1527</v>
      </c>
      <c r="F108" s="298">
        <v>717</v>
      </c>
      <c r="G108" s="298">
        <v>352</v>
      </c>
      <c r="H108" s="298">
        <v>1</v>
      </c>
      <c r="I108" s="298">
        <v>1</v>
      </c>
      <c r="J108" s="298">
        <v>171</v>
      </c>
      <c r="K108" s="298">
        <v>4</v>
      </c>
      <c r="L108" s="298">
        <v>450</v>
      </c>
      <c r="M108" s="298">
        <v>385</v>
      </c>
      <c r="N108" s="259">
        <f t="shared" si="4"/>
        <v>129537.59999999999</v>
      </c>
      <c r="O108" s="236">
        <v>134935</v>
      </c>
    </row>
    <row r="109" spans="1:15">
      <c r="A109" s="302" t="s">
        <v>1747</v>
      </c>
      <c r="B109" s="298">
        <v>168</v>
      </c>
      <c r="C109" s="298">
        <v>392</v>
      </c>
      <c r="D109" s="298">
        <v>269</v>
      </c>
      <c r="E109" s="298">
        <v>135</v>
      </c>
      <c r="F109" s="298">
        <v>389</v>
      </c>
      <c r="G109" s="298">
        <v>266</v>
      </c>
      <c r="H109" s="298"/>
      <c r="I109" s="298"/>
      <c r="J109" s="298"/>
      <c r="K109" s="298"/>
      <c r="L109" s="298"/>
      <c r="M109" s="298"/>
      <c r="N109" s="259">
        <f t="shared" si="4"/>
        <v>3757.44</v>
      </c>
      <c r="O109" s="236">
        <v>3914</v>
      </c>
    </row>
    <row r="110" spans="1:15">
      <c r="A110" s="300" t="s">
        <v>1748</v>
      </c>
      <c r="B110" s="298">
        <v>235</v>
      </c>
      <c r="C110" s="298">
        <v>510</v>
      </c>
      <c r="D110" s="298">
        <v>332</v>
      </c>
      <c r="E110" s="298">
        <v>200</v>
      </c>
      <c r="F110" s="298">
        <v>481</v>
      </c>
      <c r="G110" s="298">
        <v>318</v>
      </c>
      <c r="H110" s="298"/>
      <c r="I110" s="298"/>
      <c r="J110" s="298"/>
      <c r="K110" s="298"/>
      <c r="L110" s="298"/>
      <c r="M110" s="298"/>
      <c r="N110" s="259">
        <f t="shared" si="4"/>
        <v>4697.28</v>
      </c>
      <c r="O110" s="236">
        <v>4893</v>
      </c>
    </row>
    <row r="111" spans="1:15">
      <c r="A111" s="301" t="s">
        <v>1749</v>
      </c>
      <c r="B111" s="299">
        <v>235</v>
      </c>
      <c r="C111" s="299">
        <v>680</v>
      </c>
      <c r="D111" s="299">
        <v>332</v>
      </c>
      <c r="E111" s="299">
        <v>200</v>
      </c>
      <c r="F111" s="299">
        <v>351</v>
      </c>
      <c r="G111" s="299">
        <v>318</v>
      </c>
      <c r="H111" s="299"/>
      <c r="I111" s="299"/>
      <c r="J111" s="299"/>
      <c r="K111" s="299"/>
      <c r="L111" s="299"/>
      <c r="M111" s="299"/>
      <c r="N111" s="235">
        <f t="shared" si="4"/>
        <v>4697.28</v>
      </c>
      <c r="O111" s="235">
        <v>4893</v>
      </c>
    </row>
    <row r="112" spans="1:15">
      <c r="A112" s="3357" t="s">
        <v>1732</v>
      </c>
      <c r="B112" s="3358"/>
      <c r="C112" s="3358"/>
      <c r="D112" s="3358"/>
      <c r="E112" s="3358"/>
      <c r="F112" s="3358"/>
      <c r="G112" s="3358"/>
      <c r="H112" s="3358"/>
      <c r="I112" s="3358"/>
      <c r="J112" s="3358"/>
      <c r="K112" s="3358"/>
      <c r="L112" s="3358"/>
      <c r="M112" s="3358"/>
      <c r="N112" s="3358"/>
      <c r="O112" s="3359"/>
    </row>
    <row r="113" spans="1:15" ht="95.25" customHeight="1">
      <c r="A113" s="3330"/>
      <c r="B113" s="3330"/>
      <c r="C113" s="3330"/>
      <c r="D113" s="3330"/>
      <c r="E113" s="3330"/>
      <c r="F113" s="3330"/>
      <c r="G113" s="3330"/>
      <c r="H113" s="3330"/>
      <c r="I113" s="3330"/>
      <c r="J113" s="3330"/>
      <c r="K113" s="3330"/>
      <c r="L113" s="3330"/>
      <c r="M113" s="3330"/>
      <c r="N113" s="3330"/>
      <c r="O113" s="3330"/>
    </row>
    <row r="114" spans="1:15">
      <c r="A114" s="3344" t="s">
        <v>1431</v>
      </c>
      <c r="B114" s="3334" t="s">
        <v>1633</v>
      </c>
      <c r="C114" s="3334"/>
      <c r="D114" s="3334"/>
      <c r="E114" s="3334" t="s">
        <v>1651</v>
      </c>
      <c r="F114" s="3334"/>
      <c r="G114" s="3334"/>
      <c r="H114" s="3334" t="s">
        <v>1545</v>
      </c>
      <c r="I114" s="3334"/>
      <c r="J114" s="3334"/>
      <c r="K114" s="3334"/>
      <c r="L114" s="3134" t="s">
        <v>1435</v>
      </c>
      <c r="M114" s="3134" t="s">
        <v>137</v>
      </c>
      <c r="N114" s="3328" t="s">
        <v>1498</v>
      </c>
      <c r="O114" s="3328" t="s">
        <v>1436</v>
      </c>
    </row>
    <row r="115" spans="1:15" ht="45.75">
      <c r="A115" s="3344"/>
      <c r="B115" s="304" t="s">
        <v>1477</v>
      </c>
      <c r="C115" s="304" t="s">
        <v>1478</v>
      </c>
      <c r="D115" s="304" t="s">
        <v>1479</v>
      </c>
      <c r="E115" s="304" t="s">
        <v>1477</v>
      </c>
      <c r="F115" s="304" t="s">
        <v>1478</v>
      </c>
      <c r="G115" s="304" t="s">
        <v>1479</v>
      </c>
      <c r="H115" s="305" t="s">
        <v>1546</v>
      </c>
      <c r="I115" s="305" t="s">
        <v>1652</v>
      </c>
      <c r="J115" s="305" t="s">
        <v>1653</v>
      </c>
      <c r="K115" s="305" t="s">
        <v>1606</v>
      </c>
      <c r="L115" s="3134"/>
      <c r="M115" s="3134"/>
      <c r="N115" s="3328"/>
      <c r="O115" s="3328"/>
    </row>
    <row r="116" spans="1:15" ht="15" customHeight="1">
      <c r="A116" s="310" t="s">
        <v>1750</v>
      </c>
      <c r="B116" s="308">
        <v>500</v>
      </c>
      <c r="C116" s="308">
        <v>510</v>
      </c>
      <c r="D116" s="308">
        <v>510</v>
      </c>
      <c r="E116" s="308">
        <v>367</v>
      </c>
      <c r="F116" s="308">
        <v>394</v>
      </c>
      <c r="G116" s="308">
        <v>352</v>
      </c>
      <c r="H116" s="308"/>
      <c r="I116" s="308">
        <v>1</v>
      </c>
      <c r="J116" s="308"/>
      <c r="K116" s="308">
        <v>1</v>
      </c>
      <c r="L116" s="308">
        <v>182</v>
      </c>
      <c r="M116" s="308">
        <v>51</v>
      </c>
      <c r="N116" s="229">
        <f>0.96*O116</f>
        <v>30528.959999999999</v>
      </c>
      <c r="O116" s="229">
        <v>31801</v>
      </c>
    </row>
    <row r="117" spans="1:15" ht="15" customHeight="1">
      <c r="A117" s="311" t="s">
        <v>1751</v>
      </c>
      <c r="B117" s="306">
        <v>670</v>
      </c>
      <c r="C117" s="306">
        <v>510</v>
      </c>
      <c r="D117" s="306">
        <v>510</v>
      </c>
      <c r="E117" s="306">
        <v>537</v>
      </c>
      <c r="F117" s="306">
        <v>394</v>
      </c>
      <c r="G117" s="306">
        <v>352</v>
      </c>
      <c r="H117" s="306"/>
      <c r="I117" s="306">
        <v>1</v>
      </c>
      <c r="J117" s="306"/>
      <c r="K117" s="306">
        <v>1</v>
      </c>
      <c r="L117" s="306">
        <v>224</v>
      </c>
      <c r="M117" s="306">
        <v>74</v>
      </c>
      <c r="N117" s="229">
        <f>0.96*O117</f>
        <v>39453.119999999995</v>
      </c>
      <c r="O117" s="229">
        <v>41097</v>
      </c>
    </row>
    <row r="118" spans="1:15" ht="15" customHeight="1">
      <c r="A118" s="311" t="s">
        <v>1752</v>
      </c>
      <c r="B118" s="306">
        <v>990</v>
      </c>
      <c r="C118" s="306">
        <v>510</v>
      </c>
      <c r="D118" s="306">
        <v>510</v>
      </c>
      <c r="E118" s="306">
        <v>857</v>
      </c>
      <c r="F118" s="306">
        <v>394</v>
      </c>
      <c r="G118" s="306">
        <v>352</v>
      </c>
      <c r="H118" s="306"/>
      <c r="I118" s="306">
        <v>2</v>
      </c>
      <c r="J118" s="306"/>
      <c r="K118" s="306">
        <v>2</v>
      </c>
      <c r="L118" s="306">
        <v>315</v>
      </c>
      <c r="M118" s="306">
        <v>119</v>
      </c>
      <c r="N118" s="245">
        <f>0.96*O118</f>
        <v>46310.400000000001</v>
      </c>
      <c r="O118" s="245">
        <v>48240</v>
      </c>
    </row>
    <row r="119" spans="1:15" ht="15" customHeight="1">
      <c r="A119" s="311" t="s">
        <v>1753</v>
      </c>
      <c r="B119" s="306">
        <v>1200</v>
      </c>
      <c r="C119" s="306">
        <v>680</v>
      </c>
      <c r="D119" s="306">
        <v>510</v>
      </c>
      <c r="E119" s="306">
        <v>1068</v>
      </c>
      <c r="F119" s="306">
        <v>547</v>
      </c>
      <c r="G119" s="306">
        <v>352</v>
      </c>
      <c r="H119" s="306"/>
      <c r="I119" s="306">
        <v>2</v>
      </c>
      <c r="J119" s="306"/>
      <c r="K119" s="306">
        <v>2</v>
      </c>
      <c r="L119" s="306">
        <v>441</v>
      </c>
      <c r="M119" s="306">
        <v>206</v>
      </c>
      <c r="N119" s="231">
        <f>0.96*O119</f>
        <v>64064.639999999999</v>
      </c>
      <c r="O119" s="231">
        <v>66734</v>
      </c>
    </row>
    <row r="120" spans="1:15" ht="15" customHeight="1">
      <c r="A120" s="309" t="s">
        <v>1754</v>
      </c>
      <c r="B120" s="307">
        <v>1320</v>
      </c>
      <c r="C120" s="307">
        <v>680</v>
      </c>
      <c r="D120" s="307">
        <v>510</v>
      </c>
      <c r="E120" s="307">
        <v>1187</v>
      </c>
      <c r="F120" s="307">
        <v>547</v>
      </c>
      <c r="G120" s="307">
        <v>352</v>
      </c>
      <c r="H120" s="307"/>
      <c r="I120" s="307">
        <v>2</v>
      </c>
      <c r="J120" s="307"/>
      <c r="K120" s="307">
        <v>2</v>
      </c>
      <c r="L120" s="307">
        <v>502</v>
      </c>
      <c r="M120" s="307">
        <v>235</v>
      </c>
      <c r="N120" s="230">
        <f>0.96*O120</f>
        <v>68949.119999999995</v>
      </c>
      <c r="O120" s="230">
        <v>71822</v>
      </c>
    </row>
    <row r="121" spans="1:15">
      <c r="A121" s="3357" t="s">
        <v>1755</v>
      </c>
      <c r="B121" s="3358"/>
      <c r="C121" s="3358"/>
      <c r="D121" s="3358"/>
      <c r="E121" s="3358"/>
      <c r="F121" s="3358"/>
      <c r="G121" s="3358"/>
      <c r="H121" s="3358"/>
      <c r="I121" s="3358"/>
      <c r="J121" s="3358"/>
      <c r="K121" s="3358"/>
      <c r="L121" s="3358"/>
      <c r="M121" s="3358"/>
      <c r="N121" s="3358"/>
      <c r="O121" s="3359"/>
    </row>
    <row r="122" spans="1:15" ht="98.25" customHeight="1">
      <c r="A122" s="3330"/>
      <c r="B122" s="3330"/>
      <c r="C122" s="3330"/>
      <c r="D122" s="3330"/>
      <c r="E122" s="3330"/>
      <c r="F122" s="3330"/>
      <c r="G122" s="3330"/>
      <c r="H122" s="3330"/>
      <c r="I122" s="3330"/>
      <c r="J122" s="3330"/>
      <c r="K122" s="3330"/>
      <c r="L122" s="3330"/>
      <c r="M122" s="3330"/>
      <c r="N122" s="3330"/>
      <c r="O122" s="3330"/>
    </row>
    <row r="123" spans="1:15">
      <c r="A123" s="3344" t="s">
        <v>1431</v>
      </c>
      <c r="B123" s="3334" t="s">
        <v>1633</v>
      </c>
      <c r="C123" s="3334"/>
      <c r="D123" s="3334"/>
      <c r="E123" s="3334" t="s">
        <v>1651</v>
      </c>
      <c r="F123" s="3334"/>
      <c r="G123" s="3334"/>
      <c r="H123" s="3334" t="s">
        <v>1545</v>
      </c>
      <c r="I123" s="3334"/>
      <c r="J123" s="3334"/>
      <c r="K123" s="3334"/>
      <c r="L123" s="3134" t="s">
        <v>1435</v>
      </c>
      <c r="M123" s="3134" t="s">
        <v>137</v>
      </c>
      <c r="N123" s="3328" t="s">
        <v>1498</v>
      </c>
      <c r="O123" s="3328" t="s">
        <v>1436</v>
      </c>
    </row>
    <row r="124" spans="1:15" ht="45.75">
      <c r="A124" s="3344"/>
      <c r="B124" s="312" t="s">
        <v>1477</v>
      </c>
      <c r="C124" s="312" t="s">
        <v>1478</v>
      </c>
      <c r="D124" s="312" t="s">
        <v>1479</v>
      </c>
      <c r="E124" s="312" t="s">
        <v>1477</v>
      </c>
      <c r="F124" s="312" t="s">
        <v>1478</v>
      </c>
      <c r="G124" s="312" t="s">
        <v>1479</v>
      </c>
      <c r="H124" s="313" t="s">
        <v>1546</v>
      </c>
      <c r="I124" s="313" t="s">
        <v>1652</v>
      </c>
      <c r="J124" s="313" t="s">
        <v>1653</v>
      </c>
      <c r="K124" s="313" t="s">
        <v>1606</v>
      </c>
      <c r="L124" s="3134"/>
      <c r="M124" s="3134"/>
      <c r="N124" s="3328"/>
      <c r="O124" s="3328"/>
    </row>
    <row r="125" spans="1:15" ht="15" customHeight="1">
      <c r="A125" s="319" t="s">
        <v>1756</v>
      </c>
      <c r="B125" s="317">
        <v>670</v>
      </c>
      <c r="C125" s="317">
        <v>510</v>
      </c>
      <c r="D125" s="314">
        <v>510</v>
      </c>
      <c r="E125" s="317">
        <v>537</v>
      </c>
      <c r="F125" s="317">
        <v>394</v>
      </c>
      <c r="G125" s="314">
        <v>333</v>
      </c>
      <c r="H125" s="314" t="s">
        <v>1628</v>
      </c>
      <c r="I125" s="314"/>
      <c r="J125" s="317">
        <v>2</v>
      </c>
      <c r="K125" s="317">
        <v>8</v>
      </c>
      <c r="L125" s="317">
        <v>215</v>
      </c>
      <c r="M125" s="317">
        <v>71</v>
      </c>
      <c r="N125" s="229">
        <f>0.96*O125</f>
        <v>81630.720000000001</v>
      </c>
      <c r="O125" s="229">
        <v>85032</v>
      </c>
    </row>
    <row r="126" spans="1:15" ht="15" customHeight="1">
      <c r="A126" s="319" t="s">
        <v>1757</v>
      </c>
      <c r="B126" s="317">
        <v>670</v>
      </c>
      <c r="C126" s="317">
        <v>510</v>
      </c>
      <c r="D126" s="314">
        <v>510</v>
      </c>
      <c r="E126" s="317">
        <v>537</v>
      </c>
      <c r="F126" s="317">
        <v>394</v>
      </c>
      <c r="G126" s="314">
        <v>333</v>
      </c>
      <c r="H126" s="314"/>
      <c r="I126" s="314" t="s">
        <v>1628</v>
      </c>
      <c r="J126" s="317">
        <v>2</v>
      </c>
      <c r="K126" s="317">
        <v>8</v>
      </c>
      <c r="L126" s="317">
        <v>215</v>
      </c>
      <c r="M126" s="317">
        <v>71</v>
      </c>
      <c r="N126" s="229">
        <f t="shared" ref="N126:N136" si="5">0.96*O126</f>
        <v>87266.87999999999</v>
      </c>
      <c r="O126" s="229">
        <v>90903</v>
      </c>
    </row>
    <row r="127" spans="1:15" ht="15" customHeight="1">
      <c r="A127" s="319" t="s">
        <v>1758</v>
      </c>
      <c r="B127" s="317">
        <v>990</v>
      </c>
      <c r="C127" s="317">
        <v>510</v>
      </c>
      <c r="D127" s="314">
        <v>510</v>
      </c>
      <c r="E127" s="317">
        <v>857</v>
      </c>
      <c r="F127" s="317">
        <v>394</v>
      </c>
      <c r="G127" s="314">
        <v>333</v>
      </c>
      <c r="H127" s="314" t="s">
        <v>1628</v>
      </c>
      <c r="I127" s="314"/>
      <c r="J127" s="317">
        <v>3</v>
      </c>
      <c r="K127" s="317">
        <v>9</v>
      </c>
      <c r="L127" s="317">
        <v>290</v>
      </c>
      <c r="M127" s="317">
        <v>112</v>
      </c>
      <c r="N127" s="245">
        <f t="shared" si="5"/>
        <v>100417.92</v>
      </c>
      <c r="O127" s="245">
        <v>104602</v>
      </c>
    </row>
    <row r="128" spans="1:15" ht="15" customHeight="1">
      <c r="A128" s="319" t="s">
        <v>1759</v>
      </c>
      <c r="B128" s="317">
        <v>990</v>
      </c>
      <c r="C128" s="317">
        <v>510</v>
      </c>
      <c r="D128" s="314">
        <v>510</v>
      </c>
      <c r="E128" s="317">
        <v>857</v>
      </c>
      <c r="F128" s="317">
        <v>394</v>
      </c>
      <c r="G128" s="314">
        <v>333</v>
      </c>
      <c r="H128" s="314"/>
      <c r="I128" s="314" t="s">
        <v>1628</v>
      </c>
      <c r="J128" s="317">
        <v>3</v>
      </c>
      <c r="K128" s="317">
        <v>9</v>
      </c>
      <c r="L128" s="317">
        <v>290</v>
      </c>
      <c r="M128" s="317">
        <v>112</v>
      </c>
      <c r="N128" s="231">
        <f t="shared" si="5"/>
        <v>106054.08</v>
      </c>
      <c r="O128" s="231">
        <v>110473</v>
      </c>
    </row>
    <row r="129" spans="1:15" ht="15" customHeight="1">
      <c r="A129" s="319" t="s">
        <v>1760</v>
      </c>
      <c r="B129" s="317">
        <v>1320</v>
      </c>
      <c r="C129" s="317">
        <v>680</v>
      </c>
      <c r="D129" s="314">
        <v>510</v>
      </c>
      <c r="E129" s="317">
        <v>1187</v>
      </c>
      <c r="F129" s="317">
        <v>547</v>
      </c>
      <c r="G129" s="314">
        <v>333</v>
      </c>
      <c r="H129" s="314" t="s">
        <v>1628</v>
      </c>
      <c r="I129" s="314"/>
      <c r="J129" s="317">
        <v>3</v>
      </c>
      <c r="K129" s="317">
        <v>10</v>
      </c>
      <c r="L129" s="317">
        <v>420</v>
      </c>
      <c r="M129" s="317">
        <v>216</v>
      </c>
      <c r="N129" s="230">
        <f t="shared" si="5"/>
        <v>131416.32000000001</v>
      </c>
      <c r="O129" s="230">
        <v>136892</v>
      </c>
    </row>
    <row r="130" spans="1:15">
      <c r="A130" s="319" t="s">
        <v>1761</v>
      </c>
      <c r="B130" s="317">
        <v>1320</v>
      </c>
      <c r="C130" s="317">
        <v>680</v>
      </c>
      <c r="D130" s="314">
        <v>510</v>
      </c>
      <c r="E130" s="317">
        <v>1187</v>
      </c>
      <c r="F130" s="317">
        <v>547</v>
      </c>
      <c r="G130" s="314">
        <v>333</v>
      </c>
      <c r="H130" s="314" t="s">
        <v>1628</v>
      </c>
      <c r="I130" s="314"/>
      <c r="J130" s="317">
        <v>3</v>
      </c>
      <c r="K130" s="317">
        <v>10</v>
      </c>
      <c r="L130" s="317">
        <v>420</v>
      </c>
      <c r="M130" s="317">
        <v>216</v>
      </c>
      <c r="N130" s="236">
        <f t="shared" si="5"/>
        <v>137052.47999999998</v>
      </c>
      <c r="O130" s="236">
        <v>142763</v>
      </c>
    </row>
    <row r="131" spans="1:15">
      <c r="A131" s="319" t="s">
        <v>1762</v>
      </c>
      <c r="B131" s="317">
        <v>1660</v>
      </c>
      <c r="C131" s="317">
        <v>680</v>
      </c>
      <c r="D131" s="314">
        <v>510</v>
      </c>
      <c r="E131" s="317">
        <v>1550</v>
      </c>
      <c r="F131" s="317">
        <v>547</v>
      </c>
      <c r="G131" s="314">
        <v>333</v>
      </c>
      <c r="H131" s="314" t="s">
        <v>1676</v>
      </c>
      <c r="I131" s="314"/>
      <c r="J131" s="317">
        <v>4</v>
      </c>
      <c r="K131" s="317">
        <v>11</v>
      </c>
      <c r="L131" s="317">
        <v>520</v>
      </c>
      <c r="M131" s="317">
        <v>282</v>
      </c>
      <c r="N131" s="236">
        <f t="shared" si="5"/>
        <v>159597.12</v>
      </c>
      <c r="O131" s="236">
        <v>166247</v>
      </c>
    </row>
    <row r="132" spans="1:15">
      <c r="A132" s="319" t="s">
        <v>1763</v>
      </c>
      <c r="B132" s="317">
        <v>1660</v>
      </c>
      <c r="C132" s="317">
        <v>680</v>
      </c>
      <c r="D132" s="314">
        <v>510</v>
      </c>
      <c r="E132" s="317">
        <v>1550</v>
      </c>
      <c r="F132" s="317">
        <v>547</v>
      </c>
      <c r="G132" s="314">
        <v>333</v>
      </c>
      <c r="H132" s="314" t="s">
        <v>1676</v>
      </c>
      <c r="I132" s="314"/>
      <c r="J132" s="317">
        <v>4</v>
      </c>
      <c r="K132" s="317">
        <v>11</v>
      </c>
      <c r="L132" s="317">
        <v>520</v>
      </c>
      <c r="M132" s="317">
        <v>282</v>
      </c>
      <c r="N132" s="236">
        <f t="shared" si="5"/>
        <v>165233.28</v>
      </c>
      <c r="O132" s="236">
        <v>172118</v>
      </c>
    </row>
    <row r="133" spans="1:15">
      <c r="A133" s="319" t="s">
        <v>1764</v>
      </c>
      <c r="B133" s="317">
        <v>1660</v>
      </c>
      <c r="C133" s="317">
        <v>850</v>
      </c>
      <c r="D133" s="314">
        <v>510</v>
      </c>
      <c r="E133" s="317">
        <v>1550</v>
      </c>
      <c r="F133" s="317">
        <v>734</v>
      </c>
      <c r="G133" s="314">
        <v>333</v>
      </c>
      <c r="H133" s="314" t="s">
        <v>1628</v>
      </c>
      <c r="I133" s="314" t="s">
        <v>931</v>
      </c>
      <c r="J133" s="317">
        <v>4</v>
      </c>
      <c r="K133" s="317">
        <v>13</v>
      </c>
      <c r="L133" s="317">
        <v>595</v>
      </c>
      <c r="M133" s="317">
        <v>379</v>
      </c>
      <c r="N133" s="236">
        <f t="shared" si="5"/>
        <v>168990.72</v>
      </c>
      <c r="O133" s="236">
        <v>176032</v>
      </c>
    </row>
    <row r="134" spans="1:15">
      <c r="A134" s="319" t="s">
        <v>1765</v>
      </c>
      <c r="B134" s="317">
        <v>1660</v>
      </c>
      <c r="C134" s="317">
        <v>850</v>
      </c>
      <c r="D134" s="314">
        <v>510</v>
      </c>
      <c r="E134" s="317">
        <v>1550</v>
      </c>
      <c r="F134" s="317">
        <v>734</v>
      </c>
      <c r="G134" s="314">
        <v>333</v>
      </c>
      <c r="H134" s="314" t="s">
        <v>1628</v>
      </c>
      <c r="I134" s="314" t="s">
        <v>931</v>
      </c>
      <c r="J134" s="317">
        <v>4</v>
      </c>
      <c r="K134" s="317">
        <v>13</v>
      </c>
      <c r="L134" s="317">
        <v>595</v>
      </c>
      <c r="M134" s="317">
        <v>379</v>
      </c>
      <c r="N134" s="236">
        <f t="shared" si="5"/>
        <v>174626.88</v>
      </c>
      <c r="O134" s="236">
        <v>181903</v>
      </c>
    </row>
    <row r="135" spans="1:15">
      <c r="A135" s="316" t="s">
        <v>1766</v>
      </c>
      <c r="B135" s="317">
        <v>235</v>
      </c>
      <c r="C135" s="317">
        <v>510</v>
      </c>
      <c r="D135" s="314">
        <v>322</v>
      </c>
      <c r="E135" s="317">
        <v>200</v>
      </c>
      <c r="F135" s="317">
        <v>481</v>
      </c>
      <c r="G135" s="314">
        <v>318</v>
      </c>
      <c r="H135" s="314"/>
      <c r="I135" s="314"/>
      <c r="J135" s="317"/>
      <c r="K135" s="317"/>
      <c r="L135" s="317">
        <v>9</v>
      </c>
      <c r="M135" s="317">
        <v>31</v>
      </c>
      <c r="N135" s="236">
        <f t="shared" si="5"/>
        <v>4697.28</v>
      </c>
      <c r="O135" s="236">
        <v>4893</v>
      </c>
    </row>
    <row r="136" spans="1:15">
      <c r="A136" s="318" t="s">
        <v>1767</v>
      </c>
      <c r="B136" s="315">
        <v>235</v>
      </c>
      <c r="C136" s="315">
        <v>680</v>
      </c>
      <c r="D136" s="315">
        <v>322</v>
      </c>
      <c r="E136" s="315">
        <v>200</v>
      </c>
      <c r="F136" s="315">
        <v>651</v>
      </c>
      <c r="G136" s="315">
        <v>318</v>
      </c>
      <c r="H136" s="315"/>
      <c r="I136" s="315"/>
      <c r="J136" s="315"/>
      <c r="K136" s="315"/>
      <c r="L136" s="315">
        <v>11</v>
      </c>
      <c r="M136" s="320">
        <v>41</v>
      </c>
      <c r="N136" s="235">
        <f t="shared" si="5"/>
        <v>4697.28</v>
      </c>
      <c r="O136" s="235">
        <v>4893</v>
      </c>
    </row>
  </sheetData>
  <mergeCells count="82">
    <mergeCell ref="A121:O121"/>
    <mergeCell ref="A122:O122"/>
    <mergeCell ref="A123:A124"/>
    <mergeCell ref="B123:D123"/>
    <mergeCell ref="E123:G123"/>
    <mergeCell ref="H123:K123"/>
    <mergeCell ref="L123:L124"/>
    <mergeCell ref="M123:M124"/>
    <mergeCell ref="N123:N124"/>
    <mergeCell ref="O123:O124"/>
    <mergeCell ref="A112:O112"/>
    <mergeCell ref="A113:O113"/>
    <mergeCell ref="A114:A115"/>
    <mergeCell ref="B114:D114"/>
    <mergeCell ref="E114:G114"/>
    <mergeCell ref="H114:K114"/>
    <mergeCell ref="L114:L115"/>
    <mergeCell ref="M114:M115"/>
    <mergeCell ref="N114:N115"/>
    <mergeCell ref="O114:O115"/>
    <mergeCell ref="A91:O91"/>
    <mergeCell ref="A92:O92"/>
    <mergeCell ref="A93:A94"/>
    <mergeCell ref="B93:D93"/>
    <mergeCell ref="E93:G93"/>
    <mergeCell ref="H93:K93"/>
    <mergeCell ref="L93:L94"/>
    <mergeCell ref="M93:M94"/>
    <mergeCell ref="N93:N94"/>
    <mergeCell ref="O93:O94"/>
    <mergeCell ref="A76:O76"/>
    <mergeCell ref="A77:O77"/>
    <mergeCell ref="A78:A79"/>
    <mergeCell ref="B78:D78"/>
    <mergeCell ref="E78:G78"/>
    <mergeCell ref="H78:K78"/>
    <mergeCell ref="L78:L79"/>
    <mergeCell ref="M78:M79"/>
    <mergeCell ref="N78:N79"/>
    <mergeCell ref="O78:O79"/>
    <mergeCell ref="A60:O60"/>
    <mergeCell ref="A61:O61"/>
    <mergeCell ref="A62:A63"/>
    <mergeCell ref="B62:D62"/>
    <mergeCell ref="E62:G62"/>
    <mergeCell ref="H62:K62"/>
    <mergeCell ref="L62:L63"/>
    <mergeCell ref="M62:M63"/>
    <mergeCell ref="N62:N63"/>
    <mergeCell ref="O62:O63"/>
    <mergeCell ref="A46:O46"/>
    <mergeCell ref="A47:O47"/>
    <mergeCell ref="A48:A49"/>
    <mergeCell ref="B48:D48"/>
    <mergeCell ref="E48:G48"/>
    <mergeCell ref="H48:K48"/>
    <mergeCell ref="L48:L49"/>
    <mergeCell ref="M48:M49"/>
    <mergeCell ref="N48:N49"/>
    <mergeCell ref="O48:O49"/>
    <mergeCell ref="A27:O27"/>
    <mergeCell ref="A28:A29"/>
    <mergeCell ref="B28:D28"/>
    <mergeCell ref="E28:G28"/>
    <mergeCell ref="H28:K28"/>
    <mergeCell ref="L28:L29"/>
    <mergeCell ref="M28:M29"/>
    <mergeCell ref="N28:N29"/>
    <mergeCell ref="O28:O29"/>
    <mergeCell ref="A1:I1"/>
    <mergeCell ref="A11:O11"/>
    <mergeCell ref="A26:O26"/>
    <mergeCell ref="O13:O14"/>
    <mergeCell ref="A9:O9"/>
    <mergeCell ref="A12:O12"/>
    <mergeCell ref="A13:A14"/>
    <mergeCell ref="B13:D13"/>
    <mergeCell ref="E13:G13"/>
    <mergeCell ref="H13:K13"/>
    <mergeCell ref="L13:L14"/>
    <mergeCell ref="M13:M14"/>
    <mergeCell ref="N13:N14"/>
  </mergeCells>
  <hyperlinks>
    <hyperlink ref="M3" r:id="rId1"/>
    <hyperlink ref="M2" r:id="rId2"/>
  </hyperlinks>
  <pageMargins left="0.7" right="0.7" top="0.75" bottom="0.75" header="0.3" footer="0.3"/>
  <drawing r:id="rId3"/>
</worksheet>
</file>

<file path=xl/worksheets/sheet92.xml><?xml version="1.0" encoding="utf-8"?>
<worksheet xmlns="http://schemas.openxmlformats.org/spreadsheetml/2006/main" xmlns:r="http://schemas.openxmlformats.org/officeDocument/2006/relationships">
  <dimension ref="A1:O26"/>
  <sheetViews>
    <sheetView topLeftCell="A7" workbookViewId="0">
      <selection activeCell="O31" sqref="O31"/>
    </sheetView>
  </sheetViews>
  <sheetFormatPr defaultRowHeight="15"/>
  <cols>
    <col min="1" max="1" width="17.42578125" style="200" customWidth="1"/>
    <col min="2" max="2" width="5.7109375" style="200" customWidth="1"/>
    <col min="3" max="3" width="5.28515625" style="200" customWidth="1"/>
    <col min="4" max="4" width="5.140625" style="200" customWidth="1"/>
    <col min="5" max="5" width="5.85546875" style="200" customWidth="1"/>
    <col min="6" max="6" width="4.7109375" style="200" customWidth="1"/>
    <col min="7" max="7" width="4.42578125" style="200" customWidth="1"/>
    <col min="8" max="8" width="6.140625" style="200" customWidth="1"/>
    <col min="9" max="9" width="5.85546875" style="200" customWidth="1"/>
    <col min="10" max="10" width="6.140625" style="200" customWidth="1"/>
    <col min="11" max="11" width="7.7109375" style="200" customWidth="1"/>
    <col min="12" max="12" width="5.7109375" style="200" customWidth="1"/>
    <col min="13" max="13" width="7.140625" style="200" customWidth="1"/>
    <col min="14" max="14" width="9" style="200" customWidth="1"/>
    <col min="15" max="15" width="9.28515625" style="200" customWidth="1"/>
    <col min="16" max="16384" width="9.140625" style="200"/>
  </cols>
  <sheetData>
    <row r="1" spans="1:15" ht="31.5" customHeight="1">
      <c r="A1" s="2526"/>
      <c r="B1" s="2526"/>
      <c r="C1" s="2526"/>
      <c r="D1" s="2526"/>
      <c r="E1" s="2526"/>
      <c r="F1" s="2526"/>
      <c r="G1" s="2526"/>
      <c r="H1" s="2526"/>
      <c r="I1" s="2526"/>
    </row>
    <row r="2" spans="1:15" s="203" customFormat="1" ht="12.75">
      <c r="A2" s="204" t="s">
        <v>0</v>
      </c>
      <c r="B2" s="116"/>
      <c r="F2" s="205" t="s">
        <v>474</v>
      </c>
      <c r="G2" s="206" t="s">
        <v>1</v>
      </c>
      <c r="K2" s="206"/>
      <c r="M2" s="202"/>
      <c r="N2" s="202"/>
    </row>
    <row r="3" spans="1:15" s="203" customFormat="1" ht="15.75" customHeight="1">
      <c r="A3" s="207" t="s">
        <v>467</v>
      </c>
      <c r="B3" s="117"/>
      <c r="F3" s="205" t="s">
        <v>475</v>
      </c>
      <c r="G3" s="208" t="s">
        <v>2</v>
      </c>
      <c r="K3" s="208"/>
      <c r="L3" s="208"/>
      <c r="M3" s="114"/>
      <c r="N3" s="114"/>
    </row>
    <row r="4" spans="1:15" s="203" customFormat="1" ht="15.75" customHeight="1">
      <c r="A4" s="204" t="s">
        <v>2241</v>
      </c>
      <c r="B4" s="116"/>
      <c r="F4" s="375"/>
      <c r="K4" s="212"/>
      <c r="L4" s="202"/>
      <c r="M4" s="202"/>
      <c r="N4" s="202"/>
    </row>
    <row r="5" spans="1:15" s="203" customFormat="1" ht="15.75" customHeight="1">
      <c r="A5" s="207" t="s">
        <v>467</v>
      </c>
      <c r="B5" s="117"/>
      <c r="F5" s="204" t="s">
        <v>2238</v>
      </c>
      <c r="K5" s="207"/>
      <c r="L5" s="202"/>
      <c r="M5" s="202"/>
      <c r="N5" s="202"/>
    </row>
    <row r="6" spans="1:15" s="203" customFormat="1" ht="15.75" customHeight="1">
      <c r="A6" s="207" t="s">
        <v>468</v>
      </c>
      <c r="B6" s="117"/>
      <c r="F6" s="204" t="s">
        <v>2240</v>
      </c>
      <c r="K6" s="207"/>
      <c r="L6" s="202"/>
      <c r="M6" s="202"/>
      <c r="N6" s="202"/>
    </row>
    <row r="7" spans="1:15" s="203" customFormat="1" ht="15" customHeight="1">
      <c r="A7" s="210" t="s">
        <v>2536</v>
      </c>
      <c r="B7" s="213"/>
      <c r="F7" s="379" t="s">
        <v>2239</v>
      </c>
      <c r="K7" s="211"/>
      <c r="L7" s="211"/>
    </row>
    <row r="8" spans="1:15" s="221" customFormat="1" ht="14.25">
      <c r="A8" s="3177" t="s">
        <v>1768</v>
      </c>
      <c r="B8" s="3177"/>
      <c r="C8" s="3177"/>
      <c r="D8" s="3177"/>
      <c r="E8" s="3177"/>
      <c r="F8" s="3177"/>
      <c r="G8" s="3177"/>
      <c r="H8" s="3177"/>
      <c r="I8" s="3177"/>
      <c r="J8" s="3177"/>
      <c r="K8" s="3177"/>
      <c r="L8" s="3177"/>
      <c r="M8" s="3177"/>
      <c r="N8" s="3177"/>
      <c r="O8" s="3177"/>
    </row>
    <row r="9" spans="1:15" s="221" customFormat="1" ht="14.25">
      <c r="A9" s="3357" t="s">
        <v>1769</v>
      </c>
      <c r="B9" s="3358"/>
      <c r="C9" s="3358"/>
      <c r="D9" s="3358"/>
      <c r="E9" s="3358"/>
      <c r="F9" s="3358"/>
      <c r="G9" s="3358"/>
      <c r="H9" s="3358"/>
      <c r="I9" s="3358"/>
      <c r="J9" s="3358"/>
      <c r="K9" s="3358"/>
      <c r="L9" s="3358"/>
      <c r="M9" s="3358"/>
      <c r="N9" s="3358"/>
      <c r="O9" s="3359"/>
    </row>
    <row r="10" spans="1:15" ht="136.5" customHeight="1">
      <c r="A10" s="3330"/>
      <c r="B10" s="3330"/>
      <c r="C10" s="3330"/>
      <c r="D10" s="3330"/>
      <c r="E10" s="3330"/>
      <c r="F10" s="3330"/>
      <c r="G10" s="3330"/>
      <c r="H10" s="3330"/>
      <c r="I10" s="3330"/>
      <c r="J10" s="3330"/>
      <c r="K10" s="3330"/>
      <c r="L10" s="3330"/>
      <c r="M10" s="3330"/>
      <c r="N10" s="3330"/>
      <c r="O10" s="3330"/>
    </row>
    <row r="11" spans="1:15">
      <c r="A11" s="3344" t="s">
        <v>1431</v>
      </c>
      <c r="B11" s="3334" t="s">
        <v>1633</v>
      </c>
      <c r="C11" s="3334"/>
      <c r="D11" s="3334"/>
      <c r="E11" s="3334" t="s">
        <v>1651</v>
      </c>
      <c r="F11" s="3334"/>
      <c r="G11" s="3334"/>
      <c r="H11" s="3334" t="s">
        <v>1545</v>
      </c>
      <c r="I11" s="3334"/>
      <c r="J11" s="3334"/>
      <c r="K11" s="3334"/>
      <c r="L11" s="3134" t="s">
        <v>1435</v>
      </c>
      <c r="M11" s="3134" t="s">
        <v>137</v>
      </c>
      <c r="N11" s="3328" t="s">
        <v>1498</v>
      </c>
      <c r="O11" s="3328" t="s">
        <v>1436</v>
      </c>
    </row>
    <row r="12" spans="1:15" ht="45.75">
      <c r="A12" s="3344"/>
      <c r="B12" s="321" t="s">
        <v>1477</v>
      </c>
      <c r="C12" s="321" t="s">
        <v>1478</v>
      </c>
      <c r="D12" s="321" t="s">
        <v>1479</v>
      </c>
      <c r="E12" s="321" t="s">
        <v>1477</v>
      </c>
      <c r="F12" s="321" t="s">
        <v>1478</v>
      </c>
      <c r="G12" s="321" t="s">
        <v>1479</v>
      </c>
      <c r="H12" s="322" t="s">
        <v>1546</v>
      </c>
      <c r="I12" s="322" t="s">
        <v>1652</v>
      </c>
      <c r="J12" s="322" t="s">
        <v>1653</v>
      </c>
      <c r="K12" s="322" t="s">
        <v>1606</v>
      </c>
      <c r="L12" s="3134"/>
      <c r="M12" s="3134"/>
      <c r="N12" s="3328"/>
      <c r="O12" s="3328"/>
    </row>
    <row r="13" spans="1:15">
      <c r="A13" s="3360" t="s">
        <v>1770</v>
      </c>
      <c r="B13" s="3361"/>
      <c r="C13" s="3361"/>
      <c r="D13" s="3361"/>
      <c r="E13" s="3361"/>
      <c r="F13" s="3361"/>
      <c r="G13" s="3361"/>
      <c r="H13" s="3361"/>
      <c r="I13" s="3361"/>
      <c r="J13" s="3361"/>
      <c r="K13" s="3361"/>
      <c r="L13" s="3361"/>
      <c r="M13" s="3361"/>
      <c r="N13" s="3361"/>
      <c r="O13" s="3362"/>
    </row>
    <row r="14" spans="1:15">
      <c r="A14" s="1875" t="s">
        <v>1771</v>
      </c>
      <c r="B14" s="1800">
        <v>180</v>
      </c>
      <c r="C14" s="1800">
        <v>280</v>
      </c>
      <c r="D14" s="1800">
        <v>145</v>
      </c>
      <c r="E14" s="1800">
        <v>142</v>
      </c>
      <c r="F14" s="1800">
        <v>244</v>
      </c>
      <c r="G14" s="1800">
        <v>96</v>
      </c>
      <c r="H14" s="1800" t="s">
        <v>1481</v>
      </c>
      <c r="I14" s="1800" t="s">
        <v>1552</v>
      </c>
      <c r="J14" s="1800" t="s">
        <v>1481</v>
      </c>
      <c r="K14" s="1800">
        <v>1</v>
      </c>
      <c r="L14" s="1800">
        <v>7</v>
      </c>
      <c r="M14" s="1800">
        <v>3</v>
      </c>
      <c r="N14" s="1876">
        <v>5260</v>
      </c>
      <c r="O14" s="1876">
        <v>5575</v>
      </c>
    </row>
    <row r="15" spans="1:15">
      <c r="A15" s="1827" t="s">
        <v>1772</v>
      </c>
      <c r="B15" s="1796">
        <v>270</v>
      </c>
      <c r="C15" s="1796">
        <v>330</v>
      </c>
      <c r="D15" s="1796">
        <v>145</v>
      </c>
      <c r="E15" s="1796">
        <v>232</v>
      </c>
      <c r="F15" s="1796">
        <v>294</v>
      </c>
      <c r="G15" s="1796">
        <v>96</v>
      </c>
      <c r="H15" s="1796" t="s">
        <v>1481</v>
      </c>
      <c r="I15" s="1796" t="s">
        <v>1552</v>
      </c>
      <c r="J15" s="1796" t="s">
        <v>1481</v>
      </c>
      <c r="K15" s="1796">
        <v>1</v>
      </c>
      <c r="L15" s="1796">
        <v>10</v>
      </c>
      <c r="M15" s="1796">
        <v>6</v>
      </c>
      <c r="N15" s="1860">
        <v>6140</v>
      </c>
      <c r="O15" s="1860">
        <v>6505</v>
      </c>
    </row>
    <row r="16" spans="1:15">
      <c r="A16" s="1832" t="s">
        <v>1773</v>
      </c>
      <c r="B16" s="1799">
        <v>330</v>
      </c>
      <c r="C16" s="1799">
        <v>390</v>
      </c>
      <c r="D16" s="1799">
        <v>210</v>
      </c>
      <c r="E16" s="1799">
        <v>292</v>
      </c>
      <c r="F16" s="1799">
        <v>354</v>
      </c>
      <c r="G16" s="1799">
        <v>161</v>
      </c>
      <c r="H16" s="1799" t="s">
        <v>1481</v>
      </c>
      <c r="I16" s="1799" t="s">
        <v>1552</v>
      </c>
      <c r="J16" s="1799" t="s">
        <v>1481</v>
      </c>
      <c r="K16" s="1799">
        <v>1</v>
      </c>
      <c r="L16" s="1799">
        <v>15</v>
      </c>
      <c r="M16" s="1799">
        <v>17</v>
      </c>
      <c r="N16" s="1865">
        <v>7900</v>
      </c>
      <c r="O16" s="1865">
        <v>8370</v>
      </c>
    </row>
    <row r="17" spans="1:15">
      <c r="A17" s="3363" t="s">
        <v>1774</v>
      </c>
      <c r="B17" s="3364"/>
      <c r="C17" s="3364"/>
      <c r="D17" s="3364"/>
      <c r="E17" s="3364"/>
      <c r="F17" s="3364"/>
      <c r="G17" s="3364"/>
      <c r="H17" s="3364"/>
      <c r="I17" s="3364"/>
      <c r="J17" s="3364"/>
      <c r="K17" s="3364"/>
      <c r="L17" s="3364"/>
      <c r="M17" s="3364"/>
      <c r="N17" s="3364"/>
      <c r="O17" s="3365"/>
    </row>
    <row r="18" spans="1:15">
      <c r="A18" s="1875" t="s">
        <v>1775</v>
      </c>
      <c r="B18" s="1800">
        <v>270</v>
      </c>
      <c r="C18" s="1800">
        <v>330</v>
      </c>
      <c r="D18" s="1800">
        <v>151</v>
      </c>
      <c r="E18" s="1800">
        <v>232</v>
      </c>
      <c r="F18" s="1800">
        <v>294</v>
      </c>
      <c r="G18" s="1800">
        <v>96</v>
      </c>
      <c r="H18" s="1800" t="s">
        <v>1481</v>
      </c>
      <c r="I18" s="1800" t="s">
        <v>1552</v>
      </c>
      <c r="J18" s="1800" t="s">
        <v>1481</v>
      </c>
      <c r="K18" s="1800">
        <v>1</v>
      </c>
      <c r="L18" s="1800">
        <v>13</v>
      </c>
      <c r="M18" s="1800">
        <v>7</v>
      </c>
      <c r="N18" s="1866">
        <v>8775</v>
      </c>
      <c r="O18" s="1866">
        <v>9300</v>
      </c>
    </row>
    <row r="19" spans="1:15">
      <c r="A19" s="1827" t="s">
        <v>1776</v>
      </c>
      <c r="B19" s="1796">
        <v>330</v>
      </c>
      <c r="C19" s="1796">
        <v>390</v>
      </c>
      <c r="D19" s="1796">
        <v>216</v>
      </c>
      <c r="E19" s="1796">
        <v>292</v>
      </c>
      <c r="F19" s="1796">
        <v>354</v>
      </c>
      <c r="G19" s="1796">
        <v>161</v>
      </c>
      <c r="H19" s="1796" t="s">
        <v>1481</v>
      </c>
      <c r="I19" s="1796" t="s">
        <v>1552</v>
      </c>
      <c r="J19" s="1796" t="s">
        <v>1481</v>
      </c>
      <c r="K19" s="1796">
        <v>1</v>
      </c>
      <c r="L19" s="1796">
        <v>19</v>
      </c>
      <c r="M19" s="1796">
        <v>17</v>
      </c>
      <c r="N19" s="1866">
        <v>11415</v>
      </c>
      <c r="O19" s="1866">
        <v>12100</v>
      </c>
    </row>
    <row r="20" spans="1:15">
      <c r="A20" s="1827" t="s">
        <v>1777</v>
      </c>
      <c r="B20" s="1796">
        <v>330</v>
      </c>
      <c r="C20" s="1796">
        <v>390</v>
      </c>
      <c r="D20" s="1796">
        <v>216</v>
      </c>
      <c r="E20" s="1796">
        <v>292</v>
      </c>
      <c r="F20" s="1796">
        <v>354</v>
      </c>
      <c r="G20" s="1796">
        <v>161</v>
      </c>
      <c r="H20" s="1796" t="s">
        <v>1557</v>
      </c>
      <c r="I20" s="1796" t="s">
        <v>1481</v>
      </c>
      <c r="J20" s="1796" t="s">
        <v>1481</v>
      </c>
      <c r="K20" s="1796">
        <v>1</v>
      </c>
      <c r="L20" s="1796">
        <v>19</v>
      </c>
      <c r="M20" s="1796">
        <v>17</v>
      </c>
      <c r="N20" s="1866">
        <v>15815</v>
      </c>
      <c r="O20" s="1866">
        <v>16760</v>
      </c>
    </row>
    <row r="21" spans="1:15">
      <c r="A21" s="1827" t="s">
        <v>1778</v>
      </c>
      <c r="B21" s="1796">
        <v>330</v>
      </c>
      <c r="C21" s="1796">
        <v>390</v>
      </c>
      <c r="D21" s="1796">
        <v>286</v>
      </c>
      <c r="E21" s="1796">
        <v>292</v>
      </c>
      <c r="F21" s="1796">
        <v>354</v>
      </c>
      <c r="G21" s="1796">
        <v>231</v>
      </c>
      <c r="H21" s="1796" t="s">
        <v>1481</v>
      </c>
      <c r="I21" s="1796" t="s">
        <v>1552</v>
      </c>
      <c r="J21" s="1796" t="s">
        <v>1481</v>
      </c>
      <c r="K21" s="1796">
        <v>1</v>
      </c>
      <c r="L21" s="1796">
        <v>21</v>
      </c>
      <c r="M21" s="1796">
        <v>24</v>
      </c>
      <c r="N21" s="1866">
        <v>11415</v>
      </c>
      <c r="O21" s="1866">
        <v>12100</v>
      </c>
    </row>
    <row r="22" spans="1:15">
      <c r="A22" s="1827" t="s">
        <v>1779</v>
      </c>
      <c r="B22" s="1796">
        <v>330</v>
      </c>
      <c r="C22" s="1796">
        <v>390</v>
      </c>
      <c r="D22" s="1796">
        <v>286</v>
      </c>
      <c r="E22" s="1796">
        <v>292</v>
      </c>
      <c r="F22" s="1796">
        <v>354</v>
      </c>
      <c r="G22" s="1796">
        <v>231</v>
      </c>
      <c r="H22" s="1796" t="s">
        <v>1557</v>
      </c>
      <c r="I22" s="1796" t="s">
        <v>1481</v>
      </c>
      <c r="J22" s="1796" t="s">
        <v>1481</v>
      </c>
      <c r="K22" s="1796">
        <v>1</v>
      </c>
      <c r="L22" s="1796">
        <v>21</v>
      </c>
      <c r="M22" s="1796">
        <v>24</v>
      </c>
      <c r="N22" s="1866">
        <v>15815</v>
      </c>
      <c r="O22" s="1866">
        <v>16760</v>
      </c>
    </row>
    <row r="23" spans="1:15">
      <c r="A23" s="1827" t="s">
        <v>1780</v>
      </c>
      <c r="B23" s="1796">
        <v>380</v>
      </c>
      <c r="C23" s="1796">
        <v>450</v>
      </c>
      <c r="D23" s="1796">
        <v>286</v>
      </c>
      <c r="E23" s="1796">
        <v>342</v>
      </c>
      <c r="F23" s="1796">
        <v>414</v>
      </c>
      <c r="G23" s="1796">
        <v>231</v>
      </c>
      <c r="H23" s="1796" t="s">
        <v>1481</v>
      </c>
      <c r="I23" s="1796" t="s">
        <v>1552</v>
      </c>
      <c r="J23" s="1796" t="s">
        <v>1481</v>
      </c>
      <c r="K23" s="1796">
        <v>1</v>
      </c>
      <c r="L23" s="1796">
        <v>27</v>
      </c>
      <c r="M23" s="1796">
        <v>33</v>
      </c>
      <c r="N23" s="1865">
        <v>13175</v>
      </c>
      <c r="O23" s="1865">
        <v>13965</v>
      </c>
    </row>
    <row r="24" spans="1:15">
      <c r="A24" s="1827" t="s">
        <v>1781</v>
      </c>
      <c r="B24" s="1796">
        <v>380</v>
      </c>
      <c r="C24" s="1796">
        <v>450</v>
      </c>
      <c r="D24" s="1796">
        <v>286</v>
      </c>
      <c r="E24" s="1796">
        <v>342</v>
      </c>
      <c r="F24" s="1796">
        <v>414</v>
      </c>
      <c r="G24" s="1796">
        <v>231</v>
      </c>
      <c r="H24" s="1796" t="s">
        <v>1557</v>
      </c>
      <c r="I24" s="1796" t="s">
        <v>1481</v>
      </c>
      <c r="J24" s="1796" t="s">
        <v>1481</v>
      </c>
      <c r="K24" s="1796">
        <v>1</v>
      </c>
      <c r="L24" s="1796">
        <v>27</v>
      </c>
      <c r="M24" s="1796">
        <v>33</v>
      </c>
      <c r="N24" s="1866">
        <v>17575</v>
      </c>
      <c r="O24" s="1866">
        <v>18625</v>
      </c>
    </row>
    <row r="25" spans="1:15">
      <c r="A25" s="1827" t="s">
        <v>1782</v>
      </c>
      <c r="B25" s="1796">
        <v>380</v>
      </c>
      <c r="C25" s="1796">
        <v>450</v>
      </c>
      <c r="D25" s="1796">
        <v>356</v>
      </c>
      <c r="E25" s="1796">
        <v>342</v>
      </c>
      <c r="F25" s="1796">
        <v>414</v>
      </c>
      <c r="G25" s="1796">
        <v>301</v>
      </c>
      <c r="H25" s="1796" t="s">
        <v>1481</v>
      </c>
      <c r="I25" s="1796" t="s">
        <v>1552</v>
      </c>
      <c r="J25" s="1796" t="s">
        <v>1481</v>
      </c>
      <c r="K25" s="1796">
        <v>1</v>
      </c>
      <c r="L25" s="1796">
        <v>29</v>
      </c>
      <c r="M25" s="1796">
        <v>43</v>
      </c>
      <c r="N25" s="1866">
        <v>14935</v>
      </c>
      <c r="O25" s="1866">
        <v>15830</v>
      </c>
    </row>
    <row r="26" spans="1:15">
      <c r="A26" s="1832" t="s">
        <v>1783</v>
      </c>
      <c r="B26" s="1799">
        <v>380</v>
      </c>
      <c r="C26" s="1799">
        <v>450</v>
      </c>
      <c r="D26" s="1799">
        <v>356</v>
      </c>
      <c r="E26" s="1799">
        <v>342</v>
      </c>
      <c r="F26" s="1799">
        <v>414</v>
      </c>
      <c r="G26" s="1799">
        <v>301</v>
      </c>
      <c r="H26" s="1799" t="s">
        <v>1557</v>
      </c>
      <c r="I26" s="1799" t="s">
        <v>1481</v>
      </c>
      <c r="J26" s="1799" t="s">
        <v>1481</v>
      </c>
      <c r="K26" s="1799">
        <v>1</v>
      </c>
      <c r="L26" s="1799">
        <v>29</v>
      </c>
      <c r="M26" s="1799">
        <v>43</v>
      </c>
      <c r="N26" s="1869">
        <v>19335</v>
      </c>
      <c r="O26" s="1869">
        <v>20490</v>
      </c>
    </row>
  </sheetData>
  <mergeCells count="14">
    <mergeCell ref="A1:I1"/>
    <mergeCell ref="A13:O13"/>
    <mergeCell ref="A17:O17"/>
    <mergeCell ref="N11:N12"/>
    <mergeCell ref="O11:O12"/>
    <mergeCell ref="A8:O8"/>
    <mergeCell ref="A9:O9"/>
    <mergeCell ref="A10:O10"/>
    <mergeCell ref="A11:A12"/>
    <mergeCell ref="B11:D11"/>
    <mergeCell ref="E11:G11"/>
    <mergeCell ref="H11:K11"/>
    <mergeCell ref="L11:L12"/>
    <mergeCell ref="M11:M12"/>
  </mergeCells>
  <hyperlinks>
    <hyperlink ref="G3" r:id="rId1"/>
    <hyperlink ref="G2" r:id="rId2"/>
  </hyperlinks>
  <pageMargins left="0.7" right="0.7" top="0.75" bottom="0.75" header="0.3" footer="0.3"/>
  <drawing r:id="rId3"/>
</worksheet>
</file>

<file path=xl/worksheets/sheet93.xml><?xml version="1.0" encoding="utf-8"?>
<worksheet xmlns="http://schemas.openxmlformats.org/spreadsheetml/2006/main" xmlns:r="http://schemas.openxmlformats.org/officeDocument/2006/relationships">
  <dimension ref="A1:I128"/>
  <sheetViews>
    <sheetView topLeftCell="A46" zoomScaleNormal="100" workbookViewId="0">
      <selection activeCell="I79" sqref="I79"/>
    </sheetView>
  </sheetViews>
  <sheetFormatPr defaultRowHeight="12"/>
  <cols>
    <col min="1" max="1" width="28.7109375" style="341" customWidth="1"/>
    <col min="2" max="4" width="9.140625" style="341"/>
    <col min="5" max="6" width="9.140625" style="1696"/>
    <col min="7" max="16384" width="9.140625" style="341"/>
  </cols>
  <sheetData>
    <row r="1" spans="1:9" s="658" customFormat="1" ht="31.5" customHeight="1">
      <c r="A1" s="2485"/>
      <c r="B1" s="2485"/>
      <c r="C1" s="2485"/>
      <c r="D1" s="2485"/>
      <c r="E1" s="2485"/>
      <c r="F1" s="2485"/>
    </row>
    <row r="2" spans="1:9" s="27" customFormat="1" ht="12.75">
      <c r="A2" s="543" t="s">
        <v>0</v>
      </c>
      <c r="B2" s="543"/>
      <c r="D2" s="543" t="s">
        <v>474</v>
      </c>
      <c r="E2" s="678" t="s">
        <v>1</v>
      </c>
      <c r="F2" s="111"/>
      <c r="H2" s="651"/>
      <c r="I2" s="651"/>
    </row>
    <row r="3" spans="1:9" s="27" customFormat="1" ht="15.75" customHeight="1">
      <c r="A3" s="651" t="s">
        <v>467</v>
      </c>
      <c r="B3" s="651"/>
      <c r="D3" s="543" t="s">
        <v>475</v>
      </c>
      <c r="E3" s="679" t="s">
        <v>2</v>
      </c>
      <c r="F3" s="111"/>
      <c r="H3" s="661"/>
      <c r="I3" s="661"/>
    </row>
    <row r="4" spans="1:9" s="27" customFormat="1" ht="15.75" customHeight="1">
      <c r="A4" s="543" t="s">
        <v>2241</v>
      </c>
      <c r="B4" s="543"/>
      <c r="D4" s="1695"/>
      <c r="E4" s="111"/>
      <c r="F4" s="111"/>
      <c r="H4" s="651"/>
      <c r="I4" s="651"/>
    </row>
    <row r="5" spans="1:9" s="27" customFormat="1" ht="15.75" customHeight="1">
      <c r="A5" s="651" t="s">
        <v>467</v>
      </c>
      <c r="B5" s="651"/>
      <c r="D5" s="543" t="s">
        <v>2238</v>
      </c>
      <c r="E5" s="111"/>
      <c r="F5" s="111"/>
      <c r="H5" s="651"/>
      <c r="I5" s="651"/>
    </row>
    <row r="6" spans="1:9" s="27" customFormat="1" ht="15.75" customHeight="1">
      <c r="A6" s="651" t="s">
        <v>468</v>
      </c>
      <c r="B6" s="651"/>
      <c r="D6" s="543" t="s">
        <v>2240</v>
      </c>
      <c r="E6" s="111"/>
      <c r="F6" s="111"/>
      <c r="H6" s="651"/>
      <c r="I6" s="651"/>
    </row>
    <row r="7" spans="1:9" s="27" customFormat="1" ht="15" customHeight="1">
      <c r="A7" s="27" t="s">
        <v>2536</v>
      </c>
      <c r="D7" s="544" t="s">
        <v>2239</v>
      </c>
      <c r="E7" s="111"/>
      <c r="F7" s="111"/>
    </row>
    <row r="8" spans="1:9" s="27" customFormat="1" ht="12.75">
      <c r="D8" s="544"/>
      <c r="E8" s="111"/>
      <c r="F8" s="111"/>
    </row>
    <row r="9" spans="1:9" s="1696" customFormat="1" ht="12" customHeight="1">
      <c r="A9" s="2696" t="s">
        <v>1784</v>
      </c>
      <c r="B9" s="2696"/>
      <c r="C9" s="2696"/>
      <c r="D9" s="2696"/>
      <c r="E9" s="2696"/>
      <c r="F9" s="2696"/>
    </row>
    <row r="10" spans="1:9" s="1696" customFormat="1">
      <c r="A10" s="1697"/>
      <c r="B10" s="1697"/>
      <c r="C10" s="1697"/>
      <c r="D10" s="1697"/>
      <c r="E10" s="1697"/>
      <c r="F10" s="1697"/>
    </row>
    <row r="11" spans="1:9" s="1696" customFormat="1" ht="12" customHeight="1">
      <c r="A11" s="3370" t="s">
        <v>1785</v>
      </c>
      <c r="B11" s="3371"/>
      <c r="C11" s="3371"/>
      <c r="D11" s="3371"/>
      <c r="E11" s="3371"/>
      <c r="F11" s="3372"/>
    </row>
    <row r="12" spans="1:9">
      <c r="A12" s="3379" t="s">
        <v>1431</v>
      </c>
      <c r="B12" s="3176" t="s">
        <v>1242</v>
      </c>
      <c r="C12" s="3176"/>
      <c r="D12" s="3176"/>
      <c r="E12" s="3214" t="s">
        <v>2798</v>
      </c>
      <c r="F12" s="3176" t="s">
        <v>1497</v>
      </c>
    </row>
    <row r="13" spans="1:9">
      <c r="A13" s="3380"/>
      <c r="B13" s="1701" t="s">
        <v>1437</v>
      </c>
      <c r="C13" s="1701" t="s">
        <v>1438</v>
      </c>
      <c r="D13" s="1701" t="s">
        <v>1439</v>
      </c>
      <c r="E13" s="3215"/>
      <c r="F13" s="3176"/>
    </row>
    <row r="14" spans="1:9">
      <c r="A14" s="3381" t="s">
        <v>2162</v>
      </c>
      <c r="B14" s="3382"/>
      <c r="C14" s="3382"/>
      <c r="D14" s="3382"/>
      <c r="E14" s="3382"/>
      <c r="F14" s="3383"/>
    </row>
    <row r="15" spans="1:9">
      <c r="A15" s="2179" t="s">
        <v>2153</v>
      </c>
      <c r="B15" s="2180">
        <v>1850</v>
      </c>
      <c r="C15" s="2180">
        <v>1000</v>
      </c>
      <c r="D15" s="2180">
        <v>300</v>
      </c>
      <c r="E15" s="2181">
        <f>E46*4+E75*4+E50*4</f>
        <v>2280</v>
      </c>
      <c r="F15" s="2182">
        <f>F46*4+F75*4+F50*4</f>
        <v>2400</v>
      </c>
    </row>
    <row r="16" spans="1:9">
      <c r="A16" s="2179" t="s">
        <v>2154</v>
      </c>
      <c r="B16" s="2180">
        <v>1850</v>
      </c>
      <c r="C16" s="2180">
        <v>1000</v>
      </c>
      <c r="D16" s="2180">
        <v>400</v>
      </c>
      <c r="E16" s="2181">
        <f>E46*4+E76*4+E50*4</f>
        <v>2600</v>
      </c>
      <c r="F16" s="2183">
        <f>F46*4+F76*4+F50*4</f>
        <v>2740</v>
      </c>
    </row>
    <row r="17" spans="1:6">
      <c r="A17" s="2179" t="s">
        <v>2155</v>
      </c>
      <c r="B17" s="2180">
        <v>1850</v>
      </c>
      <c r="C17" s="2180">
        <v>1000</v>
      </c>
      <c r="D17" s="2180">
        <v>600</v>
      </c>
      <c r="E17" s="2181">
        <f>E46*4+E78*4+E50*4</f>
        <v>3300</v>
      </c>
      <c r="F17" s="2183">
        <f>F46*4+F78*4+F50*4</f>
        <v>3480</v>
      </c>
    </row>
    <row r="18" spans="1:6">
      <c r="A18" s="2179" t="s">
        <v>2156</v>
      </c>
      <c r="B18" s="2180">
        <v>2000</v>
      </c>
      <c r="C18" s="2180">
        <v>1000</v>
      </c>
      <c r="D18" s="2180">
        <v>300</v>
      </c>
      <c r="E18" s="2181">
        <f>E47*4+E75*6+E50*4</f>
        <v>3040</v>
      </c>
      <c r="F18" s="2183">
        <f>F47*4+F75*6+F50*4</f>
        <v>3220</v>
      </c>
    </row>
    <row r="19" spans="1:6">
      <c r="A19" s="2179" t="s">
        <v>2157</v>
      </c>
      <c r="B19" s="2180">
        <v>2000</v>
      </c>
      <c r="C19" s="2180">
        <v>1000</v>
      </c>
      <c r="D19" s="2180">
        <v>400</v>
      </c>
      <c r="E19" s="2181">
        <f>E47*4+E76*6+E50*4</f>
        <v>3520</v>
      </c>
      <c r="F19" s="2183">
        <f>F47*4+F76*6+F50*4</f>
        <v>3730</v>
      </c>
    </row>
    <row r="20" spans="1:6">
      <c r="A20" s="2179" t="s">
        <v>2158</v>
      </c>
      <c r="B20" s="2180">
        <v>2000</v>
      </c>
      <c r="C20" s="2180">
        <v>1000</v>
      </c>
      <c r="D20" s="2180">
        <v>600</v>
      </c>
      <c r="E20" s="2181">
        <f>E47*4+E78*6+E50*4</f>
        <v>4570</v>
      </c>
      <c r="F20" s="2183">
        <f>F47*4+F78*6+F50*4</f>
        <v>4840</v>
      </c>
    </row>
    <row r="21" spans="1:6">
      <c r="A21" s="2179" t="s">
        <v>2159</v>
      </c>
      <c r="B21" s="2180">
        <v>2200</v>
      </c>
      <c r="C21" s="2180">
        <v>1000</v>
      </c>
      <c r="D21" s="2180">
        <v>300</v>
      </c>
      <c r="E21" s="2181">
        <f>E48*4+E75*6+E50*4</f>
        <v>3160</v>
      </c>
      <c r="F21" s="2183">
        <f>F48*4+F75*6+F50*4</f>
        <v>3340</v>
      </c>
    </row>
    <row r="22" spans="1:6">
      <c r="A22" s="2179" t="s">
        <v>2160</v>
      </c>
      <c r="B22" s="2180">
        <v>2200</v>
      </c>
      <c r="C22" s="2180">
        <v>1000</v>
      </c>
      <c r="D22" s="2180">
        <v>400</v>
      </c>
      <c r="E22" s="2181">
        <f>E48*4+E76*6+E50*4</f>
        <v>3640</v>
      </c>
      <c r="F22" s="2183">
        <f>F48*4+F76*6+F50*4</f>
        <v>3850</v>
      </c>
    </row>
    <row r="23" spans="1:6">
      <c r="A23" s="2179" t="s">
        <v>2161</v>
      </c>
      <c r="B23" s="2180">
        <v>2200</v>
      </c>
      <c r="C23" s="2180">
        <v>1000</v>
      </c>
      <c r="D23" s="2180">
        <v>600</v>
      </c>
      <c r="E23" s="2181">
        <f>E48*4+E78*6+E50*4</f>
        <v>4690</v>
      </c>
      <c r="F23" s="2184">
        <f>F48*4+F78*6+F50*4</f>
        <v>4960</v>
      </c>
    </row>
    <row r="24" spans="1:6" ht="12" customHeight="1">
      <c r="A24" s="3381" t="s">
        <v>2163</v>
      </c>
      <c r="B24" s="3382"/>
      <c r="C24" s="3382"/>
      <c r="D24" s="3382"/>
      <c r="E24" s="3382"/>
      <c r="F24" s="3383"/>
    </row>
    <row r="25" spans="1:6" ht="13.5" customHeight="1">
      <c r="A25" s="2179" t="s">
        <v>2164</v>
      </c>
      <c r="B25" s="2180">
        <v>1850</v>
      </c>
      <c r="C25" s="2180">
        <v>1000</v>
      </c>
      <c r="D25" s="2180">
        <v>300</v>
      </c>
      <c r="E25" s="2185">
        <f>E53*4+E79*4+E60*4</f>
        <v>2520</v>
      </c>
      <c r="F25" s="2186">
        <f>F53*4+F79*4+F60*4</f>
        <v>2680</v>
      </c>
    </row>
    <row r="26" spans="1:6" ht="13.5" customHeight="1">
      <c r="A26" s="2179" t="s">
        <v>2165</v>
      </c>
      <c r="B26" s="2180">
        <v>1850</v>
      </c>
      <c r="C26" s="2180">
        <v>1000</v>
      </c>
      <c r="D26" s="2180">
        <v>400</v>
      </c>
      <c r="E26" s="2185">
        <f>E53*4+E80*4+E60*4</f>
        <v>2840</v>
      </c>
      <c r="F26" s="2186">
        <f>F53*4+F80*4+F60*4</f>
        <v>3020</v>
      </c>
    </row>
    <row r="27" spans="1:6" ht="13.5" customHeight="1">
      <c r="A27" s="2179" t="s">
        <v>2166</v>
      </c>
      <c r="B27" s="2180">
        <v>1850</v>
      </c>
      <c r="C27" s="2180">
        <v>1000</v>
      </c>
      <c r="D27" s="2180">
        <v>600</v>
      </c>
      <c r="E27" s="2185">
        <f>E53*4+E82*4+E60*4</f>
        <v>3480</v>
      </c>
      <c r="F27" s="2186">
        <f>F53*4+F82*4+F60*4</f>
        <v>3700</v>
      </c>
    </row>
    <row r="28" spans="1:6" ht="13.5" customHeight="1">
      <c r="A28" s="2179" t="s">
        <v>2172</v>
      </c>
      <c r="B28" s="2180">
        <v>2000</v>
      </c>
      <c r="C28" s="2180">
        <v>1000</v>
      </c>
      <c r="D28" s="2180">
        <v>300</v>
      </c>
      <c r="E28" s="2185">
        <f>E54*4+E79*6+E60*4</f>
        <v>3380</v>
      </c>
      <c r="F28" s="2186">
        <f>F54*4+F79*6+F60*4</f>
        <v>3560</v>
      </c>
    </row>
    <row r="29" spans="1:6" ht="13.5" customHeight="1">
      <c r="A29" s="2179" t="s">
        <v>2171</v>
      </c>
      <c r="B29" s="2180">
        <v>2000</v>
      </c>
      <c r="C29" s="2180">
        <v>1000</v>
      </c>
      <c r="D29" s="2180">
        <v>400</v>
      </c>
      <c r="E29" s="2185">
        <f>E54*4+E80*6+E60*4</f>
        <v>3860</v>
      </c>
      <c r="F29" s="2186">
        <f>F54*4+F80*6+F60*4</f>
        <v>4070</v>
      </c>
    </row>
    <row r="30" spans="1:6" ht="13.5" customHeight="1">
      <c r="A30" s="2179" t="s">
        <v>2170</v>
      </c>
      <c r="B30" s="2180">
        <v>2000</v>
      </c>
      <c r="C30" s="2180">
        <v>1000</v>
      </c>
      <c r="D30" s="2180">
        <v>600</v>
      </c>
      <c r="E30" s="2185">
        <f>E54*4+E82*6+E60*4</f>
        <v>4820</v>
      </c>
      <c r="F30" s="2186">
        <f>F54*4+F82*6+F60*4</f>
        <v>5090</v>
      </c>
    </row>
    <row r="31" spans="1:6" ht="13.5" customHeight="1">
      <c r="A31" s="2179" t="s">
        <v>2169</v>
      </c>
      <c r="B31" s="2180">
        <v>2200</v>
      </c>
      <c r="C31" s="2180">
        <v>1000</v>
      </c>
      <c r="D31" s="2180">
        <v>300</v>
      </c>
      <c r="E31" s="2185">
        <f>E55*4+E79*6+E60*4</f>
        <v>3500</v>
      </c>
      <c r="F31" s="2186">
        <f>F55*4+F79*6+F60*4</f>
        <v>3700</v>
      </c>
    </row>
    <row r="32" spans="1:6" ht="13.5" customHeight="1">
      <c r="A32" s="2179" t="s">
        <v>2168</v>
      </c>
      <c r="B32" s="2180">
        <v>2200</v>
      </c>
      <c r="C32" s="2180">
        <v>1000</v>
      </c>
      <c r="D32" s="2180">
        <v>400</v>
      </c>
      <c r="E32" s="2185">
        <f>E55*4+E80*6+E60*4</f>
        <v>3980</v>
      </c>
      <c r="F32" s="2186">
        <f>F55*4+F80*6+F60*4</f>
        <v>4210</v>
      </c>
    </row>
    <row r="33" spans="1:6" ht="13.5" customHeight="1">
      <c r="A33" s="2179" t="s">
        <v>2167</v>
      </c>
      <c r="B33" s="2180">
        <v>2200</v>
      </c>
      <c r="C33" s="2180">
        <v>1000</v>
      </c>
      <c r="D33" s="2180">
        <v>600</v>
      </c>
      <c r="E33" s="2185">
        <f>E55*4+E82*6+E60*4</f>
        <v>4940</v>
      </c>
      <c r="F33" s="2186">
        <f>F55*4+F82*6+F60*4</f>
        <v>5230</v>
      </c>
    </row>
    <row r="34" spans="1:6">
      <c r="A34" s="3381" t="s">
        <v>2182</v>
      </c>
      <c r="B34" s="3382"/>
      <c r="C34" s="3382"/>
      <c r="D34" s="3382"/>
      <c r="E34" s="3382"/>
      <c r="F34" s="3383"/>
    </row>
    <row r="35" spans="1:6">
      <c r="A35" s="2179" t="s">
        <v>2173</v>
      </c>
      <c r="B35" s="2180">
        <v>2000</v>
      </c>
      <c r="C35" s="2180">
        <v>1000</v>
      </c>
      <c r="D35" s="2180">
        <v>300</v>
      </c>
      <c r="E35" s="2185">
        <f>E63*4+E91*6+E67*4</f>
        <v>4500</v>
      </c>
      <c r="F35" s="2186">
        <f>F63*4+F91*6+F67*4</f>
        <v>4780</v>
      </c>
    </row>
    <row r="36" spans="1:6">
      <c r="A36" s="2179" t="s">
        <v>2174</v>
      </c>
      <c r="B36" s="2180">
        <v>2000</v>
      </c>
      <c r="C36" s="2180">
        <v>1000</v>
      </c>
      <c r="D36" s="2180">
        <v>400</v>
      </c>
      <c r="E36" s="2185">
        <f>E63*4+E92*6+E67*4</f>
        <v>5040</v>
      </c>
      <c r="F36" s="2186">
        <f>F63*4+F92*6+F67*4</f>
        <v>5350</v>
      </c>
    </row>
    <row r="37" spans="1:6">
      <c r="A37" s="2179" t="s">
        <v>2175</v>
      </c>
      <c r="B37" s="2180">
        <v>2000</v>
      </c>
      <c r="C37" s="2180">
        <v>1000</v>
      </c>
      <c r="D37" s="2180">
        <v>600</v>
      </c>
      <c r="E37" s="2185">
        <f>E63*4+E94*6+E67*4</f>
        <v>6150</v>
      </c>
      <c r="F37" s="2186">
        <f>F63*4+F94*6+F67*4</f>
        <v>6550</v>
      </c>
    </row>
    <row r="38" spans="1:6">
      <c r="A38" s="2179" t="s">
        <v>2176</v>
      </c>
      <c r="B38" s="2180">
        <v>2200</v>
      </c>
      <c r="C38" s="2180">
        <v>1000</v>
      </c>
      <c r="D38" s="2180">
        <v>300</v>
      </c>
      <c r="E38" s="2185">
        <f>E64*4+E91*6+E67*4</f>
        <v>4620</v>
      </c>
      <c r="F38" s="2187">
        <f>F64*4+F91*6+F67*4</f>
        <v>4900</v>
      </c>
    </row>
    <row r="39" spans="1:6">
      <c r="A39" s="2179" t="s">
        <v>2177</v>
      </c>
      <c r="B39" s="2180">
        <v>2200</v>
      </c>
      <c r="C39" s="2180">
        <v>1000</v>
      </c>
      <c r="D39" s="2180">
        <v>400</v>
      </c>
      <c r="E39" s="2185">
        <f>E64*4+E92*6+E67*4</f>
        <v>5160</v>
      </c>
      <c r="F39" s="2187">
        <f>F64*4+F92*6+F67*4</f>
        <v>5470</v>
      </c>
    </row>
    <row r="40" spans="1:6">
      <c r="A40" s="2179" t="s">
        <v>2178</v>
      </c>
      <c r="B40" s="2180">
        <v>2200</v>
      </c>
      <c r="C40" s="2180">
        <v>1000</v>
      </c>
      <c r="D40" s="2180">
        <v>600</v>
      </c>
      <c r="E40" s="2185">
        <f>E64*4+E94*6+E67*4</f>
        <v>6270</v>
      </c>
      <c r="F40" s="2187">
        <f>F64*4+F94*6+F67*4</f>
        <v>6670</v>
      </c>
    </row>
    <row r="41" spans="1:6">
      <c r="A41" s="2179" t="s">
        <v>2179</v>
      </c>
      <c r="B41" s="2180">
        <v>2500</v>
      </c>
      <c r="C41" s="2180">
        <v>1000</v>
      </c>
      <c r="D41" s="2180">
        <v>300</v>
      </c>
      <c r="E41" s="2185">
        <f>E65*4+E91*6+E67*4</f>
        <v>4820</v>
      </c>
      <c r="F41" s="2187">
        <f>F65*4+F91*6+F67*4</f>
        <v>5100</v>
      </c>
    </row>
    <row r="42" spans="1:6">
      <c r="A42" s="2179" t="s">
        <v>2180</v>
      </c>
      <c r="B42" s="2180">
        <v>2500</v>
      </c>
      <c r="C42" s="2180">
        <v>1000</v>
      </c>
      <c r="D42" s="2180">
        <v>400</v>
      </c>
      <c r="E42" s="2185">
        <f>E65*4+E92*6+E67*4</f>
        <v>5360</v>
      </c>
      <c r="F42" s="2187">
        <f>F65*4+F92*6+F67*4</f>
        <v>5670</v>
      </c>
    </row>
    <row r="43" spans="1:6">
      <c r="A43" s="2179" t="s">
        <v>2181</v>
      </c>
      <c r="B43" s="2180">
        <v>2500</v>
      </c>
      <c r="C43" s="2180">
        <v>1000</v>
      </c>
      <c r="D43" s="2180">
        <v>600</v>
      </c>
      <c r="E43" s="2185">
        <f>E65*4+E94*6+E67*4</f>
        <v>6470</v>
      </c>
      <c r="F43" s="2187">
        <f>F65*4+F94*6+F67*4</f>
        <v>6870</v>
      </c>
    </row>
    <row r="44" spans="1:6">
      <c r="A44" s="3376" t="s">
        <v>1786</v>
      </c>
      <c r="B44" s="3377"/>
      <c r="C44" s="3377"/>
      <c r="D44" s="3377"/>
      <c r="E44" s="3377"/>
      <c r="F44" s="3378"/>
    </row>
    <row r="45" spans="1:6">
      <c r="A45" s="1877" t="s">
        <v>1787</v>
      </c>
      <c r="B45" s="1687">
        <v>1600</v>
      </c>
      <c r="C45" s="1878"/>
      <c r="D45" s="1879"/>
      <c r="E45" s="1085">
        <v>135</v>
      </c>
      <c r="F45" s="1086">
        <v>140</v>
      </c>
    </row>
    <row r="46" spans="1:6">
      <c r="A46" s="1877" t="s">
        <v>1788</v>
      </c>
      <c r="B46" s="1687">
        <v>1850</v>
      </c>
      <c r="C46" s="1880"/>
      <c r="D46" s="1881"/>
      <c r="E46" s="1085">
        <v>160</v>
      </c>
      <c r="F46" s="1086">
        <v>165</v>
      </c>
    </row>
    <row r="47" spans="1:6">
      <c r="A47" s="1877" t="s">
        <v>1789</v>
      </c>
      <c r="B47" s="1687">
        <v>2000</v>
      </c>
      <c r="C47" s="1880"/>
      <c r="D47" s="1881"/>
      <c r="E47" s="1085">
        <v>170</v>
      </c>
      <c r="F47" s="1086">
        <v>180</v>
      </c>
    </row>
    <row r="48" spans="1:6">
      <c r="A48" s="1877" t="s">
        <v>1790</v>
      </c>
      <c r="B48" s="1687">
        <v>2200</v>
      </c>
      <c r="C48" s="1880"/>
      <c r="D48" s="1881"/>
      <c r="E48" s="1085">
        <v>200</v>
      </c>
      <c r="F48" s="1086">
        <v>210</v>
      </c>
    </row>
    <row r="49" spans="1:6">
      <c r="A49" s="1882" t="s">
        <v>1791</v>
      </c>
      <c r="B49" s="1687">
        <v>2550</v>
      </c>
      <c r="C49" s="1880"/>
      <c r="D49" s="1881"/>
      <c r="E49" s="1085">
        <v>250</v>
      </c>
      <c r="F49" s="1086">
        <v>265</v>
      </c>
    </row>
    <row r="50" spans="1:6">
      <c r="A50" s="1883" t="s">
        <v>1792</v>
      </c>
      <c r="B50" s="1687"/>
      <c r="C50" s="1884"/>
      <c r="D50" s="1884"/>
      <c r="E50" s="1085">
        <v>50</v>
      </c>
      <c r="F50" s="1086">
        <v>55</v>
      </c>
    </row>
    <row r="51" spans="1:6">
      <c r="A51" s="1883" t="s">
        <v>1793</v>
      </c>
      <c r="B51" s="1687"/>
      <c r="C51" s="1884"/>
      <c r="D51" s="1884"/>
      <c r="E51" s="1085">
        <v>80</v>
      </c>
      <c r="F51" s="1086">
        <v>85</v>
      </c>
    </row>
    <row r="52" spans="1:6">
      <c r="A52" s="1883" t="s">
        <v>1794</v>
      </c>
      <c r="B52" s="1687">
        <v>1600</v>
      </c>
      <c r="C52" s="1884"/>
      <c r="D52" s="1884"/>
      <c r="E52" s="1085">
        <v>175</v>
      </c>
      <c r="F52" s="1086">
        <v>185</v>
      </c>
    </row>
    <row r="53" spans="1:6">
      <c r="A53" s="1883" t="s">
        <v>1795</v>
      </c>
      <c r="B53" s="1687">
        <v>1850</v>
      </c>
      <c r="C53" s="1884"/>
      <c r="D53" s="1884"/>
      <c r="E53" s="1085">
        <v>190</v>
      </c>
      <c r="F53" s="1086">
        <v>205</v>
      </c>
    </row>
    <row r="54" spans="1:6">
      <c r="A54" s="1883" t="s">
        <v>1796</v>
      </c>
      <c r="B54" s="1687">
        <v>2000</v>
      </c>
      <c r="C54" s="1884"/>
      <c r="D54" s="1884"/>
      <c r="E54" s="1085">
        <v>210</v>
      </c>
      <c r="F54" s="1086">
        <v>220</v>
      </c>
    </row>
    <row r="55" spans="1:6">
      <c r="A55" s="1883" t="s">
        <v>1797</v>
      </c>
      <c r="B55" s="1687">
        <v>2200</v>
      </c>
      <c r="C55" s="1884"/>
      <c r="D55" s="1884"/>
      <c r="E55" s="1085">
        <v>240</v>
      </c>
      <c r="F55" s="1086">
        <v>255</v>
      </c>
    </row>
    <row r="56" spans="1:6">
      <c r="A56" s="1883" t="s">
        <v>1798</v>
      </c>
      <c r="B56" s="1687">
        <v>2350</v>
      </c>
      <c r="C56" s="1884"/>
      <c r="D56" s="1884"/>
      <c r="E56" s="1085">
        <v>255</v>
      </c>
      <c r="F56" s="1086">
        <v>270</v>
      </c>
    </row>
    <row r="57" spans="1:6">
      <c r="A57" s="1883" t="s">
        <v>1799</v>
      </c>
      <c r="B57" s="1687">
        <v>2550</v>
      </c>
      <c r="C57" s="1884"/>
      <c r="D57" s="1884"/>
      <c r="E57" s="1085">
        <v>280</v>
      </c>
      <c r="F57" s="1086">
        <v>300</v>
      </c>
    </row>
    <row r="58" spans="1:6">
      <c r="A58" s="1883" t="s">
        <v>1800</v>
      </c>
      <c r="B58" s="1687">
        <v>2750</v>
      </c>
      <c r="C58" s="1884"/>
      <c r="D58" s="1884"/>
      <c r="E58" s="1085">
        <v>345</v>
      </c>
      <c r="F58" s="1086">
        <v>365</v>
      </c>
    </row>
    <row r="59" spans="1:6">
      <c r="A59" s="1883" t="s">
        <v>1801</v>
      </c>
      <c r="B59" s="1687">
        <v>3100</v>
      </c>
      <c r="C59" s="1884"/>
      <c r="D59" s="1884"/>
      <c r="E59" s="1085">
        <v>350</v>
      </c>
      <c r="F59" s="1086">
        <v>375</v>
      </c>
    </row>
    <row r="60" spans="1:6">
      <c r="A60" s="1883" t="s">
        <v>1802</v>
      </c>
      <c r="B60" s="1687"/>
      <c r="C60" s="1884"/>
      <c r="D60" s="1884"/>
      <c r="E60" s="1085">
        <v>50</v>
      </c>
      <c r="F60" s="1086">
        <v>55</v>
      </c>
    </row>
    <row r="61" spans="1:6">
      <c r="A61" s="1883" t="s">
        <v>1803</v>
      </c>
      <c r="B61" s="1687"/>
      <c r="C61" s="1884"/>
      <c r="D61" s="1884"/>
      <c r="E61" s="1085">
        <v>80</v>
      </c>
      <c r="F61" s="1086">
        <v>85</v>
      </c>
    </row>
    <row r="62" spans="1:6">
      <c r="A62" s="1883" t="s">
        <v>3749</v>
      </c>
      <c r="B62" s="1687">
        <v>1850</v>
      </c>
      <c r="C62" s="1884"/>
      <c r="D62" s="1884"/>
      <c r="E62" s="1085">
        <v>260</v>
      </c>
      <c r="F62" s="1086">
        <v>275</v>
      </c>
    </row>
    <row r="63" spans="1:6">
      <c r="A63" s="1883" t="s">
        <v>3748</v>
      </c>
      <c r="B63" s="1687">
        <v>2000</v>
      </c>
      <c r="C63" s="1884"/>
      <c r="D63" s="1884"/>
      <c r="E63" s="1085">
        <v>280</v>
      </c>
      <c r="F63" s="1086">
        <v>300</v>
      </c>
    </row>
    <row r="64" spans="1:6">
      <c r="A64" s="1883" t="s">
        <v>3747</v>
      </c>
      <c r="B64" s="1687">
        <v>2200</v>
      </c>
      <c r="C64" s="1884"/>
      <c r="D64" s="1884"/>
      <c r="E64" s="1085">
        <v>310</v>
      </c>
      <c r="F64" s="1086">
        <v>330</v>
      </c>
    </row>
    <row r="65" spans="1:6">
      <c r="A65" s="1883" t="s">
        <v>3746</v>
      </c>
      <c r="B65" s="1687">
        <v>2500</v>
      </c>
      <c r="C65" s="1884"/>
      <c r="D65" s="1884"/>
      <c r="E65" s="1085">
        <v>360</v>
      </c>
      <c r="F65" s="1086">
        <v>380</v>
      </c>
    </row>
    <row r="66" spans="1:6">
      <c r="A66" s="1883" t="s">
        <v>3745</v>
      </c>
      <c r="B66" s="1687">
        <v>3000</v>
      </c>
      <c r="C66" s="1884"/>
      <c r="D66" s="1884"/>
      <c r="E66" s="1085">
        <v>460</v>
      </c>
      <c r="F66" s="1086">
        <v>490</v>
      </c>
    </row>
    <row r="67" spans="1:6">
      <c r="A67" s="1885" t="s">
        <v>1804</v>
      </c>
      <c r="B67" s="1687"/>
      <c r="C67" s="1886"/>
      <c r="D67" s="1886"/>
      <c r="E67" s="1085">
        <v>50</v>
      </c>
      <c r="F67" s="1086">
        <v>55</v>
      </c>
    </row>
    <row r="68" spans="1:6">
      <c r="A68" s="1883" t="s">
        <v>3719</v>
      </c>
      <c r="B68" s="1687"/>
      <c r="C68" s="1884"/>
      <c r="D68" s="1884"/>
      <c r="E68" s="1085">
        <v>90</v>
      </c>
      <c r="F68" s="1086">
        <v>95</v>
      </c>
    </row>
    <row r="69" spans="1:6">
      <c r="A69" s="3373" t="s">
        <v>1805</v>
      </c>
      <c r="B69" s="3374"/>
      <c r="C69" s="3374"/>
      <c r="D69" s="3374"/>
      <c r="E69" s="3374"/>
      <c r="F69" s="3375"/>
    </row>
    <row r="70" spans="1:6">
      <c r="A70" s="1887" t="s">
        <v>3720</v>
      </c>
      <c r="B70" s="1687"/>
      <c r="C70" s="1888">
        <v>700</v>
      </c>
      <c r="D70" s="1888">
        <v>300</v>
      </c>
      <c r="E70" s="1085">
        <v>295</v>
      </c>
      <c r="F70" s="1086">
        <v>310</v>
      </c>
    </row>
    <row r="71" spans="1:6">
      <c r="A71" s="1889" t="s">
        <v>3721</v>
      </c>
      <c r="B71" s="1687"/>
      <c r="C71" s="336">
        <v>700</v>
      </c>
      <c r="D71" s="336">
        <v>400</v>
      </c>
      <c r="E71" s="1085">
        <v>350</v>
      </c>
      <c r="F71" s="1086">
        <v>375</v>
      </c>
    </row>
    <row r="72" spans="1:6">
      <c r="A72" s="1889" t="s">
        <v>3722</v>
      </c>
      <c r="B72" s="1687"/>
      <c r="C72" s="336">
        <v>700</v>
      </c>
      <c r="D72" s="336">
        <v>500</v>
      </c>
      <c r="E72" s="1085">
        <v>415</v>
      </c>
      <c r="F72" s="1086">
        <v>440</v>
      </c>
    </row>
    <row r="73" spans="1:6">
      <c r="A73" s="1889" t="s">
        <v>3723</v>
      </c>
      <c r="B73" s="1687"/>
      <c r="C73" s="336">
        <v>700</v>
      </c>
      <c r="D73" s="336">
        <v>600</v>
      </c>
      <c r="E73" s="1085">
        <v>500</v>
      </c>
      <c r="F73" s="1086">
        <v>530</v>
      </c>
    </row>
    <row r="74" spans="1:6">
      <c r="A74" s="1889" t="s">
        <v>3724</v>
      </c>
      <c r="B74" s="1687"/>
      <c r="C74" s="336">
        <v>1000</v>
      </c>
      <c r="D74" s="336">
        <v>250</v>
      </c>
      <c r="E74" s="1085">
        <v>345</v>
      </c>
      <c r="F74" s="1086">
        <v>365</v>
      </c>
    </row>
    <row r="75" spans="1:6">
      <c r="A75" s="1889" t="s">
        <v>3725</v>
      </c>
      <c r="B75" s="1687"/>
      <c r="C75" s="336">
        <v>1000</v>
      </c>
      <c r="D75" s="336">
        <v>300</v>
      </c>
      <c r="E75" s="1085">
        <v>360</v>
      </c>
      <c r="F75" s="1086">
        <v>380</v>
      </c>
    </row>
    <row r="76" spans="1:6">
      <c r="A76" s="1889" t="s">
        <v>3726</v>
      </c>
      <c r="B76" s="1687"/>
      <c r="C76" s="336">
        <v>1000</v>
      </c>
      <c r="D76" s="336">
        <v>400</v>
      </c>
      <c r="E76" s="1085">
        <v>440</v>
      </c>
      <c r="F76" s="1086">
        <v>465</v>
      </c>
    </row>
    <row r="77" spans="1:6">
      <c r="A77" s="1889" t="s">
        <v>3727</v>
      </c>
      <c r="B77" s="1687"/>
      <c r="C77" s="336">
        <v>1000</v>
      </c>
      <c r="D77" s="336">
        <v>500</v>
      </c>
      <c r="E77" s="1085">
        <v>520</v>
      </c>
      <c r="F77" s="1086">
        <v>550</v>
      </c>
    </row>
    <row r="78" spans="1:6">
      <c r="A78" s="1889" t="s">
        <v>3728</v>
      </c>
      <c r="B78" s="1687"/>
      <c r="C78" s="336">
        <v>1000</v>
      </c>
      <c r="D78" s="336">
        <v>600</v>
      </c>
      <c r="E78" s="1085">
        <v>615</v>
      </c>
      <c r="F78" s="1086">
        <v>650</v>
      </c>
    </row>
    <row r="79" spans="1:6">
      <c r="A79" s="1890" t="s">
        <v>3729</v>
      </c>
      <c r="B79" s="1687"/>
      <c r="C79" s="336">
        <v>1000</v>
      </c>
      <c r="D79" s="336">
        <v>300</v>
      </c>
      <c r="E79" s="1085">
        <v>390</v>
      </c>
      <c r="F79" s="1086">
        <v>410</v>
      </c>
    </row>
    <row r="80" spans="1:6">
      <c r="A80" s="1890" t="s">
        <v>3730</v>
      </c>
      <c r="B80" s="1687"/>
      <c r="C80" s="336">
        <v>1000</v>
      </c>
      <c r="D80" s="336">
        <v>400</v>
      </c>
      <c r="E80" s="1085">
        <v>470</v>
      </c>
      <c r="F80" s="1086">
        <v>495</v>
      </c>
    </row>
    <row r="81" spans="1:6">
      <c r="A81" s="1890" t="s">
        <v>3731</v>
      </c>
      <c r="B81" s="1687"/>
      <c r="C81" s="336">
        <v>1000</v>
      </c>
      <c r="D81" s="336">
        <v>500</v>
      </c>
      <c r="E81" s="1085">
        <v>540</v>
      </c>
      <c r="F81" s="1086">
        <v>570</v>
      </c>
    </row>
    <row r="82" spans="1:6">
      <c r="A82" s="1890" t="s">
        <v>3732</v>
      </c>
      <c r="B82" s="1687"/>
      <c r="C82" s="336">
        <v>1000</v>
      </c>
      <c r="D82" s="336">
        <v>600</v>
      </c>
      <c r="E82" s="1085">
        <v>630</v>
      </c>
      <c r="F82" s="1086">
        <v>665</v>
      </c>
    </row>
    <row r="83" spans="1:6">
      <c r="A83" s="1890" t="s">
        <v>3733</v>
      </c>
      <c r="B83" s="1687"/>
      <c r="C83" s="336">
        <v>1200</v>
      </c>
      <c r="D83" s="336">
        <v>300</v>
      </c>
      <c r="E83" s="1085">
        <v>540</v>
      </c>
      <c r="F83" s="1086">
        <v>570</v>
      </c>
    </row>
    <row r="84" spans="1:6">
      <c r="A84" s="1890" t="s">
        <v>3734</v>
      </c>
      <c r="B84" s="1687"/>
      <c r="C84" s="336">
        <v>1200</v>
      </c>
      <c r="D84" s="336">
        <v>400</v>
      </c>
      <c r="E84" s="1085">
        <v>625</v>
      </c>
      <c r="F84" s="1086">
        <v>660</v>
      </c>
    </row>
    <row r="85" spans="1:6">
      <c r="A85" s="1890" t="s">
        <v>3735</v>
      </c>
      <c r="B85" s="1687"/>
      <c r="C85" s="336">
        <v>1200</v>
      </c>
      <c r="D85" s="336">
        <v>500</v>
      </c>
      <c r="E85" s="1085">
        <v>760</v>
      </c>
      <c r="F85" s="1086">
        <v>805</v>
      </c>
    </row>
    <row r="86" spans="1:6">
      <c r="A86" s="1890" t="s">
        <v>3736</v>
      </c>
      <c r="B86" s="1687"/>
      <c r="C86" s="336">
        <v>1200</v>
      </c>
      <c r="D86" s="336">
        <v>600</v>
      </c>
      <c r="E86" s="1085">
        <v>875</v>
      </c>
      <c r="F86" s="1086">
        <v>925</v>
      </c>
    </row>
    <row r="87" spans="1:6">
      <c r="A87" s="1890" t="s">
        <v>3741</v>
      </c>
      <c r="B87" s="1687"/>
      <c r="C87" s="336">
        <v>1500</v>
      </c>
      <c r="D87" s="336">
        <v>300</v>
      </c>
      <c r="E87" s="1085">
        <v>660</v>
      </c>
      <c r="F87" s="1086">
        <v>695</v>
      </c>
    </row>
    <row r="88" spans="1:6">
      <c r="A88" s="1890" t="s">
        <v>3742</v>
      </c>
      <c r="B88" s="1687"/>
      <c r="C88" s="336">
        <v>1500</v>
      </c>
      <c r="D88" s="336">
        <v>400</v>
      </c>
      <c r="E88" s="1085">
        <v>795</v>
      </c>
      <c r="F88" s="1086">
        <v>840</v>
      </c>
    </row>
    <row r="89" spans="1:6">
      <c r="A89" s="1890" t="s">
        <v>3743</v>
      </c>
      <c r="B89" s="1687"/>
      <c r="C89" s="336">
        <v>1500</v>
      </c>
      <c r="D89" s="336">
        <v>500</v>
      </c>
      <c r="E89" s="1085">
        <v>935</v>
      </c>
      <c r="F89" s="1086">
        <v>995</v>
      </c>
    </row>
    <row r="90" spans="1:6">
      <c r="A90" s="1890" t="s">
        <v>3744</v>
      </c>
      <c r="B90" s="1687"/>
      <c r="C90" s="336">
        <v>1500</v>
      </c>
      <c r="D90" s="336">
        <v>600</v>
      </c>
      <c r="E90" s="1085">
        <v>1160</v>
      </c>
      <c r="F90" s="1086">
        <v>1230</v>
      </c>
    </row>
    <row r="91" spans="1:6">
      <c r="A91" s="1891" t="s">
        <v>3737</v>
      </c>
      <c r="B91" s="1687"/>
      <c r="C91" s="336">
        <v>1000</v>
      </c>
      <c r="D91" s="336">
        <v>300</v>
      </c>
      <c r="E91" s="1085">
        <v>530</v>
      </c>
      <c r="F91" s="1086">
        <v>560</v>
      </c>
    </row>
    <row r="92" spans="1:6">
      <c r="A92" s="1891" t="s">
        <v>3738</v>
      </c>
      <c r="B92" s="1687"/>
      <c r="C92" s="336">
        <v>1000</v>
      </c>
      <c r="D92" s="336">
        <v>400</v>
      </c>
      <c r="E92" s="1085">
        <v>620</v>
      </c>
      <c r="F92" s="1086">
        <v>655</v>
      </c>
    </row>
    <row r="93" spans="1:6">
      <c r="A93" s="1891" t="s">
        <v>3739</v>
      </c>
      <c r="B93" s="1687"/>
      <c r="C93" s="336">
        <v>1000</v>
      </c>
      <c r="D93" s="336">
        <v>500</v>
      </c>
      <c r="E93" s="1085">
        <v>710</v>
      </c>
      <c r="F93" s="1086">
        <v>750</v>
      </c>
    </row>
    <row r="94" spans="1:6">
      <c r="A94" s="1892" t="s">
        <v>3740</v>
      </c>
      <c r="B94" s="1687"/>
      <c r="C94" s="1893">
        <v>1000</v>
      </c>
      <c r="D94" s="1893">
        <v>600</v>
      </c>
      <c r="E94" s="1085">
        <v>805</v>
      </c>
      <c r="F94" s="1086">
        <v>855</v>
      </c>
    </row>
    <row r="95" spans="1:6">
      <c r="A95" s="3373" t="s">
        <v>1806</v>
      </c>
      <c r="B95" s="3374"/>
      <c r="C95" s="3374"/>
      <c r="D95" s="3374"/>
      <c r="E95" s="3374"/>
      <c r="F95" s="3375"/>
    </row>
    <row r="96" spans="1:6" ht="12.75">
      <c r="A96" s="1894" t="s">
        <v>1807</v>
      </c>
      <c r="B96" s="1895"/>
      <c r="C96" s="1895"/>
      <c r="D96" s="1895"/>
      <c r="E96" s="1086">
        <v>140</v>
      </c>
      <c r="F96" s="1086">
        <v>150</v>
      </c>
    </row>
    <row r="97" spans="1:6" ht="12.75">
      <c r="A97" s="1894" t="s">
        <v>1808</v>
      </c>
      <c r="B97" s="1896"/>
      <c r="C97" s="1896"/>
      <c r="D97" s="1896"/>
      <c r="E97" s="1086">
        <v>180</v>
      </c>
      <c r="F97" s="1086">
        <v>190</v>
      </c>
    </row>
    <row r="98" spans="1:6" ht="12.75">
      <c r="A98" s="1894" t="s">
        <v>1809</v>
      </c>
      <c r="B98" s="1896"/>
      <c r="C98" s="1896"/>
      <c r="D98" s="1896"/>
      <c r="E98" s="1086">
        <v>210</v>
      </c>
      <c r="F98" s="1086">
        <v>220</v>
      </c>
    </row>
    <row r="99" spans="1:6" ht="12.75">
      <c r="A99" s="1894" t="s">
        <v>1810</v>
      </c>
      <c r="B99" s="1896"/>
      <c r="C99" s="1896"/>
      <c r="D99" s="1896"/>
      <c r="E99" s="1086">
        <v>465</v>
      </c>
      <c r="F99" s="1086">
        <v>490</v>
      </c>
    </row>
    <row r="100" spans="1:6" ht="12.75">
      <c r="A100" s="1894" t="s">
        <v>3247</v>
      </c>
      <c r="B100" s="1896"/>
      <c r="C100" s="1896"/>
      <c r="D100" s="1896"/>
      <c r="E100" s="1086">
        <v>40</v>
      </c>
      <c r="F100" s="1086">
        <v>40</v>
      </c>
    </row>
    <row r="101" spans="1:6" ht="12.75">
      <c r="A101" s="1894" t="s">
        <v>1811</v>
      </c>
      <c r="B101" s="1896"/>
      <c r="C101" s="1896"/>
      <c r="D101" s="1896"/>
      <c r="E101" s="1086">
        <v>45</v>
      </c>
      <c r="F101" s="1086">
        <v>45</v>
      </c>
    </row>
    <row r="102" spans="1:6" ht="12.75">
      <c r="A102" s="1894" t="s">
        <v>1812</v>
      </c>
      <c r="B102" s="1896"/>
      <c r="C102" s="1896"/>
      <c r="D102" s="1896"/>
      <c r="E102" s="1086">
        <v>55</v>
      </c>
      <c r="F102" s="1086">
        <v>55</v>
      </c>
    </row>
    <row r="103" spans="1:6" ht="12.75">
      <c r="A103" s="1894" t="s">
        <v>1813</v>
      </c>
      <c r="B103" s="1896"/>
      <c r="C103" s="1896"/>
      <c r="D103" s="1896"/>
      <c r="E103" s="1086">
        <v>65</v>
      </c>
      <c r="F103" s="1086">
        <v>70</v>
      </c>
    </row>
    <row r="104" spans="1:6" ht="12.75">
      <c r="A104" s="1894" t="s">
        <v>1814</v>
      </c>
      <c r="B104" s="1896"/>
      <c r="C104" s="1896"/>
      <c r="D104" s="1896"/>
      <c r="E104" s="1086">
        <v>70</v>
      </c>
      <c r="F104" s="1086">
        <v>75</v>
      </c>
    </row>
    <row r="105" spans="1:6" ht="12.75">
      <c r="A105" s="1894" t="s">
        <v>1815</v>
      </c>
      <c r="B105" s="1896"/>
      <c r="C105" s="1896"/>
      <c r="D105" s="1896"/>
      <c r="E105" s="1086">
        <v>85</v>
      </c>
      <c r="F105" s="1086">
        <v>90</v>
      </c>
    </row>
    <row r="106" spans="1:6" ht="12.75">
      <c r="A106" s="1894" t="s">
        <v>1816</v>
      </c>
      <c r="B106" s="1896"/>
      <c r="C106" s="1896"/>
      <c r="D106" s="1896"/>
      <c r="E106" s="1086">
        <v>100</v>
      </c>
      <c r="F106" s="1086">
        <v>105</v>
      </c>
    </row>
    <row r="107" spans="1:6" ht="12.75">
      <c r="A107" s="1894" t="s">
        <v>1817</v>
      </c>
      <c r="B107" s="1896"/>
      <c r="C107" s="1896"/>
      <c r="D107" s="1896"/>
      <c r="E107" s="1086">
        <v>115</v>
      </c>
      <c r="F107" s="1086">
        <v>125</v>
      </c>
    </row>
    <row r="108" spans="1:6" ht="12.75">
      <c r="A108" s="1894" t="s">
        <v>1818</v>
      </c>
      <c r="B108" s="1896"/>
      <c r="C108" s="1896"/>
      <c r="D108" s="1896"/>
      <c r="E108" s="1086">
        <v>40</v>
      </c>
      <c r="F108" s="1086">
        <v>40</v>
      </c>
    </row>
    <row r="109" spans="1:6" ht="12.75">
      <c r="A109" s="1894" t="s">
        <v>1819</v>
      </c>
      <c r="B109" s="1896"/>
      <c r="C109" s="1896"/>
      <c r="D109" s="1896"/>
      <c r="E109" s="1086">
        <v>40</v>
      </c>
      <c r="F109" s="1086">
        <v>40</v>
      </c>
    </row>
    <row r="110" spans="1:6" ht="12.75">
      <c r="A110" s="1894" t="s">
        <v>1820</v>
      </c>
      <c r="B110" s="1896"/>
      <c r="C110" s="1896"/>
      <c r="D110" s="1896"/>
      <c r="E110" s="1086">
        <v>90</v>
      </c>
      <c r="F110" s="1086">
        <v>95</v>
      </c>
    </row>
    <row r="111" spans="1:6" ht="12.75">
      <c r="A111" s="1894" t="s">
        <v>1821</v>
      </c>
      <c r="B111" s="1896"/>
      <c r="C111" s="1896"/>
      <c r="D111" s="1896"/>
      <c r="E111" s="1086">
        <v>110</v>
      </c>
      <c r="F111" s="1086">
        <v>115</v>
      </c>
    </row>
    <row r="112" spans="1:6" ht="12.75">
      <c r="A112" s="1894" t="s">
        <v>1822</v>
      </c>
      <c r="B112" s="1896"/>
      <c r="C112" s="1896"/>
      <c r="D112" s="1896"/>
      <c r="E112" s="1086">
        <v>135</v>
      </c>
      <c r="F112" s="1086">
        <v>145</v>
      </c>
    </row>
    <row r="113" spans="1:6" ht="12.75">
      <c r="A113" s="1894" t="s">
        <v>1823</v>
      </c>
      <c r="B113" s="1896"/>
      <c r="C113" s="1896"/>
      <c r="D113" s="1896"/>
      <c r="E113" s="1086">
        <v>215</v>
      </c>
      <c r="F113" s="1086">
        <v>225</v>
      </c>
    </row>
    <row r="114" spans="1:6" ht="12.75">
      <c r="A114" s="1894" t="s">
        <v>1824</v>
      </c>
      <c r="B114" s="1896"/>
      <c r="C114" s="1896"/>
      <c r="D114" s="1896"/>
      <c r="E114" s="1086">
        <v>285</v>
      </c>
      <c r="F114" s="1086">
        <v>300</v>
      </c>
    </row>
    <row r="115" spans="1:6" ht="12.75">
      <c r="A115" s="1894" t="s">
        <v>1825</v>
      </c>
      <c r="B115" s="1896"/>
      <c r="C115" s="1896"/>
      <c r="D115" s="1896"/>
      <c r="E115" s="1086">
        <v>360</v>
      </c>
      <c r="F115" s="1086">
        <v>380</v>
      </c>
    </row>
    <row r="116" spans="1:6" ht="12.75">
      <c r="A116" s="1894" t="s">
        <v>1826</v>
      </c>
      <c r="B116" s="1896"/>
      <c r="C116" s="1896"/>
      <c r="D116" s="1896"/>
      <c r="E116" s="1086">
        <v>405</v>
      </c>
      <c r="F116" s="1086">
        <v>430</v>
      </c>
    </row>
    <row r="117" spans="1:6" ht="12.75">
      <c r="A117" s="1894" t="s">
        <v>1827</v>
      </c>
      <c r="B117" s="1896"/>
      <c r="C117" s="1896"/>
      <c r="D117" s="1896"/>
      <c r="E117" s="1086">
        <v>665</v>
      </c>
      <c r="F117" s="1086">
        <v>705</v>
      </c>
    </row>
    <row r="118" spans="1:6" ht="12.75">
      <c r="A118" s="1894" t="s">
        <v>1828</v>
      </c>
      <c r="B118" s="1896"/>
      <c r="C118" s="1896"/>
      <c r="D118" s="1896"/>
      <c r="E118" s="1086">
        <v>850</v>
      </c>
      <c r="F118" s="1086">
        <v>905</v>
      </c>
    </row>
    <row r="119" spans="1:6" ht="12.75">
      <c r="A119" s="1894" t="s">
        <v>1829</v>
      </c>
      <c r="B119" s="1896"/>
      <c r="C119" s="1896"/>
      <c r="D119" s="1896"/>
      <c r="E119" s="1086">
        <v>990</v>
      </c>
      <c r="F119" s="1086">
        <v>1050</v>
      </c>
    </row>
    <row r="120" spans="1:6" ht="12.75">
      <c r="A120" s="1894" t="s">
        <v>1830</v>
      </c>
      <c r="B120" s="1896"/>
      <c r="C120" s="1896"/>
      <c r="D120" s="1896"/>
      <c r="E120" s="1086">
        <v>1080</v>
      </c>
      <c r="F120" s="1086">
        <v>1145</v>
      </c>
    </row>
    <row r="121" spans="1:6" ht="12.75">
      <c r="A121" s="1894" t="s">
        <v>1831</v>
      </c>
      <c r="B121" s="1896"/>
      <c r="C121" s="1896"/>
      <c r="D121" s="1896"/>
      <c r="E121" s="1086">
        <v>520</v>
      </c>
      <c r="F121" s="1086">
        <v>550</v>
      </c>
    </row>
    <row r="122" spans="1:6" ht="12.75">
      <c r="A122" s="1894" t="s">
        <v>1832</v>
      </c>
      <c r="B122" s="1896"/>
      <c r="C122" s="1896"/>
      <c r="D122" s="1896"/>
      <c r="E122" s="1086">
        <v>610</v>
      </c>
      <c r="F122" s="1086">
        <v>645</v>
      </c>
    </row>
    <row r="123" spans="1:6" ht="12.75">
      <c r="A123" s="1894" t="s">
        <v>1833</v>
      </c>
      <c r="B123" s="1896"/>
      <c r="C123" s="1896"/>
      <c r="D123" s="1896"/>
      <c r="E123" s="1086">
        <v>1370</v>
      </c>
      <c r="F123" s="1086">
        <v>1450</v>
      </c>
    </row>
    <row r="124" spans="1:6" ht="12.75">
      <c r="A124" s="1894" t="s">
        <v>1834</v>
      </c>
      <c r="B124" s="1896"/>
      <c r="C124" s="1896"/>
      <c r="D124" s="1896"/>
      <c r="E124" s="1086">
        <v>1795</v>
      </c>
      <c r="F124" s="1086">
        <v>1900</v>
      </c>
    </row>
    <row r="125" spans="1:6" ht="12.75">
      <c r="A125" s="1894" t="s">
        <v>1835</v>
      </c>
      <c r="B125" s="1896"/>
      <c r="C125" s="1896"/>
      <c r="D125" s="1896"/>
      <c r="E125" s="1086">
        <v>355</v>
      </c>
      <c r="F125" s="1086">
        <v>375</v>
      </c>
    </row>
    <row r="126" spans="1:6" ht="12.75">
      <c r="A126" s="1894" t="s">
        <v>1836</v>
      </c>
      <c r="B126" s="1896"/>
      <c r="C126" s="1896"/>
      <c r="D126" s="1896"/>
      <c r="E126" s="1086">
        <v>400</v>
      </c>
      <c r="F126" s="1086">
        <v>420</v>
      </c>
    </row>
    <row r="127" spans="1:6" ht="24" customHeight="1">
      <c r="A127" s="3366" t="s">
        <v>1837</v>
      </c>
      <c r="B127" s="3367"/>
      <c r="C127" s="3367"/>
      <c r="D127" s="3367"/>
      <c r="E127" s="3367"/>
      <c r="F127" s="3368"/>
    </row>
    <row r="128" spans="1:6">
      <c r="A128" s="3369" t="s">
        <v>2797</v>
      </c>
      <c r="B128" s="3369"/>
      <c r="C128" s="3369"/>
      <c r="D128" s="3369"/>
      <c r="E128" s="3369"/>
      <c r="F128" s="3369"/>
    </row>
  </sheetData>
  <mergeCells count="15">
    <mergeCell ref="A127:F127"/>
    <mergeCell ref="A128:F128"/>
    <mergeCell ref="A1:F1"/>
    <mergeCell ref="A11:F11"/>
    <mergeCell ref="A9:F9"/>
    <mergeCell ref="A95:F95"/>
    <mergeCell ref="A69:F69"/>
    <mergeCell ref="A44:F44"/>
    <mergeCell ref="E12:E13"/>
    <mergeCell ref="B12:D12"/>
    <mergeCell ref="F12:F13"/>
    <mergeCell ref="A12:A13"/>
    <mergeCell ref="A14:F14"/>
    <mergeCell ref="A24:F24"/>
    <mergeCell ref="A34:F34"/>
  </mergeCells>
  <hyperlinks>
    <hyperlink ref="E3" r:id="rId1"/>
    <hyperlink ref="E2" r:id="rId2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94.xml><?xml version="1.0" encoding="utf-8"?>
<worksheet xmlns="http://schemas.openxmlformats.org/spreadsheetml/2006/main" xmlns:r="http://schemas.openxmlformats.org/officeDocument/2006/relationships">
  <dimension ref="A1:M17"/>
  <sheetViews>
    <sheetView zoomScale="85" zoomScaleNormal="85" workbookViewId="0">
      <selection activeCell="A9" sqref="A9:L9"/>
    </sheetView>
  </sheetViews>
  <sheetFormatPr defaultRowHeight="12.75"/>
  <cols>
    <col min="1" max="1" width="10" style="12" customWidth="1"/>
    <col min="2" max="2" width="17.42578125" style="12" customWidth="1"/>
    <col min="3" max="3" width="10.85546875" style="12" customWidth="1"/>
    <col min="4" max="4" width="13" style="203" customWidth="1"/>
    <col min="5" max="5" width="6.28515625" style="15" customWidth="1"/>
    <col min="6" max="6" width="0.140625" style="12" hidden="1" customWidth="1"/>
    <col min="7" max="7" width="11" style="12" customWidth="1"/>
    <col min="8" max="8" width="9.85546875" style="12" customWidth="1"/>
    <col min="9" max="9" width="7.140625" style="12" customWidth="1"/>
    <col min="10" max="10" width="9.5703125" style="12" customWidth="1"/>
    <col min="11" max="12" width="6.140625" style="12" bestFit="1" customWidth="1"/>
    <col min="13" max="16384" width="9.140625" style="12"/>
  </cols>
  <sheetData>
    <row r="1" spans="1:13" s="200" customFormat="1" ht="31.5" customHeight="1">
      <c r="A1" s="2526"/>
      <c r="B1" s="2526"/>
      <c r="C1" s="2526"/>
      <c r="D1" s="2526"/>
      <c r="E1" s="2526"/>
      <c r="F1" s="2526"/>
      <c r="G1" s="2526"/>
      <c r="H1" s="2526"/>
      <c r="I1" s="2526"/>
    </row>
    <row r="2" spans="1:13" s="203" customFormat="1">
      <c r="A2" s="204" t="s">
        <v>0</v>
      </c>
      <c r="B2" s="116"/>
      <c r="E2" s="205" t="s">
        <v>474</v>
      </c>
      <c r="F2" s="205" t="s">
        <v>474</v>
      </c>
      <c r="G2" s="206" t="s">
        <v>1</v>
      </c>
      <c r="K2" s="206"/>
      <c r="M2" s="202"/>
    </row>
    <row r="3" spans="1:13" s="203" customFormat="1" ht="15.75" customHeight="1">
      <c r="A3" s="207" t="s">
        <v>467</v>
      </c>
      <c r="B3" s="117"/>
      <c r="E3" s="205" t="s">
        <v>475</v>
      </c>
      <c r="F3" s="205" t="s">
        <v>475</v>
      </c>
      <c r="G3" s="208" t="s">
        <v>2</v>
      </c>
      <c r="K3" s="208"/>
      <c r="L3" s="208"/>
      <c r="M3" s="114"/>
    </row>
    <row r="4" spans="1:13" s="203" customFormat="1" ht="15.75" customHeight="1">
      <c r="A4" s="204" t="s">
        <v>2241</v>
      </c>
      <c r="B4" s="116"/>
      <c r="E4" s="1708"/>
      <c r="F4" s="375"/>
      <c r="K4" s="212"/>
      <c r="L4" s="202"/>
      <c r="M4" s="202"/>
    </row>
    <row r="5" spans="1:13" s="203" customFormat="1" ht="15.75" customHeight="1">
      <c r="A5" s="207" t="s">
        <v>467</v>
      </c>
      <c r="B5" s="117"/>
      <c r="E5" s="204" t="s">
        <v>2238</v>
      </c>
      <c r="F5" s="204" t="s">
        <v>2238</v>
      </c>
      <c r="K5" s="207"/>
      <c r="L5" s="202"/>
      <c r="M5" s="202"/>
    </row>
    <row r="6" spans="1:13" s="203" customFormat="1" ht="15.75" customHeight="1">
      <c r="A6" s="207" t="s">
        <v>468</v>
      </c>
      <c r="B6" s="117"/>
      <c r="E6" s="204" t="s">
        <v>2240</v>
      </c>
      <c r="F6" s="204" t="s">
        <v>2240</v>
      </c>
      <c r="K6" s="207"/>
      <c r="L6" s="202"/>
      <c r="M6" s="202"/>
    </row>
    <row r="7" spans="1:13" s="203" customFormat="1" ht="15" customHeight="1">
      <c r="A7" s="210" t="s">
        <v>2536</v>
      </c>
      <c r="B7" s="213"/>
      <c r="E7" s="379" t="s">
        <v>2239</v>
      </c>
      <c r="F7" s="379" t="s">
        <v>2239</v>
      </c>
      <c r="K7" s="211"/>
      <c r="L7" s="211"/>
    </row>
    <row r="8" spans="1:13" s="203" customFormat="1">
      <c r="A8" s="210"/>
      <c r="B8" s="213"/>
      <c r="F8" s="379"/>
      <c r="K8" s="211"/>
      <c r="L8" s="211"/>
    </row>
    <row r="9" spans="1:13">
      <c r="A9" s="2525" t="s">
        <v>116</v>
      </c>
      <c r="B9" s="2525"/>
      <c r="C9" s="2525"/>
      <c r="D9" s="2525"/>
      <c r="E9" s="2525"/>
      <c r="F9" s="2525"/>
      <c r="G9" s="2525"/>
      <c r="H9" s="2525"/>
      <c r="I9" s="2525"/>
      <c r="J9" s="2525"/>
      <c r="K9" s="2525"/>
      <c r="L9" s="2525"/>
      <c r="M9" s="14"/>
    </row>
    <row r="11" spans="1:13" s="4" customFormat="1" ht="15" customHeight="1">
      <c r="A11" s="3026" t="s">
        <v>20</v>
      </c>
      <c r="B11" s="3384" t="s">
        <v>16</v>
      </c>
      <c r="C11" s="3384" t="s">
        <v>17</v>
      </c>
      <c r="D11" s="3385"/>
      <c r="E11" s="3385"/>
      <c r="F11" s="3385"/>
      <c r="G11" s="3385"/>
      <c r="H11" s="3385"/>
      <c r="I11" s="3385"/>
      <c r="J11" s="3386"/>
      <c r="K11" s="3030" t="s">
        <v>479</v>
      </c>
      <c r="L11" s="3030" t="s">
        <v>476</v>
      </c>
    </row>
    <row r="12" spans="1:13" s="4" customFormat="1" ht="46.5" customHeight="1">
      <c r="A12" s="3027"/>
      <c r="B12" s="3389"/>
      <c r="C12" s="10" t="s">
        <v>21</v>
      </c>
      <c r="D12" s="1729" t="s">
        <v>2256</v>
      </c>
      <c r="E12" s="7" t="s">
        <v>93</v>
      </c>
      <c r="F12" s="5"/>
      <c r="G12" s="9" t="s">
        <v>55</v>
      </c>
      <c r="H12" s="9" t="s">
        <v>480</v>
      </c>
      <c r="I12" s="9" t="s">
        <v>19</v>
      </c>
      <c r="J12" s="9" t="s">
        <v>40</v>
      </c>
      <c r="K12" s="3030"/>
      <c r="L12" s="3030"/>
    </row>
    <row r="13" spans="1:13" s="2" customFormat="1" ht="151.5" customHeight="1">
      <c r="A13" s="1993" t="s">
        <v>117</v>
      </c>
      <c r="B13" s="1997"/>
      <c r="C13" s="1993" t="s">
        <v>3751</v>
      </c>
      <c r="D13" s="1993" t="s">
        <v>3752</v>
      </c>
      <c r="E13" s="1993" t="s">
        <v>3750</v>
      </c>
      <c r="F13" s="1998"/>
      <c r="G13" s="1993" t="s">
        <v>3771</v>
      </c>
      <c r="H13" s="1993" t="s">
        <v>118</v>
      </c>
      <c r="I13" s="1993">
        <v>58</v>
      </c>
      <c r="J13" s="1993">
        <v>0.22</v>
      </c>
      <c r="K13" s="1993">
        <v>18135</v>
      </c>
      <c r="L13" s="1999">
        <v>19220</v>
      </c>
    </row>
    <row r="14" spans="1:13" s="201" customFormat="1">
      <c r="A14" s="3387" t="s">
        <v>3753</v>
      </c>
      <c r="B14" s="3387"/>
      <c r="C14" s="3387"/>
      <c r="D14" s="3387"/>
      <c r="E14" s="3387"/>
      <c r="F14" s="3387"/>
      <c r="G14" s="3387"/>
      <c r="H14" s="3387"/>
      <c r="I14" s="3387"/>
      <c r="J14" s="3388"/>
      <c r="K14" s="1995">
        <v>920</v>
      </c>
      <c r="L14" s="923">
        <v>1020</v>
      </c>
    </row>
    <row r="15" spans="1:13" ht="14.25" customHeight="1">
      <c r="A15" s="3031" t="s">
        <v>456</v>
      </c>
      <c r="B15" s="3031"/>
      <c r="C15" s="3031"/>
      <c r="D15" s="3031"/>
      <c r="E15" s="3031"/>
      <c r="F15" s="3031"/>
      <c r="G15" s="3031"/>
      <c r="H15" s="3031"/>
      <c r="I15" s="3031"/>
      <c r="J15" s="3031"/>
      <c r="K15" s="3031"/>
      <c r="L15" s="3031"/>
    </row>
    <row r="16" spans="1:13" ht="14.25" customHeight="1">
      <c r="A16" s="3031"/>
      <c r="B16" s="3031"/>
      <c r="C16" s="3031"/>
      <c r="D16" s="3031"/>
      <c r="E16" s="3031"/>
      <c r="F16" s="3031"/>
      <c r="G16" s="3031"/>
      <c r="H16" s="3031"/>
      <c r="I16" s="3031"/>
      <c r="J16" s="3031"/>
      <c r="K16" s="3031"/>
      <c r="L16" s="3031"/>
    </row>
    <row r="17" spans="1:12" ht="18" customHeight="1">
      <c r="A17" s="3031"/>
      <c r="B17" s="3031"/>
      <c r="C17" s="3031"/>
      <c r="D17" s="3031"/>
      <c r="E17" s="3031"/>
      <c r="F17" s="3031"/>
      <c r="G17" s="3031"/>
      <c r="H17" s="3031"/>
      <c r="I17" s="3031"/>
      <c r="J17" s="3031"/>
      <c r="K17" s="3031"/>
      <c r="L17" s="3031"/>
    </row>
  </sheetData>
  <mergeCells count="9">
    <mergeCell ref="C11:J11"/>
    <mergeCell ref="A15:L17"/>
    <mergeCell ref="A14:J14"/>
    <mergeCell ref="A1:I1"/>
    <mergeCell ref="A9:L9"/>
    <mergeCell ref="A11:A12"/>
    <mergeCell ref="B11:B12"/>
    <mergeCell ref="K11:K12"/>
    <mergeCell ref="L11:L12"/>
  </mergeCells>
  <hyperlinks>
    <hyperlink ref="G3" r:id="rId1"/>
    <hyperlink ref="G2" r:id="rId2"/>
  </hyperlinks>
  <pageMargins left="0.3" right="0.17" top="0.17" bottom="0.17" header="0.3" footer="0.3"/>
  <pageSetup paperSize="9" orientation="portrait" horizontalDpi="300" verticalDpi="300" r:id="rId3"/>
  <drawing r:id="rId4"/>
</worksheet>
</file>

<file path=xl/worksheets/sheet95.xml><?xml version="1.0" encoding="utf-8"?>
<worksheet xmlns="http://schemas.openxmlformats.org/spreadsheetml/2006/main" xmlns:r="http://schemas.openxmlformats.org/officeDocument/2006/relationships">
  <dimension ref="A1:J131"/>
  <sheetViews>
    <sheetView workbookViewId="0">
      <selection activeCell="B118" sqref="B118"/>
    </sheetView>
  </sheetViews>
  <sheetFormatPr defaultRowHeight="14.25"/>
  <cols>
    <col min="1" max="1" width="28" style="81" customWidth="1"/>
    <col min="2" max="2" width="36" style="80" customWidth="1"/>
    <col min="3" max="3" width="22.140625" style="80" customWidth="1"/>
    <col min="4" max="4" width="8.28515625" style="71" customWidth="1"/>
    <col min="5" max="5" width="9.85546875" style="71" customWidth="1"/>
    <col min="6" max="6" width="9.140625" style="80"/>
    <col min="7" max="7" width="17.7109375" style="80" customWidth="1"/>
    <col min="8" max="16384" width="9.140625" style="80"/>
  </cols>
  <sheetData>
    <row r="1" spans="1:10" s="200" customFormat="1" ht="31.5" customHeight="1">
      <c r="A1" s="2526"/>
      <c r="B1" s="2526"/>
      <c r="C1" s="2526"/>
      <c r="D1" s="2526"/>
      <c r="E1" s="2526"/>
      <c r="F1" s="2526"/>
      <c r="G1" s="2526"/>
      <c r="H1" s="2526"/>
      <c r="I1" s="2526"/>
    </row>
    <row r="2" spans="1:10" s="203" customFormat="1" ht="12.75">
      <c r="A2" s="204" t="s">
        <v>0</v>
      </c>
      <c r="B2" s="116"/>
      <c r="F2" s="205" t="s">
        <v>474</v>
      </c>
      <c r="G2" s="206" t="s">
        <v>1</v>
      </c>
      <c r="J2" s="202"/>
    </row>
    <row r="3" spans="1:10" s="203" customFormat="1" ht="15.75" customHeight="1">
      <c r="A3" s="207" t="s">
        <v>467</v>
      </c>
      <c r="B3" s="117"/>
      <c r="F3" s="205" t="s">
        <v>475</v>
      </c>
      <c r="G3" s="208" t="s">
        <v>2</v>
      </c>
      <c r="J3" s="114"/>
    </row>
    <row r="4" spans="1:10" s="203" customFormat="1" ht="15.75" customHeight="1">
      <c r="A4" s="204" t="s">
        <v>2241</v>
      </c>
      <c r="B4" s="116"/>
      <c r="F4" s="375"/>
      <c r="J4" s="202"/>
    </row>
    <row r="5" spans="1:10" s="203" customFormat="1" ht="15.75" customHeight="1">
      <c r="A5" s="207" t="s">
        <v>467</v>
      </c>
      <c r="B5" s="117"/>
      <c r="F5" s="204" t="s">
        <v>2238</v>
      </c>
      <c r="J5" s="202"/>
    </row>
    <row r="6" spans="1:10" s="203" customFormat="1" ht="15.75" customHeight="1">
      <c r="A6" s="207" t="s">
        <v>468</v>
      </c>
      <c r="B6" s="117"/>
      <c r="F6" s="204" t="s">
        <v>2240</v>
      </c>
      <c r="J6" s="202"/>
    </row>
    <row r="7" spans="1:10" s="203" customFormat="1" ht="15" customHeight="1">
      <c r="A7" s="210" t="s">
        <v>2536</v>
      </c>
      <c r="B7" s="213"/>
      <c r="F7" s="379" t="s">
        <v>2239</v>
      </c>
    </row>
    <row r="8" spans="1:10" s="203" customFormat="1" ht="12.75">
      <c r="A8" s="210"/>
      <c r="B8" s="213"/>
      <c r="F8" s="379"/>
    </row>
    <row r="9" spans="1:10" s="325" customFormat="1" ht="12">
      <c r="A9" s="3319" t="s">
        <v>3831</v>
      </c>
      <c r="B9" s="3319"/>
      <c r="C9" s="3319"/>
      <c r="D9" s="3319"/>
      <c r="E9" s="3319"/>
      <c r="F9" s="3319"/>
      <c r="G9" s="3319"/>
      <c r="H9" s="3319"/>
      <c r="I9" s="3319"/>
    </row>
    <row r="10" spans="1:10" s="1719" customFormat="1" ht="12">
      <c r="A10" s="1727"/>
      <c r="B10" s="1727"/>
      <c r="C10" s="1727"/>
      <c r="D10" s="1727"/>
      <c r="E10" s="1727"/>
      <c r="F10" s="1727"/>
      <c r="G10" s="2222"/>
      <c r="H10" s="2222"/>
      <c r="I10" s="2222"/>
    </row>
    <row r="11" spans="1:10" s="224" customFormat="1" ht="12" customHeight="1">
      <c r="A11" s="3181" t="s">
        <v>3830</v>
      </c>
      <c r="B11" s="3182"/>
      <c r="C11" s="3182"/>
      <c r="D11" s="3182"/>
      <c r="E11" s="3182"/>
      <c r="F11" s="3182"/>
      <c r="G11" s="3182"/>
      <c r="H11" s="3182"/>
      <c r="I11" s="3183"/>
    </row>
    <row r="12" spans="1:10" s="224" customFormat="1" ht="24">
      <c r="A12" s="1728" t="s">
        <v>1853</v>
      </c>
      <c r="B12" s="1728" t="s">
        <v>3754</v>
      </c>
      <c r="C12" s="2150"/>
      <c r="D12" s="2150"/>
      <c r="E12" s="2150"/>
      <c r="F12" s="1900" t="s">
        <v>19</v>
      </c>
      <c r="G12" s="1900" t="s">
        <v>1854</v>
      </c>
      <c r="H12" s="328" t="s">
        <v>1498</v>
      </c>
      <c r="I12" s="328" t="s">
        <v>1497</v>
      </c>
    </row>
    <row r="13" spans="1:10" s="224" customFormat="1" ht="12">
      <c r="A13" s="2188" t="s">
        <v>3806</v>
      </c>
      <c r="B13" s="2141">
        <v>108</v>
      </c>
      <c r="C13" s="2154"/>
      <c r="D13" s="2223"/>
      <c r="E13" s="2154"/>
      <c r="F13" s="2115"/>
      <c r="G13" s="2115" t="s">
        <v>2009</v>
      </c>
      <c r="H13" s="2189">
        <v>6630</v>
      </c>
      <c r="I13" s="2190">
        <v>7030</v>
      </c>
    </row>
    <row r="14" spans="1:10" s="224" customFormat="1" ht="12">
      <c r="A14" s="2242" t="s">
        <v>3804</v>
      </c>
      <c r="B14" s="2243"/>
      <c r="C14" s="2244"/>
      <c r="D14" s="2244"/>
      <c r="E14" s="2245"/>
      <c r="F14" s="1087"/>
      <c r="G14" s="2146"/>
      <c r="H14" s="1902">
        <v>9470</v>
      </c>
      <c r="I14" s="1956">
        <v>10040</v>
      </c>
    </row>
    <row r="15" spans="1:10" s="224" customFormat="1" ht="12">
      <c r="A15" s="2242" t="s">
        <v>3805</v>
      </c>
      <c r="B15" s="2243"/>
      <c r="C15" s="1725"/>
      <c r="D15" s="1725"/>
      <c r="E15" s="2246"/>
      <c r="F15" s="1087"/>
      <c r="G15" s="2146"/>
      <c r="H15" s="1902">
        <v>12400</v>
      </c>
      <c r="I15" s="1956">
        <v>13145</v>
      </c>
    </row>
    <row r="16" spans="1:10" s="224" customFormat="1" ht="12">
      <c r="A16" s="2242" t="s">
        <v>3807</v>
      </c>
      <c r="B16" s="2243"/>
      <c r="C16" s="2232"/>
      <c r="D16" s="2232"/>
      <c r="E16" s="2247"/>
      <c r="F16" s="1087"/>
      <c r="G16" s="2146"/>
      <c r="H16" s="1902">
        <v>15075</v>
      </c>
      <c r="I16" s="1956">
        <v>15980</v>
      </c>
    </row>
    <row r="17" spans="1:9" s="224" customFormat="1" ht="12">
      <c r="A17" s="2242" t="s">
        <v>3808</v>
      </c>
      <c r="B17" s="2243"/>
      <c r="C17" s="1725"/>
      <c r="D17" s="1725"/>
      <c r="E17" s="1725"/>
      <c r="F17" s="1087"/>
      <c r="G17" s="2146"/>
      <c r="H17" s="1902">
        <v>18905</v>
      </c>
      <c r="I17" s="1956">
        <v>20040</v>
      </c>
    </row>
    <row r="18" spans="1:9" s="224" customFormat="1" ht="12">
      <c r="A18" s="2191" t="s">
        <v>3810</v>
      </c>
      <c r="B18" s="2140">
        <v>201</v>
      </c>
      <c r="C18" s="2140"/>
      <c r="D18" s="2140"/>
      <c r="E18" s="2140"/>
      <c r="F18" s="2120">
        <v>62</v>
      </c>
      <c r="G18" s="2120" t="s">
        <v>2010</v>
      </c>
      <c r="H18" s="2192">
        <v>10650</v>
      </c>
      <c r="I18" s="2193">
        <v>11290</v>
      </c>
    </row>
    <row r="19" spans="1:9" s="224" customFormat="1" ht="12">
      <c r="A19" s="2191" t="s">
        <v>3811</v>
      </c>
      <c r="B19" s="2140">
        <v>202</v>
      </c>
      <c r="C19" s="2140"/>
      <c r="D19" s="2140"/>
      <c r="E19" s="2140"/>
      <c r="F19" s="2120">
        <v>82</v>
      </c>
      <c r="G19" s="2120" t="s">
        <v>2010</v>
      </c>
      <c r="H19" s="2192">
        <v>19150</v>
      </c>
      <c r="I19" s="2193">
        <v>20295</v>
      </c>
    </row>
    <row r="20" spans="1:9" s="224" customFormat="1" ht="12">
      <c r="A20" s="2230" t="s">
        <v>3809</v>
      </c>
      <c r="B20" s="1725"/>
      <c r="C20" s="1725"/>
      <c r="D20" s="1725"/>
      <c r="E20" s="1725"/>
      <c r="F20" s="2146"/>
      <c r="G20" s="2146"/>
      <c r="H20" s="1904">
        <v>13580</v>
      </c>
      <c r="I20" s="1905">
        <v>14395</v>
      </c>
    </row>
    <row r="21" spans="1:9" s="224" customFormat="1" ht="12">
      <c r="A21" s="2230" t="s">
        <v>3812</v>
      </c>
      <c r="B21" s="1725"/>
      <c r="C21" s="1725"/>
      <c r="D21" s="1725"/>
      <c r="E21" s="1725"/>
      <c r="F21" s="2146"/>
      <c r="G21" s="2146"/>
      <c r="H21" s="1904">
        <v>14635</v>
      </c>
      <c r="I21" s="1905">
        <v>15510</v>
      </c>
    </row>
    <row r="22" spans="1:9" s="224" customFormat="1" ht="12">
      <c r="A22" s="2230" t="s">
        <v>3813</v>
      </c>
      <c r="B22" s="1725"/>
      <c r="C22" s="1725"/>
      <c r="D22" s="1725"/>
      <c r="E22" s="1725"/>
      <c r="F22" s="2146"/>
      <c r="G22" s="2146"/>
      <c r="H22" s="1904">
        <v>17310</v>
      </c>
      <c r="I22" s="1905">
        <v>18345</v>
      </c>
    </row>
    <row r="23" spans="1:9" s="224" customFormat="1" ht="12">
      <c r="A23" s="2191" t="s">
        <v>3817</v>
      </c>
      <c r="B23" s="2140">
        <v>400</v>
      </c>
      <c r="C23" s="2140"/>
      <c r="D23" s="2140"/>
      <c r="E23" s="2140"/>
      <c r="F23" s="2120">
        <v>65</v>
      </c>
      <c r="G23" s="2120" t="s">
        <v>2011</v>
      </c>
      <c r="H23" s="2192">
        <v>11705</v>
      </c>
      <c r="I23" s="2193">
        <v>12405</v>
      </c>
    </row>
    <row r="24" spans="1:9" s="224" customFormat="1" ht="12" customHeight="1">
      <c r="A24" s="2194" t="s">
        <v>3816</v>
      </c>
      <c r="B24" s="2140">
        <v>401</v>
      </c>
      <c r="C24" s="2140"/>
      <c r="D24" s="2140"/>
      <c r="E24" s="2140"/>
      <c r="F24" s="2195">
        <v>85</v>
      </c>
      <c r="G24" s="2195" t="s">
        <v>2011</v>
      </c>
      <c r="H24" s="2192">
        <v>17310</v>
      </c>
      <c r="I24" s="2196">
        <v>18345</v>
      </c>
    </row>
    <row r="25" spans="1:9" s="224" customFormat="1" ht="12" customHeight="1">
      <c r="A25" s="2194" t="s">
        <v>3815</v>
      </c>
      <c r="B25" s="2140">
        <v>600</v>
      </c>
      <c r="C25" s="2140"/>
      <c r="D25" s="2140"/>
      <c r="E25" s="2140"/>
      <c r="F25" s="2195">
        <v>72</v>
      </c>
      <c r="G25" s="2195" t="s">
        <v>2012</v>
      </c>
      <c r="H25" s="2192">
        <v>12110</v>
      </c>
      <c r="I25" s="2196">
        <v>12835</v>
      </c>
    </row>
    <row r="26" spans="1:9" s="224" customFormat="1" ht="12" customHeight="1">
      <c r="A26" s="2240" t="s">
        <v>3818</v>
      </c>
      <c r="B26" s="1725"/>
      <c r="C26" s="1725"/>
      <c r="D26" s="1725"/>
      <c r="E26" s="1725"/>
      <c r="F26" s="2241"/>
      <c r="G26" s="2241"/>
      <c r="H26" s="1904">
        <v>18485</v>
      </c>
      <c r="I26" s="1906">
        <v>19590</v>
      </c>
    </row>
    <row r="27" spans="1:9" s="224" customFormat="1" ht="12" customHeight="1">
      <c r="A27" s="2240" t="s">
        <v>3814</v>
      </c>
      <c r="B27" s="1725"/>
      <c r="C27" s="1725"/>
      <c r="D27" s="1725"/>
      <c r="E27" s="1725"/>
      <c r="F27" s="2241"/>
      <c r="G27" s="2241"/>
      <c r="H27" s="1904">
        <v>15040</v>
      </c>
      <c r="I27" s="1906">
        <v>15940</v>
      </c>
    </row>
    <row r="28" spans="1:9" s="224" customFormat="1" ht="12" customHeight="1">
      <c r="A28" s="2194" t="s">
        <v>2004</v>
      </c>
      <c r="B28" s="2140">
        <v>601</v>
      </c>
      <c r="C28" s="2140"/>
      <c r="D28" s="2140"/>
      <c r="E28" s="2140"/>
      <c r="F28" s="2195">
        <v>92</v>
      </c>
      <c r="G28" s="2195" t="s">
        <v>2012</v>
      </c>
      <c r="H28" s="2192">
        <v>17715</v>
      </c>
      <c r="I28" s="2196">
        <v>18775</v>
      </c>
    </row>
    <row r="29" spans="1:9" s="224" customFormat="1" ht="12" customHeight="1">
      <c r="A29" s="2194" t="s">
        <v>2005</v>
      </c>
      <c r="B29" s="2140">
        <v>602</v>
      </c>
      <c r="C29" s="2140"/>
      <c r="D29" s="2140"/>
      <c r="E29" s="2140"/>
      <c r="F29" s="2195">
        <v>90</v>
      </c>
      <c r="G29" s="2195" t="s">
        <v>2012</v>
      </c>
      <c r="H29" s="2192">
        <v>15555</v>
      </c>
      <c r="I29" s="2196">
        <v>16485</v>
      </c>
    </row>
    <row r="30" spans="1:9" s="224" customFormat="1" ht="12" customHeight="1">
      <c r="A30" s="2194" t="s">
        <v>2006</v>
      </c>
      <c r="B30" s="2140">
        <v>603</v>
      </c>
      <c r="C30" s="2140"/>
      <c r="D30" s="2140"/>
      <c r="E30" s="2140"/>
      <c r="F30" s="2195">
        <v>110</v>
      </c>
      <c r="G30" s="2195" t="s">
        <v>2012</v>
      </c>
      <c r="H30" s="2192">
        <v>21160</v>
      </c>
      <c r="I30" s="2196">
        <v>22425</v>
      </c>
    </row>
    <row r="31" spans="1:9" s="224" customFormat="1" ht="12" customHeight="1">
      <c r="A31" s="2197" t="s">
        <v>2007</v>
      </c>
      <c r="B31" s="2198">
        <v>604</v>
      </c>
      <c r="C31" s="2140"/>
      <c r="D31" s="2140"/>
      <c r="E31" s="2140"/>
      <c r="F31" s="2200">
        <v>130</v>
      </c>
      <c r="G31" s="2199"/>
      <c r="H31" s="2201">
        <v>26765</v>
      </c>
      <c r="I31" s="2202">
        <v>28365</v>
      </c>
    </row>
    <row r="32" spans="1:9" s="224" customFormat="1" ht="12" customHeight="1">
      <c r="A32" s="2231" t="s">
        <v>3819</v>
      </c>
      <c r="B32" s="2232"/>
      <c r="C32" s="1725"/>
      <c r="D32" s="1725"/>
      <c r="E32" s="1725"/>
      <c r="F32" s="2233"/>
      <c r="G32" s="2234"/>
      <c r="H32" s="1949">
        <v>17160</v>
      </c>
      <c r="I32" s="1950">
        <v>18190</v>
      </c>
    </row>
    <row r="33" spans="1:9" s="224" customFormat="1" ht="12" customHeight="1">
      <c r="A33" s="2231" t="s">
        <v>3820</v>
      </c>
      <c r="B33" s="2232"/>
      <c r="C33" s="1725"/>
      <c r="D33" s="1725"/>
      <c r="E33" s="1725"/>
      <c r="F33" s="2233"/>
      <c r="G33" s="2234"/>
      <c r="H33" s="1949">
        <v>20090</v>
      </c>
      <c r="I33" s="1950">
        <v>21295</v>
      </c>
    </row>
    <row r="34" spans="1:9" s="224" customFormat="1" ht="12" customHeight="1">
      <c r="A34" s="2231" t="s">
        <v>3821</v>
      </c>
      <c r="B34" s="2232"/>
      <c r="C34" s="1725"/>
      <c r="D34" s="1725"/>
      <c r="E34" s="1725"/>
      <c r="F34" s="2233"/>
      <c r="G34" s="2234"/>
      <c r="H34" s="1949">
        <v>25695</v>
      </c>
      <c r="I34" s="1950">
        <v>27230</v>
      </c>
    </row>
    <row r="35" spans="1:9" s="224" customFormat="1" ht="12" customHeight="1">
      <c r="A35" s="2231" t="s">
        <v>3822</v>
      </c>
      <c r="B35" s="2232"/>
      <c r="C35" s="1725"/>
      <c r="D35" s="1725"/>
      <c r="E35" s="1725"/>
      <c r="F35" s="2233"/>
      <c r="G35" s="2234"/>
      <c r="H35" s="1949">
        <v>22765</v>
      </c>
      <c r="I35" s="1950">
        <v>24125</v>
      </c>
    </row>
    <row r="36" spans="1:9" s="224" customFormat="1" ht="12" customHeight="1">
      <c r="A36" s="2235" t="s">
        <v>3823</v>
      </c>
      <c r="B36" s="1920"/>
      <c r="C36" s="2236"/>
      <c r="D36" s="2236"/>
      <c r="E36" s="2237"/>
      <c r="F36" s="2238"/>
      <c r="G36" s="2239"/>
      <c r="H36" s="1907">
        <v>28370</v>
      </c>
      <c r="I36" s="1908">
        <v>30065</v>
      </c>
    </row>
    <row r="37" spans="1:9" s="224" customFormat="1" ht="12" customHeight="1">
      <c r="A37" s="3181" t="s">
        <v>2008</v>
      </c>
      <c r="B37" s="3182"/>
      <c r="C37" s="3182"/>
      <c r="D37" s="3182"/>
      <c r="E37" s="3182"/>
      <c r="F37" s="3182"/>
      <c r="G37" s="3182"/>
      <c r="H37" s="3182"/>
      <c r="I37" s="3183"/>
    </row>
    <row r="38" spans="1:9" s="326" customFormat="1" ht="24.75" customHeight="1">
      <c r="A38" s="344" t="s">
        <v>1853</v>
      </c>
      <c r="B38" s="327" t="s">
        <v>1105</v>
      </c>
      <c r="C38" s="2150"/>
      <c r="D38" s="327"/>
      <c r="E38" s="2150"/>
      <c r="F38" s="2150"/>
      <c r="G38" s="1900" t="s">
        <v>1854</v>
      </c>
      <c r="H38" s="328" t="s">
        <v>1498</v>
      </c>
      <c r="I38" s="328" t="s">
        <v>1497</v>
      </c>
    </row>
    <row r="39" spans="1:9" s="324" customFormat="1" ht="27" customHeight="1">
      <c r="A39" s="1926" t="s">
        <v>3765</v>
      </c>
      <c r="B39" s="1087" t="s">
        <v>1855</v>
      </c>
      <c r="C39" s="2205"/>
      <c r="D39" s="2224"/>
      <c r="E39" s="2228"/>
      <c r="F39" s="2205"/>
      <c r="G39" s="1087" t="s">
        <v>1856</v>
      </c>
      <c r="H39" s="1909">
        <v>3035</v>
      </c>
      <c r="I39" s="1913">
        <v>3220</v>
      </c>
    </row>
    <row r="40" spans="1:9" s="324" customFormat="1" ht="27" customHeight="1">
      <c r="A40" s="1926" t="s">
        <v>3766</v>
      </c>
      <c r="B40" s="1087" t="s">
        <v>1855</v>
      </c>
      <c r="C40" s="2226"/>
      <c r="D40" s="2146"/>
      <c r="E40" s="2226"/>
      <c r="F40" s="2226"/>
      <c r="G40" s="1087" t="s">
        <v>1857</v>
      </c>
      <c r="H40" s="1915">
        <v>3280</v>
      </c>
      <c r="I40" s="1913">
        <v>3475</v>
      </c>
    </row>
    <row r="41" spans="1:9" s="324" customFormat="1" ht="27" customHeight="1">
      <c r="A41" s="1927" t="s">
        <v>3767</v>
      </c>
      <c r="B41" s="1106" t="s">
        <v>1855</v>
      </c>
      <c r="C41" s="2226"/>
      <c r="D41" s="2146"/>
      <c r="E41" s="2226"/>
      <c r="F41" s="2226"/>
      <c r="G41" s="1945" t="s">
        <v>1858</v>
      </c>
      <c r="H41" s="1915">
        <v>4115</v>
      </c>
      <c r="I41" s="1912">
        <v>4360</v>
      </c>
    </row>
    <row r="42" spans="1:9" s="324" customFormat="1" ht="27" customHeight="1">
      <c r="A42" s="1927" t="s">
        <v>3768</v>
      </c>
      <c r="B42" s="1106" t="s">
        <v>1855</v>
      </c>
      <c r="C42" s="2226"/>
      <c r="D42" s="2146"/>
      <c r="E42" s="2226"/>
      <c r="F42" s="2226"/>
      <c r="G42" s="1945" t="s">
        <v>1859</v>
      </c>
      <c r="H42" s="1915">
        <v>4300</v>
      </c>
      <c r="I42" s="1912">
        <v>4555</v>
      </c>
    </row>
    <row r="43" spans="1:9" s="324" customFormat="1" ht="27" customHeight="1">
      <c r="A43" s="1927" t="s">
        <v>3769</v>
      </c>
      <c r="B43" s="1106" t="s">
        <v>1855</v>
      </c>
      <c r="C43" s="2226"/>
      <c r="D43" s="2146"/>
      <c r="E43" s="2226"/>
      <c r="F43" s="2226"/>
      <c r="G43" s="1945" t="s">
        <v>1860</v>
      </c>
      <c r="H43" s="1915">
        <v>5675</v>
      </c>
      <c r="I43" s="1912">
        <v>6015</v>
      </c>
    </row>
    <row r="44" spans="1:9" s="324" customFormat="1" ht="75" customHeight="1">
      <c r="A44" s="1928" t="s">
        <v>3756</v>
      </c>
      <c r="B44" s="1929" t="s">
        <v>1861</v>
      </c>
      <c r="C44" s="2226"/>
      <c r="D44" s="2146"/>
      <c r="E44" s="2226"/>
      <c r="F44" s="2226"/>
      <c r="G44" s="1929" t="s">
        <v>1862</v>
      </c>
      <c r="H44" s="1909">
        <v>5135</v>
      </c>
      <c r="I44" s="1910">
        <v>5440</v>
      </c>
    </row>
    <row r="45" spans="1:9" s="324" customFormat="1" ht="89.25" customHeight="1">
      <c r="A45" s="1927" t="s">
        <v>3757</v>
      </c>
      <c r="B45" s="1106" t="s">
        <v>1863</v>
      </c>
      <c r="C45" s="2226"/>
      <c r="D45" s="2146"/>
      <c r="E45" s="2226"/>
      <c r="F45" s="2226"/>
      <c r="G45" s="1945" t="s">
        <v>1864</v>
      </c>
      <c r="H45" s="1911">
        <v>8065</v>
      </c>
      <c r="I45" s="1912">
        <v>8545</v>
      </c>
    </row>
    <row r="46" spans="1:9" s="324" customFormat="1" ht="60.75" customHeight="1">
      <c r="A46" s="1927" t="s">
        <v>3758</v>
      </c>
      <c r="B46" s="1106" t="s">
        <v>1865</v>
      </c>
      <c r="C46" s="2226"/>
      <c r="D46" s="2146"/>
      <c r="E46" s="2226"/>
      <c r="F46" s="2226"/>
      <c r="G46" s="1945" t="s">
        <v>1866</v>
      </c>
      <c r="H46" s="1911">
        <v>10740</v>
      </c>
      <c r="I46" s="1912">
        <v>11380</v>
      </c>
    </row>
    <row r="47" spans="1:9" s="324" customFormat="1" ht="41.25" customHeight="1">
      <c r="A47" s="1930" t="s">
        <v>3759</v>
      </c>
      <c r="B47" s="1929" t="s">
        <v>1867</v>
      </c>
      <c r="C47" s="2226"/>
      <c r="D47" s="2146"/>
      <c r="E47" s="2226"/>
      <c r="F47" s="2226"/>
      <c r="G47" s="1929" t="s">
        <v>1868</v>
      </c>
      <c r="H47" s="1914">
        <v>1360</v>
      </c>
      <c r="I47" s="1910">
        <v>1445</v>
      </c>
    </row>
    <row r="48" spans="1:9" s="324" customFormat="1" ht="37.5" customHeight="1">
      <c r="A48" s="1927" t="s">
        <v>3760</v>
      </c>
      <c r="B48" s="1106" t="s">
        <v>1869</v>
      </c>
      <c r="C48" s="2226"/>
      <c r="D48" s="2146"/>
      <c r="E48" s="2226"/>
      <c r="F48" s="2226"/>
      <c r="G48" s="1945" t="s">
        <v>1870</v>
      </c>
      <c r="H48" s="1915">
        <v>940</v>
      </c>
      <c r="I48" s="1912">
        <v>995</v>
      </c>
    </row>
    <row r="49" spans="1:9" s="324" customFormat="1" ht="34.5" customHeight="1">
      <c r="A49" s="1927" t="s">
        <v>3761</v>
      </c>
      <c r="B49" s="1106" t="s">
        <v>1871</v>
      </c>
      <c r="C49" s="2226"/>
      <c r="D49" s="2146"/>
      <c r="E49" s="2226"/>
      <c r="F49" s="2226"/>
      <c r="G49" s="1945" t="s">
        <v>1872</v>
      </c>
      <c r="H49" s="1915">
        <v>1160</v>
      </c>
      <c r="I49" s="1912">
        <v>1230</v>
      </c>
    </row>
    <row r="50" spans="1:9" s="324" customFormat="1" ht="36" customHeight="1">
      <c r="A50" s="1927" t="s">
        <v>3762</v>
      </c>
      <c r="B50" s="1106" t="s">
        <v>1873</v>
      </c>
      <c r="C50" s="2226"/>
      <c r="D50" s="2146"/>
      <c r="E50" s="2226"/>
      <c r="F50" s="2226"/>
      <c r="G50" s="1945" t="s">
        <v>1874</v>
      </c>
      <c r="H50" s="1915">
        <v>1380</v>
      </c>
      <c r="I50" s="1912">
        <v>1460</v>
      </c>
    </row>
    <row r="51" spans="1:9" s="324" customFormat="1" ht="35.25" customHeight="1">
      <c r="A51" s="1927" t="s">
        <v>3763</v>
      </c>
      <c r="B51" s="1106" t="s">
        <v>1875</v>
      </c>
      <c r="C51" s="2226"/>
      <c r="D51" s="2146"/>
      <c r="E51" s="2226"/>
      <c r="F51" s="2226"/>
      <c r="G51" s="1945" t="s">
        <v>1876</v>
      </c>
      <c r="H51" s="1915">
        <v>990</v>
      </c>
      <c r="I51" s="1912">
        <v>1050</v>
      </c>
    </row>
    <row r="52" spans="1:9" s="324" customFormat="1" ht="27" customHeight="1">
      <c r="A52" s="1931" t="s">
        <v>3764</v>
      </c>
      <c r="B52" s="1106" t="s">
        <v>1877</v>
      </c>
      <c r="C52" s="2226"/>
      <c r="D52" s="2146"/>
      <c r="E52" s="2226"/>
      <c r="F52" s="2226"/>
      <c r="G52" s="1945" t="s">
        <v>1878</v>
      </c>
      <c r="H52" s="1915">
        <v>1220</v>
      </c>
      <c r="I52" s="1912">
        <v>1295</v>
      </c>
    </row>
    <row r="53" spans="1:9" s="324" customFormat="1" ht="27" customHeight="1">
      <c r="A53" s="1927" t="s">
        <v>3755</v>
      </c>
      <c r="B53" s="1106"/>
      <c r="C53" s="2226"/>
      <c r="D53" s="2146"/>
      <c r="E53" s="2226"/>
      <c r="F53" s="2226"/>
      <c r="G53" s="1945" t="s">
        <v>1879</v>
      </c>
      <c r="H53" s="1915">
        <v>1305</v>
      </c>
      <c r="I53" s="1912">
        <v>1385</v>
      </c>
    </row>
    <row r="54" spans="1:9" s="324" customFormat="1" ht="27" customHeight="1">
      <c r="A54" s="1927" t="s">
        <v>3770</v>
      </c>
      <c r="B54" s="1106"/>
      <c r="C54" s="2226"/>
      <c r="D54" s="2146"/>
      <c r="E54" s="2226"/>
      <c r="F54" s="2226"/>
      <c r="G54" s="1945"/>
      <c r="H54" s="1909">
        <v>1845</v>
      </c>
      <c r="I54" s="1912">
        <v>1955</v>
      </c>
    </row>
    <row r="55" spans="1:9" s="324" customFormat="1" ht="37.5" customHeight="1">
      <c r="A55" s="1927" t="s">
        <v>1880</v>
      </c>
      <c r="B55" s="1106" t="s">
        <v>1881</v>
      </c>
      <c r="C55" s="2226"/>
      <c r="D55" s="2146"/>
      <c r="E55" s="2226"/>
      <c r="F55" s="2226"/>
      <c r="G55" s="1945" t="s">
        <v>1882</v>
      </c>
      <c r="H55" s="1915">
        <v>1775</v>
      </c>
      <c r="I55" s="1912">
        <v>1880</v>
      </c>
    </row>
    <row r="56" spans="1:9" s="324" customFormat="1" ht="39" customHeight="1">
      <c r="A56" s="1927" t="s">
        <v>1883</v>
      </c>
      <c r="B56" s="1106" t="s">
        <v>1884</v>
      </c>
      <c r="C56" s="2226"/>
      <c r="D56" s="2146"/>
      <c r="E56" s="2226"/>
      <c r="F56" s="2226"/>
      <c r="G56" s="1945" t="s">
        <v>1885</v>
      </c>
      <c r="H56" s="1916">
        <v>1890</v>
      </c>
      <c r="I56" s="1912">
        <v>2005</v>
      </c>
    </row>
    <row r="57" spans="1:9" s="324" customFormat="1" ht="40.5" customHeight="1">
      <c r="A57" s="1927" t="s">
        <v>1886</v>
      </c>
      <c r="B57" s="1106" t="s">
        <v>1887</v>
      </c>
      <c r="C57" s="2226"/>
      <c r="D57" s="2146"/>
      <c r="E57" s="2226"/>
      <c r="F57" s="2226"/>
      <c r="G57" s="1087" t="s">
        <v>1888</v>
      </c>
      <c r="H57" s="1916">
        <v>2215</v>
      </c>
      <c r="I57" s="1913">
        <v>2345</v>
      </c>
    </row>
    <row r="58" spans="1:9" s="324" customFormat="1" ht="39.75" customHeight="1">
      <c r="A58" s="1927" t="s">
        <v>1889</v>
      </c>
      <c r="B58" s="1106" t="s">
        <v>1890</v>
      </c>
      <c r="C58" s="2226"/>
      <c r="D58" s="2146"/>
      <c r="E58" s="2226"/>
      <c r="F58" s="2215"/>
      <c r="G58" s="1087" t="s">
        <v>1891</v>
      </c>
      <c r="H58" s="1917">
        <v>2435</v>
      </c>
      <c r="I58" s="1912">
        <v>2580</v>
      </c>
    </row>
    <row r="59" spans="1:9" s="324" customFormat="1" ht="39.75" customHeight="1">
      <c r="A59" s="1957" t="s">
        <v>1936</v>
      </c>
      <c r="B59" s="1947"/>
      <c r="C59" s="2205"/>
      <c r="D59" s="2225"/>
      <c r="E59" s="2227"/>
      <c r="F59" s="1958"/>
      <c r="G59" s="1958"/>
      <c r="H59" s="1959">
        <v>2665</v>
      </c>
      <c r="I59" s="1921">
        <v>2825</v>
      </c>
    </row>
    <row r="60" spans="1:9" s="324" customFormat="1" ht="12" customHeight="1">
      <c r="A60" s="3181" t="s">
        <v>2020</v>
      </c>
      <c r="B60" s="3182"/>
      <c r="C60" s="3182"/>
      <c r="D60" s="3182"/>
      <c r="E60" s="3182"/>
      <c r="F60" s="3182"/>
      <c r="G60" s="3182"/>
      <c r="H60" s="3182"/>
      <c r="I60" s="3183"/>
    </row>
    <row r="61" spans="1:9" s="345" customFormat="1" ht="48">
      <c r="A61" s="1728" t="s">
        <v>1853</v>
      </c>
      <c r="B61" s="1728" t="s">
        <v>3754</v>
      </c>
      <c r="C61" s="1728" t="s">
        <v>1545</v>
      </c>
      <c r="D61" s="1728" t="s">
        <v>1141</v>
      </c>
      <c r="E61" s="1728" t="s">
        <v>2021</v>
      </c>
      <c r="F61" s="1728" t="s">
        <v>2023</v>
      </c>
      <c r="G61" s="1728" t="s">
        <v>1854</v>
      </c>
      <c r="H61" s="328" t="s">
        <v>1498</v>
      </c>
      <c r="I61" s="328" t="s">
        <v>1497</v>
      </c>
    </row>
    <row r="62" spans="1:9" s="326" customFormat="1" ht="48">
      <c r="A62" s="2251" t="s">
        <v>2041</v>
      </c>
      <c r="B62" s="2154" t="s">
        <v>3790</v>
      </c>
      <c r="C62" s="2252" t="s">
        <v>2025</v>
      </c>
      <c r="D62" s="2253" t="s">
        <v>2022</v>
      </c>
      <c r="E62" s="2253">
        <v>750</v>
      </c>
      <c r="F62" s="2253" t="s">
        <v>2024</v>
      </c>
      <c r="G62" s="2254" t="s">
        <v>2010</v>
      </c>
      <c r="H62" s="2154">
        <v>10040</v>
      </c>
      <c r="I62" s="2255">
        <v>10640</v>
      </c>
    </row>
    <row r="63" spans="1:9" s="326" customFormat="1" ht="72">
      <c r="A63" s="2256" t="s">
        <v>2042</v>
      </c>
      <c r="B63" s="2140" t="s">
        <v>3794</v>
      </c>
      <c r="C63" s="2191" t="s">
        <v>2026</v>
      </c>
      <c r="D63" s="2257" t="s">
        <v>2027</v>
      </c>
      <c r="E63" s="2257">
        <v>750</v>
      </c>
      <c r="F63" s="2257" t="s">
        <v>2024</v>
      </c>
      <c r="G63" s="2120" t="s">
        <v>2019</v>
      </c>
      <c r="H63" s="2140">
        <v>11810</v>
      </c>
      <c r="I63" s="2258">
        <v>12520</v>
      </c>
    </row>
    <row r="64" spans="1:9" s="326" customFormat="1" ht="84">
      <c r="A64" s="2256" t="s">
        <v>2043</v>
      </c>
      <c r="B64" s="2140" t="s">
        <v>3795</v>
      </c>
      <c r="C64" s="2191" t="s">
        <v>2028</v>
      </c>
      <c r="D64" s="2257" t="s">
        <v>2027</v>
      </c>
      <c r="E64" s="2257">
        <v>750</v>
      </c>
      <c r="F64" s="2257" t="s">
        <v>2024</v>
      </c>
      <c r="G64" s="2120" t="s">
        <v>2019</v>
      </c>
      <c r="H64" s="2140">
        <v>37430</v>
      </c>
      <c r="I64" s="2258">
        <v>39670</v>
      </c>
    </row>
    <row r="65" spans="1:9" s="326" customFormat="1" ht="60">
      <c r="A65" s="2256" t="s">
        <v>2044</v>
      </c>
      <c r="B65" s="2140" t="s">
        <v>3796</v>
      </c>
      <c r="C65" s="2191" t="s">
        <v>2029</v>
      </c>
      <c r="D65" s="2257" t="s">
        <v>2027</v>
      </c>
      <c r="E65" s="2257">
        <v>1500</v>
      </c>
      <c r="F65" s="2257" t="s">
        <v>2024</v>
      </c>
      <c r="G65" s="2120" t="s">
        <v>2018</v>
      </c>
      <c r="H65" s="2140">
        <v>47440</v>
      </c>
      <c r="I65" s="2258">
        <v>50280</v>
      </c>
    </row>
    <row r="66" spans="1:9" s="326" customFormat="1" ht="84">
      <c r="A66" s="2256" t="s">
        <v>2045</v>
      </c>
      <c r="B66" s="2140" t="s">
        <v>3797</v>
      </c>
      <c r="C66" s="2191" t="s">
        <v>2030</v>
      </c>
      <c r="D66" s="2257" t="s">
        <v>2022</v>
      </c>
      <c r="E66" s="2257">
        <v>750</v>
      </c>
      <c r="F66" s="2257" t="s">
        <v>2031</v>
      </c>
      <c r="G66" s="2120" t="s">
        <v>2012</v>
      </c>
      <c r="H66" s="2140">
        <v>20415</v>
      </c>
      <c r="I66" s="2258">
        <v>21640</v>
      </c>
    </row>
    <row r="67" spans="1:9" s="326" customFormat="1" ht="96">
      <c r="A67" s="2256" t="s">
        <v>2046</v>
      </c>
      <c r="B67" s="2140" t="s">
        <v>3798</v>
      </c>
      <c r="C67" s="2191" t="s">
        <v>2032</v>
      </c>
      <c r="D67" s="2257" t="s">
        <v>2027</v>
      </c>
      <c r="E67" s="2257">
        <v>750</v>
      </c>
      <c r="F67" s="2257" t="s">
        <v>2024</v>
      </c>
      <c r="G67" s="2120" t="s">
        <v>2017</v>
      </c>
      <c r="H67" s="2140">
        <v>21785</v>
      </c>
      <c r="I67" s="2258">
        <v>23090</v>
      </c>
    </row>
    <row r="68" spans="1:9" s="326" customFormat="1" ht="84">
      <c r="A68" s="2256" t="s">
        <v>2047</v>
      </c>
      <c r="B68" s="2140" t="s">
        <v>3799</v>
      </c>
      <c r="C68" s="2191" t="s">
        <v>2033</v>
      </c>
      <c r="D68" s="2257" t="s">
        <v>2027</v>
      </c>
      <c r="E68" s="2257">
        <v>750</v>
      </c>
      <c r="F68" s="2257" t="s">
        <v>2031</v>
      </c>
      <c r="G68" s="2120" t="s">
        <v>2017</v>
      </c>
      <c r="H68" s="2140">
        <v>36640</v>
      </c>
      <c r="I68" s="2258">
        <v>38830</v>
      </c>
    </row>
    <row r="69" spans="1:9" s="326" customFormat="1" ht="60">
      <c r="A69" s="2256" t="s">
        <v>2048</v>
      </c>
      <c r="B69" s="2140" t="s">
        <v>3791</v>
      </c>
      <c r="C69" s="2191" t="s">
        <v>2034</v>
      </c>
      <c r="D69" s="2257" t="s">
        <v>2027</v>
      </c>
      <c r="E69" s="2257">
        <v>1500</v>
      </c>
      <c r="F69" s="2257" t="s">
        <v>2024</v>
      </c>
      <c r="G69" s="2120" t="s">
        <v>2016</v>
      </c>
      <c r="H69" s="2140">
        <v>49625</v>
      </c>
      <c r="I69" s="2258">
        <v>52590</v>
      </c>
    </row>
    <row r="70" spans="1:9" s="326" customFormat="1" ht="84">
      <c r="A70" s="2256" t="s">
        <v>2049</v>
      </c>
      <c r="B70" s="2140" t="s">
        <v>3800</v>
      </c>
      <c r="C70" s="2191" t="s">
        <v>2035</v>
      </c>
      <c r="D70" s="2257" t="s">
        <v>2022</v>
      </c>
      <c r="E70" s="2257">
        <v>750</v>
      </c>
      <c r="F70" s="2257" t="s">
        <v>2031</v>
      </c>
      <c r="G70" s="2120" t="s">
        <v>2014</v>
      </c>
      <c r="H70" s="2140">
        <v>19640</v>
      </c>
      <c r="I70" s="2258">
        <v>20815</v>
      </c>
    </row>
    <row r="71" spans="1:9" s="326" customFormat="1" ht="96">
      <c r="A71" s="2256" t="s">
        <v>2050</v>
      </c>
      <c r="B71" s="2140" t="s">
        <v>3801</v>
      </c>
      <c r="C71" s="2191" t="s">
        <v>2036</v>
      </c>
      <c r="D71" s="2257" t="s">
        <v>2027</v>
      </c>
      <c r="E71" s="2257">
        <v>750</v>
      </c>
      <c r="F71" s="2257" t="s">
        <v>2024</v>
      </c>
      <c r="G71" s="2120" t="s">
        <v>2013</v>
      </c>
      <c r="H71" s="2140">
        <v>20865</v>
      </c>
      <c r="I71" s="2258">
        <v>22115</v>
      </c>
    </row>
    <row r="72" spans="1:9" s="326" customFormat="1" ht="96">
      <c r="A72" s="2256" t="s">
        <v>2051</v>
      </c>
      <c r="B72" s="2140" t="s">
        <v>3802</v>
      </c>
      <c r="C72" s="2191" t="s">
        <v>2037</v>
      </c>
      <c r="D72" s="2257" t="s">
        <v>2027</v>
      </c>
      <c r="E72" s="2257">
        <v>750</v>
      </c>
      <c r="F72" s="2257" t="s">
        <v>2024</v>
      </c>
      <c r="G72" s="2120" t="s">
        <v>2015</v>
      </c>
      <c r="H72" s="2140">
        <v>51530</v>
      </c>
      <c r="I72" s="2258">
        <v>54610</v>
      </c>
    </row>
    <row r="73" spans="1:9" s="326" customFormat="1" ht="84">
      <c r="A73" s="2256" t="s">
        <v>2052</v>
      </c>
      <c r="B73" s="2140" t="s">
        <v>3803</v>
      </c>
      <c r="C73" s="2191" t="s">
        <v>2038</v>
      </c>
      <c r="D73" s="2257" t="s">
        <v>2027</v>
      </c>
      <c r="E73" s="2257">
        <v>1500</v>
      </c>
      <c r="F73" s="2257" t="s">
        <v>2031</v>
      </c>
      <c r="G73" s="2120" t="s">
        <v>2015</v>
      </c>
      <c r="H73" s="2140">
        <v>48195</v>
      </c>
      <c r="I73" s="2258">
        <v>51075</v>
      </c>
    </row>
    <row r="74" spans="1:9" s="326" customFormat="1" ht="48">
      <c r="A74" s="2256" t="s">
        <v>2053</v>
      </c>
      <c r="B74" s="2140" t="s">
        <v>3792</v>
      </c>
      <c r="C74" s="2191" t="s">
        <v>2039</v>
      </c>
      <c r="D74" s="2257" t="s">
        <v>2022</v>
      </c>
      <c r="E74" s="2257">
        <v>1500</v>
      </c>
      <c r="F74" s="2257" t="s">
        <v>2024</v>
      </c>
      <c r="G74" s="2120" t="s">
        <v>2014</v>
      </c>
      <c r="H74" s="2140">
        <v>17550</v>
      </c>
      <c r="I74" s="2258">
        <v>18600</v>
      </c>
    </row>
    <row r="75" spans="1:9" s="326" customFormat="1" ht="84">
      <c r="A75" s="2259" t="s">
        <v>2054</v>
      </c>
      <c r="B75" s="1577" t="s">
        <v>3793</v>
      </c>
      <c r="C75" s="2260" t="s">
        <v>2040</v>
      </c>
      <c r="D75" s="2261" t="s">
        <v>2027</v>
      </c>
      <c r="E75" s="2261">
        <v>1500</v>
      </c>
      <c r="F75" s="2261" t="s">
        <v>2031</v>
      </c>
      <c r="G75" s="2127" t="s">
        <v>2013</v>
      </c>
      <c r="H75" s="1577">
        <v>36210</v>
      </c>
      <c r="I75" s="2262">
        <v>38380</v>
      </c>
    </row>
    <row r="76" spans="1:9" s="224" customFormat="1" ht="12" customHeight="1">
      <c r="A76" s="3181" t="s">
        <v>1892</v>
      </c>
      <c r="B76" s="3182"/>
      <c r="C76" s="3182"/>
      <c r="D76" s="3182"/>
      <c r="E76" s="3182"/>
      <c r="F76" s="3182"/>
      <c r="G76" s="3182"/>
      <c r="H76" s="3182"/>
      <c r="I76" s="3183"/>
    </row>
    <row r="77" spans="1:9" ht="14.25" customHeight="1">
      <c r="A77" s="3401" t="s">
        <v>1853</v>
      </c>
      <c r="B77" s="3402" t="s">
        <v>1105</v>
      </c>
      <c r="C77" s="3402" t="s">
        <v>1432</v>
      </c>
      <c r="D77" s="3402"/>
      <c r="E77" s="3402"/>
      <c r="F77" s="3408" t="s">
        <v>1521</v>
      </c>
      <c r="G77" s="3408" t="s">
        <v>1435</v>
      </c>
      <c r="H77" s="3410" t="s">
        <v>1496</v>
      </c>
      <c r="I77" s="3407" t="s">
        <v>1497</v>
      </c>
    </row>
    <row r="78" spans="1:9">
      <c r="A78" s="3401"/>
      <c r="B78" s="3402"/>
      <c r="C78" s="1726" t="s">
        <v>1893</v>
      </c>
      <c r="D78" s="1726" t="s">
        <v>1894</v>
      </c>
      <c r="E78" s="1726" t="s">
        <v>1895</v>
      </c>
      <c r="F78" s="3409"/>
      <c r="G78" s="3409"/>
      <c r="H78" s="3410"/>
      <c r="I78" s="3407"/>
    </row>
    <row r="79" spans="1:9">
      <c r="A79" s="1948" t="s">
        <v>1896</v>
      </c>
      <c r="B79" s="3392"/>
      <c r="C79" s="1922">
        <v>1200</v>
      </c>
      <c r="D79" s="3394"/>
      <c r="E79" s="3396">
        <v>700</v>
      </c>
      <c r="F79" s="3396"/>
      <c r="G79" s="1922">
        <v>18</v>
      </c>
      <c r="H79" s="1922">
        <v>4715</v>
      </c>
      <c r="I79" s="1923">
        <v>4995</v>
      </c>
    </row>
    <row r="80" spans="1:9">
      <c r="A80" s="1918" t="s">
        <v>1897</v>
      </c>
      <c r="B80" s="3393"/>
      <c r="C80" s="1106">
        <v>1600</v>
      </c>
      <c r="D80" s="3395"/>
      <c r="E80" s="3391"/>
      <c r="F80" s="3391"/>
      <c r="G80" s="1925">
        <v>24</v>
      </c>
      <c r="H80" s="1129">
        <v>8230</v>
      </c>
      <c r="I80" s="1924">
        <v>8720</v>
      </c>
    </row>
    <row r="81" spans="1:9">
      <c r="A81" s="1918" t="s">
        <v>1898</v>
      </c>
      <c r="B81" s="3393"/>
      <c r="C81" s="1106">
        <v>2000</v>
      </c>
      <c r="D81" s="3395"/>
      <c r="E81" s="3391"/>
      <c r="F81" s="3391"/>
      <c r="G81" s="1925">
        <v>29</v>
      </c>
      <c r="H81" s="1129">
        <v>9020</v>
      </c>
      <c r="I81" s="1924">
        <v>9560</v>
      </c>
    </row>
    <row r="82" spans="1:9">
      <c r="A82" s="1918" t="s">
        <v>1899</v>
      </c>
      <c r="B82" s="3393" t="s">
        <v>1900</v>
      </c>
      <c r="C82" s="1106">
        <v>1200</v>
      </c>
      <c r="D82" s="3395">
        <v>30</v>
      </c>
      <c r="E82" s="3391">
        <v>700</v>
      </c>
      <c r="F82" s="3391"/>
      <c r="G82" s="1129">
        <v>27</v>
      </c>
      <c r="H82" s="1129">
        <v>6930</v>
      </c>
      <c r="I82" s="1924">
        <v>7345</v>
      </c>
    </row>
    <row r="83" spans="1:9">
      <c r="A83" s="1918" t="s">
        <v>1901</v>
      </c>
      <c r="B83" s="3393"/>
      <c r="C83" s="1106">
        <v>1600</v>
      </c>
      <c r="D83" s="3395"/>
      <c r="E83" s="3391"/>
      <c r="F83" s="3391"/>
      <c r="G83" s="1129">
        <v>40</v>
      </c>
      <c r="H83" s="1129">
        <v>11735</v>
      </c>
      <c r="I83" s="1924">
        <v>12435</v>
      </c>
    </row>
    <row r="84" spans="1:9">
      <c r="A84" s="1918" t="s">
        <v>1902</v>
      </c>
      <c r="B84" s="3393"/>
      <c r="C84" s="1106">
        <v>2000</v>
      </c>
      <c r="D84" s="3395"/>
      <c r="E84" s="3391"/>
      <c r="F84" s="3391"/>
      <c r="G84" s="1129">
        <v>47</v>
      </c>
      <c r="H84" s="1129">
        <v>13580</v>
      </c>
      <c r="I84" s="1924">
        <v>14395</v>
      </c>
    </row>
    <row r="85" spans="1:9">
      <c r="A85" s="1918" t="s">
        <v>1903</v>
      </c>
      <c r="B85" s="3393" t="s">
        <v>1904</v>
      </c>
      <c r="C85" s="1106">
        <v>1200</v>
      </c>
      <c r="D85" s="3395">
        <v>30</v>
      </c>
      <c r="E85" s="3391">
        <v>700</v>
      </c>
      <c r="F85" s="3391"/>
      <c r="G85" s="1129">
        <v>37</v>
      </c>
      <c r="H85" s="1129">
        <v>8960</v>
      </c>
      <c r="I85" s="1924">
        <v>9500</v>
      </c>
    </row>
    <row r="86" spans="1:9">
      <c r="A86" s="1918" t="s">
        <v>1905</v>
      </c>
      <c r="B86" s="3393"/>
      <c r="C86" s="1106">
        <v>1600</v>
      </c>
      <c r="D86" s="3395"/>
      <c r="E86" s="3391"/>
      <c r="F86" s="3391"/>
      <c r="G86" s="1129">
        <v>57</v>
      </c>
      <c r="H86" s="1129">
        <v>14410</v>
      </c>
      <c r="I86" s="1924">
        <v>15270</v>
      </c>
    </row>
    <row r="87" spans="1:9">
      <c r="A87" s="1918" t="s">
        <v>1906</v>
      </c>
      <c r="B87" s="3393"/>
      <c r="C87" s="1106">
        <v>2000</v>
      </c>
      <c r="D87" s="3395"/>
      <c r="E87" s="3391"/>
      <c r="F87" s="3391"/>
      <c r="G87" s="1129">
        <v>67</v>
      </c>
      <c r="H87" s="1129">
        <v>15725</v>
      </c>
      <c r="I87" s="1924">
        <v>16670</v>
      </c>
    </row>
    <row r="88" spans="1:9" ht="120">
      <c r="A88" s="1918" t="s">
        <v>1907</v>
      </c>
      <c r="B88" s="2146" t="s">
        <v>1908</v>
      </c>
      <c r="C88" s="2144">
        <v>600</v>
      </c>
      <c r="D88" s="2144">
        <v>840</v>
      </c>
      <c r="E88" s="2144">
        <v>640</v>
      </c>
      <c r="F88" s="2144" t="s">
        <v>1909</v>
      </c>
      <c r="G88" s="2144">
        <v>36</v>
      </c>
      <c r="H88" s="2144">
        <v>11435</v>
      </c>
      <c r="I88" s="1924">
        <v>12120</v>
      </c>
    </row>
    <row r="89" spans="1:9" ht="120">
      <c r="A89" s="1918" t="s">
        <v>1910</v>
      </c>
      <c r="B89" s="2146" t="s">
        <v>1911</v>
      </c>
      <c r="C89" s="2144">
        <v>600</v>
      </c>
      <c r="D89" s="2229" t="s">
        <v>1967</v>
      </c>
      <c r="E89" s="2144">
        <v>640</v>
      </c>
      <c r="F89" s="2144" t="s">
        <v>1912</v>
      </c>
      <c r="G89" s="2144">
        <v>67</v>
      </c>
      <c r="H89" s="2144">
        <v>24630</v>
      </c>
      <c r="I89" s="1924">
        <v>26105</v>
      </c>
    </row>
    <row r="90" spans="1:9" ht="48">
      <c r="A90" s="1918" t="s">
        <v>1913</v>
      </c>
      <c r="B90" s="2146" t="s">
        <v>1914</v>
      </c>
      <c r="C90" s="2144">
        <v>600</v>
      </c>
      <c r="D90" s="2144">
        <v>110</v>
      </c>
      <c r="E90" s="2144">
        <v>640</v>
      </c>
      <c r="F90" s="2144">
        <v>1</v>
      </c>
      <c r="G90" s="2144" t="s">
        <v>1915</v>
      </c>
      <c r="H90" s="2144">
        <v>5425</v>
      </c>
      <c r="I90" s="1924">
        <v>5750</v>
      </c>
    </row>
    <row r="91" spans="1:9" ht="24">
      <c r="A91" s="1918" t="s">
        <v>1916</v>
      </c>
      <c r="B91" s="2146" t="s">
        <v>1917</v>
      </c>
      <c r="C91" s="2144">
        <v>430</v>
      </c>
      <c r="D91" s="3390" t="s">
        <v>1918</v>
      </c>
      <c r="E91" s="3390" t="s">
        <v>1919</v>
      </c>
      <c r="F91" s="3390"/>
      <c r="G91" s="3390">
        <v>6</v>
      </c>
      <c r="H91" s="2144">
        <v>1165</v>
      </c>
      <c r="I91" s="1924">
        <v>1235</v>
      </c>
    </row>
    <row r="92" spans="1:9" ht="24">
      <c r="A92" s="1918" t="s">
        <v>1920</v>
      </c>
      <c r="B92" s="2146" t="s">
        <v>1921</v>
      </c>
      <c r="C92" s="2144">
        <v>790</v>
      </c>
      <c r="D92" s="3390"/>
      <c r="E92" s="3390"/>
      <c r="F92" s="3390"/>
      <c r="G92" s="3390"/>
      <c r="H92" s="2144">
        <f t="shared" ref="H92:H93" si="0">CEILING(I92*0.96, 1)</f>
        <v>1038</v>
      </c>
      <c r="I92" s="1924">
        <v>1081</v>
      </c>
    </row>
    <row r="93" spans="1:9" ht="24">
      <c r="A93" s="1918" t="s">
        <v>1922</v>
      </c>
      <c r="B93" s="2146" t="s">
        <v>1923</v>
      </c>
      <c r="C93" s="2144">
        <v>830</v>
      </c>
      <c r="D93" s="3390"/>
      <c r="E93" s="3390"/>
      <c r="F93" s="3390"/>
      <c r="G93" s="3390"/>
      <c r="H93" s="2144">
        <f t="shared" si="0"/>
        <v>1086</v>
      </c>
      <c r="I93" s="1924">
        <v>1131</v>
      </c>
    </row>
    <row r="94" spans="1:9" ht="24">
      <c r="A94" s="1918" t="s">
        <v>1924</v>
      </c>
      <c r="B94" s="2146" t="s">
        <v>1925</v>
      </c>
      <c r="C94" s="2144">
        <v>1260</v>
      </c>
      <c r="D94" s="3390"/>
      <c r="E94" s="3390"/>
      <c r="F94" s="3390"/>
      <c r="G94" s="3390"/>
      <c r="H94" s="2144">
        <v>1685</v>
      </c>
      <c r="I94" s="1924">
        <v>1790</v>
      </c>
    </row>
    <row r="95" spans="1:9">
      <c r="A95" s="1927" t="s">
        <v>1926</v>
      </c>
      <c r="B95" s="1106" t="s">
        <v>1927</v>
      </c>
      <c r="C95" s="1129"/>
      <c r="D95" s="1944"/>
      <c r="E95" s="1944"/>
      <c r="F95" s="1129"/>
      <c r="G95" s="1129">
        <v>10</v>
      </c>
      <c r="H95" s="1129">
        <v>1265</v>
      </c>
      <c r="I95" s="1924">
        <v>1340</v>
      </c>
    </row>
    <row r="96" spans="1:9">
      <c r="A96" s="1918" t="s">
        <v>1928</v>
      </c>
      <c r="B96" s="3393" t="s">
        <v>1929</v>
      </c>
      <c r="C96" s="1129">
        <v>1600</v>
      </c>
      <c r="D96" s="3390">
        <v>60</v>
      </c>
      <c r="E96" s="3390"/>
      <c r="F96" s="3390"/>
      <c r="G96" s="3390"/>
      <c r="H96" s="1129">
        <v>685</v>
      </c>
      <c r="I96" s="1924">
        <v>725</v>
      </c>
    </row>
    <row r="97" spans="1:9">
      <c r="A97" s="1918" t="s">
        <v>1930</v>
      </c>
      <c r="B97" s="3393"/>
      <c r="C97" s="1129">
        <v>1800</v>
      </c>
      <c r="D97" s="3390"/>
      <c r="E97" s="3390"/>
      <c r="F97" s="3390"/>
      <c r="G97" s="3390"/>
      <c r="H97" s="1129">
        <v>640</v>
      </c>
      <c r="I97" s="1924">
        <v>680</v>
      </c>
    </row>
    <row r="98" spans="1:9">
      <c r="A98" s="1918" t="s">
        <v>1931</v>
      </c>
      <c r="B98" s="3393"/>
      <c r="C98" s="1129">
        <v>2000</v>
      </c>
      <c r="D98" s="3390"/>
      <c r="E98" s="3390"/>
      <c r="F98" s="3390"/>
      <c r="G98" s="3390"/>
      <c r="H98" s="1129">
        <v>735</v>
      </c>
      <c r="I98" s="1924">
        <v>780</v>
      </c>
    </row>
    <row r="99" spans="1:9" ht="24">
      <c r="A99" s="1918" t="s">
        <v>1932</v>
      </c>
      <c r="B99" s="1106" t="s">
        <v>1933</v>
      </c>
      <c r="C99" s="1106">
        <v>150</v>
      </c>
      <c r="D99" s="1129" t="s">
        <v>1934</v>
      </c>
      <c r="E99" s="1129">
        <v>640</v>
      </c>
      <c r="F99" s="1129"/>
      <c r="G99" s="1129">
        <v>7</v>
      </c>
      <c r="H99" s="1129">
        <v>2035</v>
      </c>
      <c r="I99" s="1924">
        <v>2155</v>
      </c>
    </row>
    <row r="100" spans="1:9">
      <c r="A100" s="1918" t="s">
        <v>1880</v>
      </c>
      <c r="B100" s="3393" t="s">
        <v>1935</v>
      </c>
      <c r="C100" s="1129">
        <v>1200</v>
      </c>
      <c r="D100" s="3390">
        <v>500</v>
      </c>
      <c r="E100" s="3390">
        <v>240</v>
      </c>
      <c r="F100" s="3390"/>
      <c r="G100" s="1129">
        <v>9</v>
      </c>
      <c r="H100" s="1129">
        <v>1775</v>
      </c>
      <c r="I100" s="1924">
        <v>1880</v>
      </c>
    </row>
    <row r="101" spans="1:9">
      <c r="A101" s="1918" t="s">
        <v>1886</v>
      </c>
      <c r="B101" s="3393"/>
      <c r="C101" s="1106">
        <v>1600</v>
      </c>
      <c r="D101" s="3390"/>
      <c r="E101" s="3390"/>
      <c r="F101" s="3390"/>
      <c r="G101" s="1129">
        <v>11</v>
      </c>
      <c r="H101" s="1129">
        <v>2215</v>
      </c>
      <c r="I101" s="1924">
        <v>2345</v>
      </c>
    </row>
    <row r="102" spans="1:9">
      <c r="A102" s="1946" t="s">
        <v>1936</v>
      </c>
      <c r="B102" s="3403"/>
      <c r="C102" s="1107">
        <v>2000</v>
      </c>
      <c r="D102" s="3400"/>
      <c r="E102" s="3400"/>
      <c r="F102" s="3400"/>
      <c r="G102" s="1932">
        <v>13</v>
      </c>
      <c r="H102" s="1932">
        <v>2665</v>
      </c>
      <c r="I102" s="1933">
        <v>2825</v>
      </c>
    </row>
    <row r="103" spans="1:9">
      <c r="A103" s="3397" t="s">
        <v>1965</v>
      </c>
      <c r="B103" s="3398"/>
      <c r="C103" s="3398"/>
      <c r="D103" s="3398"/>
      <c r="E103" s="3398"/>
      <c r="F103" s="3398"/>
      <c r="G103" s="3398"/>
      <c r="H103" s="3398"/>
      <c r="I103" s="3399"/>
    </row>
    <row r="104" spans="1:9" ht="24">
      <c r="A104" s="2203" t="s">
        <v>1853</v>
      </c>
      <c r="B104" s="2204" t="s">
        <v>1105</v>
      </c>
      <c r="C104" s="2150"/>
      <c r="D104" s="2150"/>
      <c r="E104" s="2150"/>
      <c r="F104" s="2150"/>
      <c r="G104" s="1934" t="s">
        <v>1966</v>
      </c>
      <c r="H104" s="1935" t="s">
        <v>1497</v>
      </c>
      <c r="I104" s="1936" t="s">
        <v>1497</v>
      </c>
    </row>
    <row r="105" spans="1:9" ht="48">
      <c r="A105" s="1940" t="s">
        <v>1937</v>
      </c>
      <c r="B105" s="1087" t="s">
        <v>1938</v>
      </c>
      <c r="C105" s="2207"/>
      <c r="D105" s="2210"/>
      <c r="E105" s="2210"/>
      <c r="F105" s="2205"/>
      <c r="G105" s="1087" t="s">
        <v>1939</v>
      </c>
      <c r="H105" s="1087">
        <v>3125</v>
      </c>
      <c r="I105" s="1937">
        <v>3310</v>
      </c>
    </row>
    <row r="106" spans="1:9" ht="24">
      <c r="A106" s="1941" t="s">
        <v>1940</v>
      </c>
      <c r="B106" s="1106" t="s">
        <v>1941</v>
      </c>
      <c r="C106" s="2213"/>
      <c r="D106" s="2214"/>
      <c r="E106" s="2214"/>
      <c r="F106" s="2215"/>
      <c r="G106" s="1106" t="s">
        <v>1942</v>
      </c>
      <c r="H106" s="1106">
        <v>160</v>
      </c>
      <c r="I106" s="1938">
        <v>170</v>
      </c>
    </row>
    <row r="107" spans="1:9" ht="24">
      <c r="A107" s="1941" t="s">
        <v>1943</v>
      </c>
      <c r="B107" s="1106" t="s">
        <v>1944</v>
      </c>
      <c r="C107" s="2213"/>
      <c r="D107" s="2214"/>
      <c r="E107" s="2214"/>
      <c r="F107" s="2215"/>
      <c r="G107" s="1106" t="s">
        <v>1945</v>
      </c>
      <c r="H107" s="1106">
        <v>230</v>
      </c>
      <c r="I107" s="1938">
        <v>245</v>
      </c>
    </row>
    <row r="108" spans="1:9" ht="24">
      <c r="A108" s="1941" t="s">
        <v>1946</v>
      </c>
      <c r="B108" s="1106" t="s">
        <v>1944</v>
      </c>
      <c r="C108" s="2208"/>
      <c r="D108" s="2211"/>
      <c r="E108" s="2211"/>
      <c r="F108" s="2205"/>
      <c r="G108" s="1106" t="s">
        <v>1947</v>
      </c>
      <c r="H108" s="1106">
        <v>135</v>
      </c>
      <c r="I108" s="1938">
        <v>145</v>
      </c>
    </row>
    <row r="109" spans="1:9" ht="24">
      <c r="A109" s="1941" t="s">
        <v>1948</v>
      </c>
      <c r="B109" s="1106" t="s">
        <v>1941</v>
      </c>
      <c r="C109" s="2213"/>
      <c r="D109" s="2214"/>
      <c r="E109" s="2214"/>
      <c r="F109" s="2215"/>
      <c r="G109" s="1106" t="s">
        <v>1949</v>
      </c>
      <c r="H109" s="1106">
        <v>135</v>
      </c>
      <c r="I109" s="1938">
        <v>145</v>
      </c>
    </row>
    <row r="110" spans="1:9" ht="24">
      <c r="A110" s="1941" t="s">
        <v>1950</v>
      </c>
      <c r="B110" s="1106" t="s">
        <v>1944</v>
      </c>
      <c r="C110" s="2208"/>
      <c r="D110" s="2211"/>
      <c r="E110" s="2211"/>
      <c r="F110" s="2205"/>
      <c r="G110" s="1106" t="s">
        <v>1951</v>
      </c>
      <c r="H110" s="1106">
        <v>135</v>
      </c>
      <c r="I110" s="1938">
        <v>145</v>
      </c>
    </row>
    <row r="111" spans="1:9">
      <c r="A111" s="1941" t="s">
        <v>1952</v>
      </c>
      <c r="B111" s="1106" t="s">
        <v>1953</v>
      </c>
      <c r="C111" s="2216"/>
      <c r="D111" s="2217"/>
      <c r="E111" s="2217"/>
      <c r="F111" s="2218"/>
      <c r="G111" s="1106"/>
      <c r="H111" s="1106">
        <v>90</v>
      </c>
      <c r="I111" s="1938">
        <v>95</v>
      </c>
    </row>
    <row r="112" spans="1:9">
      <c r="A112" s="1941" t="s">
        <v>1954</v>
      </c>
      <c r="B112" s="1106" t="s">
        <v>1955</v>
      </c>
      <c r="C112" s="2213"/>
      <c r="D112" s="2214"/>
      <c r="E112" s="2214"/>
      <c r="F112" s="2215"/>
      <c r="G112" s="1106"/>
      <c r="H112" s="1106">
        <v>20</v>
      </c>
      <c r="I112" s="1938">
        <v>20</v>
      </c>
    </row>
    <row r="113" spans="1:9" ht="36">
      <c r="A113" s="1942" t="s">
        <v>1956</v>
      </c>
      <c r="B113" s="1106" t="s">
        <v>1957</v>
      </c>
      <c r="C113" s="2219"/>
      <c r="D113" s="2220"/>
      <c r="E113" s="2220"/>
      <c r="F113" s="2221"/>
      <c r="G113" s="1106" t="s">
        <v>1958</v>
      </c>
      <c r="H113" s="1106">
        <v>240</v>
      </c>
      <c r="I113" s="1938">
        <v>255</v>
      </c>
    </row>
    <row r="114" spans="1:9" ht="24">
      <c r="A114" s="1942" t="s">
        <v>1959</v>
      </c>
      <c r="B114" s="1106" t="s">
        <v>1960</v>
      </c>
      <c r="C114" s="2213"/>
      <c r="D114" s="2214"/>
      <c r="E114" s="2214"/>
      <c r="F114" s="2215"/>
      <c r="G114" s="1106" t="s">
        <v>1961</v>
      </c>
      <c r="H114" s="1106">
        <v>300</v>
      </c>
      <c r="I114" s="1938">
        <v>320</v>
      </c>
    </row>
    <row r="115" spans="1:9" ht="108">
      <c r="A115" s="1943" t="s">
        <v>1962</v>
      </c>
      <c r="B115" s="1107" t="s">
        <v>1963</v>
      </c>
      <c r="C115" s="2209"/>
      <c r="D115" s="2212"/>
      <c r="E115" s="2212"/>
      <c r="F115" s="2206"/>
      <c r="G115" s="1107" t="s">
        <v>1964</v>
      </c>
      <c r="H115" s="1107">
        <v>1880</v>
      </c>
      <c r="I115" s="1939">
        <v>1995</v>
      </c>
    </row>
    <row r="116" spans="1:9" s="224" customFormat="1" ht="12" customHeight="1">
      <c r="A116" s="3404" t="s">
        <v>3772</v>
      </c>
      <c r="B116" s="3405"/>
      <c r="C116" s="3405"/>
      <c r="D116" s="3405"/>
      <c r="E116" s="3405"/>
      <c r="F116" s="3405"/>
      <c r="G116" s="3405"/>
      <c r="H116" s="3405"/>
      <c r="I116" s="3406"/>
    </row>
    <row r="117" spans="1:9" s="224" customFormat="1" ht="36">
      <c r="A117" s="1728" t="s">
        <v>1853</v>
      </c>
      <c r="B117" s="1728"/>
      <c r="C117" s="1728" t="s">
        <v>1854</v>
      </c>
      <c r="D117" s="1728" t="s">
        <v>19</v>
      </c>
      <c r="E117" s="1951" t="s">
        <v>2003</v>
      </c>
      <c r="F117" s="2150"/>
      <c r="G117" s="2150"/>
      <c r="H117" s="328" t="s">
        <v>1498</v>
      </c>
      <c r="I117" s="328" t="s">
        <v>1497</v>
      </c>
    </row>
    <row r="118" spans="1:9" s="224" customFormat="1" ht="12">
      <c r="A118" s="2242" t="s">
        <v>3773</v>
      </c>
      <c r="B118" s="2243"/>
      <c r="C118" s="1087"/>
      <c r="D118" s="1087">
        <v>26</v>
      </c>
      <c r="E118" s="1919">
        <v>0.04</v>
      </c>
      <c r="F118" s="2243"/>
      <c r="G118" s="2243"/>
      <c r="H118" s="1902">
        <v>5600</v>
      </c>
      <c r="I118" s="1903">
        <v>5935</v>
      </c>
    </row>
    <row r="119" spans="1:9" s="224" customFormat="1" ht="12">
      <c r="A119" s="2242" t="s">
        <v>3774</v>
      </c>
      <c r="B119" s="1725"/>
      <c r="C119" s="2146"/>
      <c r="D119" s="2146">
        <v>20</v>
      </c>
      <c r="E119" s="2243">
        <v>0.04</v>
      </c>
      <c r="F119" s="1725"/>
      <c r="G119" s="1725"/>
      <c r="H119" s="1904">
        <v>4565</v>
      </c>
      <c r="I119" s="1905">
        <v>4835</v>
      </c>
    </row>
    <row r="120" spans="1:9" s="224" customFormat="1" ht="12">
      <c r="A120" s="2242" t="s">
        <v>3775</v>
      </c>
      <c r="B120" s="1725"/>
      <c r="C120" s="2146"/>
      <c r="D120" s="2146">
        <v>35</v>
      </c>
      <c r="E120" s="1725">
        <v>0.05</v>
      </c>
      <c r="F120" s="1725"/>
      <c r="G120" s="1725"/>
      <c r="H120" s="1904">
        <v>8290</v>
      </c>
      <c r="I120" s="1905">
        <v>8785</v>
      </c>
    </row>
    <row r="121" spans="1:9" s="224" customFormat="1" ht="12">
      <c r="A121" s="2242" t="s">
        <v>3776</v>
      </c>
      <c r="B121" s="1725"/>
      <c r="C121" s="2146"/>
      <c r="D121" s="2146">
        <v>35</v>
      </c>
      <c r="E121" s="2243">
        <v>0.04</v>
      </c>
      <c r="F121" s="1725"/>
      <c r="G121" s="1725"/>
      <c r="H121" s="1904">
        <v>9040</v>
      </c>
      <c r="I121" s="1905">
        <v>9585</v>
      </c>
    </row>
    <row r="122" spans="1:9" s="224" customFormat="1" ht="12">
      <c r="A122" s="2242" t="s">
        <v>3777</v>
      </c>
      <c r="B122" s="1725"/>
      <c r="C122" s="2241"/>
      <c r="D122" s="2241">
        <v>46</v>
      </c>
      <c r="E122" s="1725">
        <v>0.08</v>
      </c>
      <c r="F122" s="1725"/>
      <c r="G122" s="1725"/>
      <c r="H122" s="1904">
        <v>11730</v>
      </c>
      <c r="I122" s="1906">
        <v>12430</v>
      </c>
    </row>
    <row r="123" spans="1:9" s="224" customFormat="1" ht="12">
      <c r="A123" s="2242" t="s">
        <v>3778</v>
      </c>
      <c r="B123" s="1725"/>
      <c r="C123" s="2241"/>
      <c r="D123" s="2241">
        <v>32</v>
      </c>
      <c r="E123" s="1725">
        <v>0.04</v>
      </c>
      <c r="F123" s="1725"/>
      <c r="G123" s="1725"/>
      <c r="H123" s="1904">
        <v>7105</v>
      </c>
      <c r="I123" s="1906">
        <v>7530</v>
      </c>
    </row>
    <row r="124" spans="1:9" s="224" customFormat="1" ht="12">
      <c r="A124" s="2248" t="s">
        <v>3779</v>
      </c>
      <c r="B124" s="1920"/>
      <c r="C124" s="2238"/>
      <c r="D124" s="2238">
        <v>51</v>
      </c>
      <c r="E124" s="1920">
        <v>7.0000000000000007E-2</v>
      </c>
      <c r="F124" s="1920"/>
      <c r="G124" s="1920"/>
      <c r="H124" s="1907">
        <v>10150</v>
      </c>
      <c r="I124" s="1908">
        <v>10755</v>
      </c>
    </row>
    <row r="125" spans="1:9" s="224" customFormat="1" ht="12">
      <c r="A125" s="3181" t="s">
        <v>3780</v>
      </c>
      <c r="B125" s="3182"/>
      <c r="C125" s="3182"/>
      <c r="D125" s="3182"/>
      <c r="E125" s="3182"/>
      <c r="F125" s="3182"/>
      <c r="G125" s="3182"/>
      <c r="H125" s="3182"/>
      <c r="I125" s="3183"/>
    </row>
    <row r="126" spans="1:9" s="224" customFormat="1" ht="12">
      <c r="A126" s="2249" t="s">
        <v>3781</v>
      </c>
      <c r="B126" s="2243"/>
      <c r="C126" s="2250"/>
      <c r="D126" s="2250">
        <v>15</v>
      </c>
      <c r="E126" s="2243">
        <v>0.02</v>
      </c>
      <c r="F126" s="2243"/>
      <c r="G126" s="2243"/>
      <c r="H126" s="1902">
        <v>2310</v>
      </c>
      <c r="I126" s="1960">
        <v>2450</v>
      </c>
    </row>
    <row r="127" spans="1:9" s="224" customFormat="1" ht="12">
      <c r="A127" s="2231" t="s">
        <v>3782</v>
      </c>
      <c r="B127" s="2232"/>
      <c r="C127" s="2233"/>
      <c r="D127" s="2233">
        <v>9</v>
      </c>
      <c r="E127" s="1725">
        <v>0.02</v>
      </c>
      <c r="F127" s="1725"/>
      <c r="G127" s="1725"/>
      <c r="H127" s="1949">
        <v>1275</v>
      </c>
      <c r="I127" s="1950">
        <v>1350</v>
      </c>
    </row>
    <row r="128" spans="1:9" s="224" customFormat="1" ht="12">
      <c r="A128" s="2231" t="s">
        <v>3783</v>
      </c>
      <c r="B128" s="2232"/>
      <c r="C128" s="2233"/>
      <c r="D128" s="2233">
        <v>4</v>
      </c>
      <c r="E128" s="1725">
        <v>0.01</v>
      </c>
      <c r="F128" s="1725"/>
      <c r="G128" s="1725"/>
      <c r="H128" s="1949">
        <v>1055</v>
      </c>
      <c r="I128" s="1950">
        <v>1115</v>
      </c>
    </row>
    <row r="129" spans="1:9" s="224" customFormat="1" ht="12">
      <c r="A129" s="2231" t="s">
        <v>3784</v>
      </c>
      <c r="B129" s="2232"/>
      <c r="C129" s="2233"/>
      <c r="D129" s="2233">
        <v>2</v>
      </c>
      <c r="E129" s="1725">
        <v>0.01</v>
      </c>
      <c r="F129" s="1725"/>
      <c r="G129" s="1725"/>
      <c r="H129" s="1949">
        <v>400</v>
      </c>
      <c r="I129" s="1950">
        <v>420</v>
      </c>
    </row>
    <row r="130" spans="1:9" s="224" customFormat="1" ht="12">
      <c r="A130" s="2231" t="s">
        <v>3785</v>
      </c>
      <c r="B130" s="2232"/>
      <c r="C130" s="2233"/>
      <c r="D130" s="2233">
        <v>7</v>
      </c>
      <c r="E130" s="1725">
        <v>0.05</v>
      </c>
      <c r="F130" s="1725"/>
      <c r="G130" s="1725"/>
      <c r="H130" s="1949">
        <v>2690</v>
      </c>
      <c r="I130" s="1950">
        <v>2850</v>
      </c>
    </row>
    <row r="131" spans="1:9" s="224" customFormat="1" ht="12">
      <c r="A131" s="2235" t="s">
        <v>3786</v>
      </c>
      <c r="B131" s="1920"/>
      <c r="C131" s="2238"/>
      <c r="D131" s="2238">
        <v>4</v>
      </c>
      <c r="E131" s="1920">
        <v>0.01</v>
      </c>
      <c r="F131" s="1920"/>
      <c r="G131" s="1920"/>
      <c r="H131" s="1907">
        <v>755</v>
      </c>
      <c r="I131" s="1908">
        <v>800</v>
      </c>
    </row>
  </sheetData>
  <mergeCells count="41">
    <mergeCell ref="A9:I9"/>
    <mergeCell ref="A1:I1"/>
    <mergeCell ref="A11:I11"/>
    <mergeCell ref="A37:I37"/>
    <mergeCell ref="A116:I116"/>
    <mergeCell ref="E91:E94"/>
    <mergeCell ref="B96:B98"/>
    <mergeCell ref="D96:D98"/>
    <mergeCell ref="E96:E98"/>
    <mergeCell ref="A60:I60"/>
    <mergeCell ref="A76:I76"/>
    <mergeCell ref="I77:I78"/>
    <mergeCell ref="F77:F78"/>
    <mergeCell ref="G77:G78"/>
    <mergeCell ref="H77:H78"/>
    <mergeCell ref="G96:G98"/>
    <mergeCell ref="A125:I125"/>
    <mergeCell ref="A103:I103"/>
    <mergeCell ref="F100:F102"/>
    <mergeCell ref="D85:D87"/>
    <mergeCell ref="A77:A78"/>
    <mergeCell ref="B77:B78"/>
    <mergeCell ref="C77:E77"/>
    <mergeCell ref="B85:B87"/>
    <mergeCell ref="E85:E87"/>
    <mergeCell ref="B82:B84"/>
    <mergeCell ref="D82:D84"/>
    <mergeCell ref="E82:E84"/>
    <mergeCell ref="B100:B102"/>
    <mergeCell ref="D100:D102"/>
    <mergeCell ref="E100:E102"/>
    <mergeCell ref="D91:D94"/>
    <mergeCell ref="F96:F98"/>
    <mergeCell ref="G91:G94"/>
    <mergeCell ref="F82:F84"/>
    <mergeCell ref="B79:B81"/>
    <mergeCell ref="D79:D81"/>
    <mergeCell ref="E79:E81"/>
    <mergeCell ref="F79:F81"/>
    <mergeCell ref="F85:F87"/>
    <mergeCell ref="F91:F94"/>
  </mergeCells>
  <hyperlinks>
    <hyperlink ref="G3" r:id="rId1"/>
    <hyperlink ref="G2" r:id="rId2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96.xml><?xml version="1.0" encoding="utf-8"?>
<worksheet xmlns="http://schemas.openxmlformats.org/spreadsheetml/2006/main" xmlns:r="http://schemas.openxmlformats.org/officeDocument/2006/relationships">
  <dimension ref="A1:H59"/>
  <sheetViews>
    <sheetView zoomScaleNormal="100" workbookViewId="0">
      <selection activeCell="A9" sqref="A9:F9"/>
    </sheetView>
  </sheetViews>
  <sheetFormatPr defaultRowHeight="12"/>
  <cols>
    <col min="1" max="1" width="37" style="324" customWidth="1"/>
    <col min="2" max="2" width="6.7109375" style="324" customWidth="1"/>
    <col min="3" max="3" width="6.42578125" style="324" customWidth="1"/>
    <col min="4" max="4" width="6" style="324" customWidth="1"/>
    <col min="5" max="5" width="6.5703125" style="324" customWidth="1"/>
    <col min="6" max="6" width="7.5703125" style="324" customWidth="1"/>
    <col min="7" max="16384" width="9.140625" style="324"/>
  </cols>
  <sheetData>
    <row r="1" spans="1:8" s="200" customFormat="1" ht="15">
      <c r="A1" s="2526"/>
      <c r="B1" s="2526"/>
      <c r="C1" s="2526"/>
      <c r="D1" s="2526"/>
      <c r="E1" s="2526"/>
      <c r="F1" s="2526"/>
    </row>
    <row r="2" spans="1:8" s="203" customFormat="1" ht="12.75">
      <c r="A2" s="204" t="s">
        <v>0</v>
      </c>
      <c r="B2" s="116"/>
      <c r="D2" s="205" t="s">
        <v>474</v>
      </c>
      <c r="E2" s="206" t="s">
        <v>1</v>
      </c>
      <c r="G2" s="202"/>
      <c r="H2" s="202"/>
    </row>
    <row r="3" spans="1:8" s="203" customFormat="1" ht="12.75">
      <c r="A3" s="207" t="s">
        <v>467</v>
      </c>
      <c r="B3" s="117"/>
      <c r="D3" s="205" t="s">
        <v>475</v>
      </c>
      <c r="E3" s="208" t="s">
        <v>2</v>
      </c>
      <c r="G3" s="114"/>
      <c r="H3" s="114"/>
    </row>
    <row r="4" spans="1:8" s="203" customFormat="1" ht="12.75">
      <c r="A4" s="204" t="s">
        <v>2241</v>
      </c>
      <c r="B4" s="116"/>
      <c r="D4" s="375"/>
      <c r="G4" s="202"/>
      <c r="H4" s="202"/>
    </row>
    <row r="5" spans="1:8" s="203" customFormat="1" ht="12.75">
      <c r="A5" s="207" t="s">
        <v>467</v>
      </c>
      <c r="B5" s="117"/>
      <c r="D5" s="204" t="s">
        <v>2238</v>
      </c>
      <c r="G5" s="202"/>
      <c r="H5" s="202"/>
    </row>
    <row r="6" spans="1:8" s="203" customFormat="1" ht="12.75">
      <c r="A6" s="207" t="s">
        <v>468</v>
      </c>
      <c r="B6" s="117"/>
      <c r="D6" s="204" t="s">
        <v>2240</v>
      </c>
      <c r="G6" s="202"/>
      <c r="H6" s="202"/>
    </row>
    <row r="7" spans="1:8" s="203" customFormat="1" ht="12.75">
      <c r="A7" s="210" t="s">
        <v>2536</v>
      </c>
      <c r="B7" s="213"/>
      <c r="D7" s="379" t="s">
        <v>2239</v>
      </c>
    </row>
    <row r="8" spans="1:8" s="203" customFormat="1" ht="12.75">
      <c r="A8" s="210"/>
      <c r="B8" s="213"/>
      <c r="C8" s="379"/>
    </row>
    <row r="9" spans="1:8">
      <c r="A9" s="3419" t="s">
        <v>1981</v>
      </c>
      <c r="B9" s="3419"/>
      <c r="C9" s="3419"/>
      <c r="D9" s="3419"/>
      <c r="E9" s="3419"/>
      <c r="F9" s="3419"/>
    </row>
    <row r="10" spans="1:8">
      <c r="A10" s="1901"/>
      <c r="B10" s="1901"/>
      <c r="C10" s="1901"/>
      <c r="D10" s="1901"/>
      <c r="E10" s="1901"/>
      <c r="F10" s="1901"/>
    </row>
    <row r="11" spans="1:8">
      <c r="A11" s="3424" t="s">
        <v>1983</v>
      </c>
      <c r="B11" s="3424"/>
      <c r="C11" s="3424"/>
      <c r="D11" s="3424"/>
      <c r="E11" s="3424"/>
      <c r="F11" s="3424"/>
    </row>
    <row r="12" spans="1:8" ht="12" customHeight="1">
      <c r="A12" s="3428" t="s">
        <v>1431</v>
      </c>
      <c r="B12" s="3430" t="s">
        <v>1432</v>
      </c>
      <c r="C12" s="3430"/>
      <c r="D12" s="3430"/>
      <c r="E12" s="3428" t="s">
        <v>3886</v>
      </c>
      <c r="F12" s="3422" t="s">
        <v>1151</v>
      </c>
    </row>
    <row r="13" spans="1:8">
      <c r="A13" s="3429"/>
      <c r="B13" s="2263" t="s">
        <v>1982</v>
      </c>
      <c r="C13" s="2263" t="s">
        <v>1438</v>
      </c>
      <c r="D13" s="2263" t="s">
        <v>1439</v>
      </c>
      <c r="E13" s="3429"/>
      <c r="F13" s="3423"/>
    </row>
    <row r="14" spans="1:8">
      <c r="A14" s="3425" t="s">
        <v>3889</v>
      </c>
      <c r="B14" s="3425"/>
      <c r="C14" s="3425"/>
      <c r="D14" s="3425"/>
      <c r="E14" s="3425"/>
      <c r="F14" s="3426"/>
    </row>
    <row r="15" spans="1:8">
      <c r="A15" s="2272" t="s">
        <v>3901</v>
      </c>
      <c r="B15" s="1087">
        <v>1000</v>
      </c>
      <c r="C15" s="1087">
        <v>950</v>
      </c>
      <c r="D15" s="1087">
        <v>500</v>
      </c>
      <c r="E15" s="2149">
        <v>8975</v>
      </c>
      <c r="F15" s="2266">
        <v>9510</v>
      </c>
    </row>
    <row r="16" spans="1:8">
      <c r="A16" s="2273" t="s">
        <v>3902</v>
      </c>
      <c r="B16" s="1929">
        <v>1900</v>
      </c>
      <c r="C16" s="1929">
        <v>950</v>
      </c>
      <c r="D16" s="1929">
        <v>500</v>
      </c>
      <c r="E16" s="2224">
        <v>12910</v>
      </c>
      <c r="F16" s="2265">
        <v>13680</v>
      </c>
    </row>
    <row r="17" spans="1:8">
      <c r="A17" s="3427" t="s">
        <v>3890</v>
      </c>
      <c r="B17" s="3427"/>
      <c r="C17" s="3427"/>
      <c r="D17" s="3427"/>
      <c r="E17" s="3427"/>
      <c r="F17" s="3427"/>
    </row>
    <row r="18" spans="1:8" s="341" customFormat="1">
      <c r="A18" s="2269" t="s">
        <v>1984</v>
      </c>
      <c r="B18" s="1087">
        <v>900</v>
      </c>
      <c r="C18" s="1087">
        <v>470</v>
      </c>
      <c r="D18" s="1087">
        <v>40</v>
      </c>
      <c r="E18" s="1087">
        <v>1100</v>
      </c>
      <c r="F18" s="2264">
        <v>1170</v>
      </c>
    </row>
    <row r="19" spans="1:8" s="341" customFormat="1">
      <c r="A19" s="2270" t="s">
        <v>1985</v>
      </c>
      <c r="B19" s="2146">
        <v>1800</v>
      </c>
      <c r="C19" s="2146">
        <v>470</v>
      </c>
      <c r="D19" s="2146">
        <v>40</v>
      </c>
      <c r="E19" s="2146">
        <v>1745</v>
      </c>
      <c r="F19" s="2267">
        <v>1850</v>
      </c>
    </row>
    <row r="20" spans="1:8" s="341" customFormat="1">
      <c r="A20" s="2270" t="s">
        <v>1986</v>
      </c>
      <c r="B20" s="2146">
        <v>730</v>
      </c>
      <c r="C20" s="2146">
        <v>945</v>
      </c>
      <c r="D20" s="2146">
        <v>470</v>
      </c>
      <c r="E20" s="2146">
        <v>1745</v>
      </c>
      <c r="F20" s="2267">
        <v>1850</v>
      </c>
    </row>
    <row r="21" spans="1:8" s="341" customFormat="1">
      <c r="A21" s="2270" t="s">
        <v>1987</v>
      </c>
      <c r="B21" s="2146">
        <v>25</v>
      </c>
      <c r="C21" s="2146">
        <v>430</v>
      </c>
      <c r="D21" s="2146">
        <v>470</v>
      </c>
      <c r="E21" s="2146">
        <v>450</v>
      </c>
      <c r="F21" s="2267">
        <v>475</v>
      </c>
    </row>
    <row r="22" spans="1:8" s="341" customFormat="1">
      <c r="A22" s="2270" t="s">
        <v>1988</v>
      </c>
      <c r="B22" s="2146">
        <v>25</v>
      </c>
      <c r="C22" s="2146">
        <v>945</v>
      </c>
      <c r="D22" s="2146">
        <v>470</v>
      </c>
      <c r="E22" s="2146">
        <v>805</v>
      </c>
      <c r="F22" s="2267">
        <v>850</v>
      </c>
    </row>
    <row r="23" spans="1:8" s="341" customFormat="1">
      <c r="A23" s="2270" t="s">
        <v>1989</v>
      </c>
      <c r="B23" s="2146">
        <v>140</v>
      </c>
      <c r="C23" s="2146">
        <v>420</v>
      </c>
      <c r="D23" s="2146">
        <v>450</v>
      </c>
      <c r="E23" s="2146">
        <v>2200</v>
      </c>
      <c r="F23" s="2267">
        <v>2335</v>
      </c>
    </row>
    <row r="24" spans="1:8" s="341" customFormat="1">
      <c r="A24" s="2270" t="s">
        <v>1990</v>
      </c>
      <c r="B24" s="2146">
        <v>140</v>
      </c>
      <c r="C24" s="2146">
        <v>874</v>
      </c>
      <c r="D24" s="2146">
        <v>450</v>
      </c>
      <c r="E24" s="2146">
        <v>3300</v>
      </c>
      <c r="F24" s="2267">
        <v>3500</v>
      </c>
    </row>
    <row r="25" spans="1:8" s="341" customFormat="1">
      <c r="A25" s="2270" t="s">
        <v>1991</v>
      </c>
      <c r="B25" s="2146">
        <v>500</v>
      </c>
      <c r="C25" s="2146">
        <v>435</v>
      </c>
      <c r="D25" s="2146">
        <v>20</v>
      </c>
      <c r="E25" s="2146">
        <v>600</v>
      </c>
      <c r="F25" s="2267">
        <v>635</v>
      </c>
    </row>
    <row r="26" spans="1:8" s="341" customFormat="1">
      <c r="A26" s="2270" t="s">
        <v>3887</v>
      </c>
      <c r="B26" s="2146">
        <v>890</v>
      </c>
      <c r="C26" s="2146">
        <v>190</v>
      </c>
      <c r="D26" s="2146">
        <v>115</v>
      </c>
      <c r="E26" s="2146">
        <v>2280</v>
      </c>
      <c r="F26" s="2267">
        <v>2415</v>
      </c>
    </row>
    <row r="27" spans="1:8" s="341" customFormat="1">
      <c r="A27" s="2271" t="s">
        <v>3888</v>
      </c>
      <c r="B27" s="2147">
        <v>890</v>
      </c>
      <c r="C27" s="2147">
        <v>190</v>
      </c>
      <c r="D27" s="2147">
        <v>115</v>
      </c>
      <c r="E27" s="2147">
        <v>2280</v>
      </c>
      <c r="F27" s="2268">
        <v>2415</v>
      </c>
    </row>
    <row r="28" spans="1:8" s="341" customFormat="1">
      <c r="A28" s="3420" t="s">
        <v>3891</v>
      </c>
      <c r="B28" s="3420"/>
      <c r="C28" s="3420"/>
      <c r="D28" s="3420"/>
      <c r="E28" s="3420"/>
      <c r="F28" s="3421"/>
    </row>
    <row r="29" spans="1:8" s="341" customFormat="1">
      <c r="A29" s="2274" t="s">
        <v>3900</v>
      </c>
      <c r="B29" s="2115">
        <v>1000</v>
      </c>
      <c r="C29" s="2115">
        <v>950</v>
      </c>
      <c r="D29" s="2115">
        <v>500</v>
      </c>
      <c r="E29" s="2115">
        <v>14280</v>
      </c>
      <c r="F29" s="2275">
        <v>15130</v>
      </c>
      <c r="G29" s="341">
        <f>E15+E22+E25*2+E24</f>
        <v>14280</v>
      </c>
      <c r="H29" s="341">
        <f>F15+F22+F25*2+F24</f>
        <v>15130</v>
      </c>
    </row>
    <row r="30" spans="1:8" s="341" customFormat="1">
      <c r="A30" s="2274" t="s">
        <v>3899</v>
      </c>
      <c r="B30" s="2120">
        <v>1000</v>
      </c>
      <c r="C30" s="2120">
        <v>950</v>
      </c>
      <c r="D30" s="2120">
        <v>500</v>
      </c>
      <c r="E30" s="2120">
        <v>9875</v>
      </c>
      <c r="F30" s="2276">
        <v>10460</v>
      </c>
      <c r="G30" s="341">
        <f>E15+E21*2</f>
        <v>9875</v>
      </c>
      <c r="H30" s="341">
        <f>F15+F21*2</f>
        <v>10460</v>
      </c>
    </row>
    <row r="31" spans="1:8" s="341" customFormat="1">
      <c r="A31" s="2274" t="s">
        <v>3898</v>
      </c>
      <c r="B31" s="2120">
        <v>1000</v>
      </c>
      <c r="C31" s="2120">
        <v>950</v>
      </c>
      <c r="D31" s="2120">
        <v>500</v>
      </c>
      <c r="E31" s="2120">
        <v>17580</v>
      </c>
      <c r="F31" s="2276">
        <v>18630</v>
      </c>
      <c r="G31" s="341">
        <f>E15+E22+(E25*2)+(E24*2)</f>
        <v>17580</v>
      </c>
      <c r="H31" s="341">
        <f>F15+F22+(F25*2)+(F24*2)</f>
        <v>18630</v>
      </c>
    </row>
    <row r="32" spans="1:8" s="341" customFormat="1">
      <c r="A32" s="2274" t="s">
        <v>3897</v>
      </c>
      <c r="B32" s="2120">
        <v>1000</v>
      </c>
      <c r="C32" s="2120">
        <v>950</v>
      </c>
      <c r="D32" s="2120">
        <v>500</v>
      </c>
      <c r="E32" s="2120">
        <v>19680</v>
      </c>
      <c r="F32" s="2258">
        <v>20860</v>
      </c>
      <c r="G32" s="341">
        <f>E15+E22+E24*3</f>
        <v>19680</v>
      </c>
      <c r="H32" s="341">
        <f>F15+F22+F24*3</f>
        <v>20860</v>
      </c>
    </row>
    <row r="33" spans="1:8" s="341" customFormat="1">
      <c r="A33" s="2274" t="s">
        <v>3896</v>
      </c>
      <c r="B33" s="2120">
        <v>1000</v>
      </c>
      <c r="C33" s="2120">
        <v>950</v>
      </c>
      <c r="D33" s="2120">
        <v>500</v>
      </c>
      <c r="E33" s="2120">
        <v>13080</v>
      </c>
      <c r="F33" s="2258">
        <v>13860</v>
      </c>
      <c r="G33" s="341">
        <f>E15+E22+E24</f>
        <v>13080</v>
      </c>
      <c r="H33" s="341">
        <f>F15+F22+F24</f>
        <v>13860</v>
      </c>
    </row>
    <row r="34" spans="1:8" s="341" customFormat="1">
      <c r="A34" s="2274" t="s">
        <v>3895</v>
      </c>
      <c r="B34" s="2120">
        <v>1000</v>
      </c>
      <c r="C34" s="2120">
        <v>950</v>
      </c>
      <c r="D34" s="2120">
        <v>500</v>
      </c>
      <c r="E34" s="2120">
        <v>15825</v>
      </c>
      <c r="F34" s="2258">
        <v>16775</v>
      </c>
      <c r="G34" s="341">
        <f>E15+E21*3+E18+E23*2</f>
        <v>15825</v>
      </c>
      <c r="H34" s="341">
        <f>F15+F21*3+F18+F23*2</f>
        <v>16775</v>
      </c>
    </row>
    <row r="35" spans="1:8" s="341" customFormat="1">
      <c r="A35" s="2274" t="s">
        <v>3894</v>
      </c>
      <c r="B35" s="2120">
        <v>1000</v>
      </c>
      <c r="C35" s="2120">
        <v>950</v>
      </c>
      <c r="D35" s="2120">
        <v>500</v>
      </c>
      <c r="E35" s="2120">
        <v>25920</v>
      </c>
      <c r="F35" s="2276">
        <v>27485</v>
      </c>
      <c r="G35" s="341">
        <f>E15+E20+E21*2+E23*5+E24</f>
        <v>25920</v>
      </c>
      <c r="H35" s="341">
        <f>F15+F20+F21*2+F23*5+F24</f>
        <v>27485</v>
      </c>
    </row>
    <row r="36" spans="1:8" s="341" customFormat="1">
      <c r="A36" s="2277" t="s">
        <v>3893</v>
      </c>
      <c r="B36" s="2278">
        <v>1000</v>
      </c>
      <c r="C36" s="2278">
        <v>950</v>
      </c>
      <c r="D36" s="2278">
        <v>500</v>
      </c>
      <c r="E36" s="2278">
        <v>24175</v>
      </c>
      <c r="F36" s="2142">
        <v>25640</v>
      </c>
      <c r="G36" s="341">
        <f>E15+E18+E21*2+E23*6</f>
        <v>24175</v>
      </c>
      <c r="H36" s="341">
        <f>F15+F18+F21*2+F23*6</f>
        <v>25640</v>
      </c>
    </row>
    <row r="37" spans="1:8" s="341" customFormat="1">
      <c r="A37" s="2279" t="s">
        <v>3892</v>
      </c>
      <c r="B37" s="2120">
        <v>1900</v>
      </c>
      <c r="C37" s="2120">
        <v>950</v>
      </c>
      <c r="D37" s="2120">
        <v>500</v>
      </c>
      <c r="E37" s="2120">
        <v>17060</v>
      </c>
      <c r="F37" s="2258">
        <v>18080</v>
      </c>
    </row>
    <row r="38" spans="1:8" s="341" customFormat="1">
      <c r="A38" s="2279" t="s">
        <v>3903</v>
      </c>
      <c r="B38" s="2120">
        <v>1900</v>
      </c>
      <c r="C38" s="2120">
        <v>950</v>
      </c>
      <c r="D38" s="2120">
        <v>500</v>
      </c>
      <c r="E38" s="2120">
        <v>23660</v>
      </c>
      <c r="F38" s="2258">
        <v>25075</v>
      </c>
    </row>
    <row r="39" spans="1:8" s="341" customFormat="1">
      <c r="A39" s="2279" t="s">
        <v>3904</v>
      </c>
      <c r="B39" s="2120">
        <v>1900</v>
      </c>
      <c r="C39" s="2120">
        <v>950</v>
      </c>
      <c r="D39" s="2120">
        <v>500</v>
      </c>
      <c r="E39" s="2120">
        <v>27890</v>
      </c>
      <c r="F39" s="2258">
        <v>29560</v>
      </c>
    </row>
    <row r="40" spans="1:8" s="341" customFormat="1">
      <c r="A40" s="2279" t="s">
        <v>3905</v>
      </c>
      <c r="B40" s="2120">
        <v>1900</v>
      </c>
      <c r="C40" s="2120">
        <v>950</v>
      </c>
      <c r="D40" s="2120">
        <v>500</v>
      </c>
      <c r="E40" s="2120">
        <v>22595</v>
      </c>
      <c r="F40" s="2258">
        <v>23945</v>
      </c>
    </row>
    <row r="41" spans="1:8" s="341" customFormat="1">
      <c r="A41" s="2279" t="s">
        <v>3906</v>
      </c>
      <c r="B41" s="2120">
        <v>1900</v>
      </c>
      <c r="C41" s="2120">
        <v>950</v>
      </c>
      <c r="D41" s="2120">
        <v>500</v>
      </c>
      <c r="E41" s="2120">
        <v>32395</v>
      </c>
      <c r="F41" s="2258">
        <v>34330</v>
      </c>
    </row>
    <row r="42" spans="1:8" s="341" customFormat="1">
      <c r="A42" s="2279" t="s">
        <v>3907</v>
      </c>
      <c r="B42" s="2120">
        <v>1900</v>
      </c>
      <c r="C42" s="2120">
        <v>950</v>
      </c>
      <c r="D42" s="2120">
        <v>500</v>
      </c>
      <c r="E42" s="2120">
        <v>16900</v>
      </c>
      <c r="F42" s="2258">
        <v>17915</v>
      </c>
    </row>
    <row r="43" spans="1:8" s="341" customFormat="1">
      <c r="A43" s="2279" t="s">
        <v>3908</v>
      </c>
      <c r="B43" s="2120">
        <v>1900</v>
      </c>
      <c r="C43" s="2120">
        <v>950</v>
      </c>
      <c r="D43" s="2120">
        <v>500</v>
      </c>
      <c r="E43" s="2120">
        <v>23500</v>
      </c>
      <c r="F43" s="2258">
        <v>24905</v>
      </c>
    </row>
    <row r="44" spans="1:8" s="341" customFormat="1">
      <c r="A44" s="2279" t="s">
        <v>3909</v>
      </c>
      <c r="B44" s="2120">
        <v>1900</v>
      </c>
      <c r="C44" s="2120">
        <v>950</v>
      </c>
      <c r="D44" s="2120">
        <v>500</v>
      </c>
      <c r="E44" s="2120">
        <v>26000</v>
      </c>
      <c r="F44" s="2258">
        <v>27555</v>
      </c>
    </row>
    <row r="45" spans="1:8" s="341" customFormat="1">
      <c r="A45" s="2279" t="s">
        <v>3910</v>
      </c>
      <c r="B45" s="2120">
        <v>1900</v>
      </c>
      <c r="C45" s="2120">
        <v>950</v>
      </c>
      <c r="D45" s="2120">
        <v>500</v>
      </c>
      <c r="E45" s="2120">
        <v>29295</v>
      </c>
      <c r="F45" s="2258">
        <v>31050</v>
      </c>
    </row>
    <row r="46" spans="1:8" s="341" customFormat="1">
      <c r="A46" s="2279" t="s">
        <v>3911</v>
      </c>
      <c r="B46" s="2120">
        <v>1900</v>
      </c>
      <c r="C46" s="2120">
        <v>950</v>
      </c>
      <c r="D46" s="2120">
        <v>500</v>
      </c>
      <c r="E46" s="2120">
        <v>22710</v>
      </c>
      <c r="F46" s="2258">
        <v>24065</v>
      </c>
    </row>
    <row r="47" spans="1:8" s="341" customFormat="1">
      <c r="A47" s="2279" t="s">
        <v>3912</v>
      </c>
      <c r="B47" s="2120">
        <v>1900</v>
      </c>
      <c r="C47" s="2120">
        <v>950</v>
      </c>
      <c r="D47" s="2120">
        <v>500</v>
      </c>
      <c r="E47" s="2120">
        <v>28505</v>
      </c>
      <c r="F47" s="2258">
        <v>30210</v>
      </c>
    </row>
    <row r="48" spans="1:8" s="341" customFormat="1">
      <c r="A48" s="2280" t="s">
        <v>3913</v>
      </c>
      <c r="B48" s="2127">
        <v>1900</v>
      </c>
      <c r="C48" s="2127">
        <v>950</v>
      </c>
      <c r="D48" s="2127">
        <v>500</v>
      </c>
      <c r="E48" s="2127">
        <v>26005</v>
      </c>
      <c r="F48" s="2262">
        <v>27565</v>
      </c>
    </row>
    <row r="49" spans="1:6">
      <c r="A49" s="3411" t="s">
        <v>3914</v>
      </c>
      <c r="B49" s="3411"/>
      <c r="C49" s="3412"/>
      <c r="D49" s="3412"/>
      <c r="E49" s="3411"/>
      <c r="F49" s="3413"/>
    </row>
    <row r="50" spans="1:6" s="224" customFormat="1" ht="36">
      <c r="A50" s="344" t="s">
        <v>1853</v>
      </c>
      <c r="B50" s="327" t="s">
        <v>19</v>
      </c>
      <c r="C50" s="3414" t="s">
        <v>1854</v>
      </c>
      <c r="D50" s="3414"/>
      <c r="E50" s="328" t="s">
        <v>1498</v>
      </c>
      <c r="F50" s="328" t="s">
        <v>1497</v>
      </c>
    </row>
    <row r="51" spans="1:6">
      <c r="A51" s="2281" t="s">
        <v>2184</v>
      </c>
      <c r="B51" s="2153">
        <v>110</v>
      </c>
      <c r="C51" s="3415" t="s">
        <v>2192</v>
      </c>
      <c r="D51" s="3416"/>
      <c r="E51" s="2153">
        <v>35965</v>
      </c>
      <c r="F51" s="2282">
        <v>38120</v>
      </c>
    </row>
    <row r="52" spans="1:6">
      <c r="A52" s="2283" t="s">
        <v>2185</v>
      </c>
      <c r="B52" s="2152">
        <v>110</v>
      </c>
      <c r="C52" s="3417" t="s">
        <v>2192</v>
      </c>
      <c r="D52" s="3418"/>
      <c r="E52" s="2152">
        <v>38340</v>
      </c>
      <c r="F52" s="2284">
        <v>40635</v>
      </c>
    </row>
    <row r="53" spans="1:6">
      <c r="A53" s="2283" t="s">
        <v>2186</v>
      </c>
      <c r="B53" s="2152">
        <v>110</v>
      </c>
      <c r="C53" s="3417" t="s">
        <v>2192</v>
      </c>
      <c r="D53" s="3418"/>
      <c r="E53" s="2152">
        <v>40010</v>
      </c>
      <c r="F53" s="2284">
        <v>42405</v>
      </c>
    </row>
    <row r="54" spans="1:6">
      <c r="A54" s="2283" t="s">
        <v>2187</v>
      </c>
      <c r="B54" s="2152">
        <v>110</v>
      </c>
      <c r="C54" s="3417" t="s">
        <v>2192</v>
      </c>
      <c r="D54" s="3418"/>
      <c r="E54" s="2152">
        <v>42460</v>
      </c>
      <c r="F54" s="2284">
        <v>45000</v>
      </c>
    </row>
    <row r="55" spans="1:6">
      <c r="A55" s="2283" t="s">
        <v>2188</v>
      </c>
      <c r="B55" s="2152">
        <v>110</v>
      </c>
      <c r="C55" s="3417" t="s">
        <v>2192</v>
      </c>
      <c r="D55" s="3418"/>
      <c r="E55" s="2152">
        <v>45450</v>
      </c>
      <c r="F55" s="2284">
        <v>48170</v>
      </c>
    </row>
    <row r="56" spans="1:6">
      <c r="A56" s="2283" t="s">
        <v>2189</v>
      </c>
      <c r="B56" s="2152">
        <v>110</v>
      </c>
      <c r="C56" s="3417" t="s">
        <v>2192</v>
      </c>
      <c r="D56" s="3418"/>
      <c r="E56" s="2152">
        <v>48430</v>
      </c>
      <c r="F56" s="2284">
        <v>51330</v>
      </c>
    </row>
    <row r="57" spans="1:6">
      <c r="A57" s="2283" t="s">
        <v>2190</v>
      </c>
      <c r="B57" s="2152">
        <v>110</v>
      </c>
      <c r="C57" s="3417" t="s">
        <v>2192</v>
      </c>
      <c r="D57" s="3418"/>
      <c r="E57" s="2152">
        <v>53515</v>
      </c>
      <c r="F57" s="2284">
        <v>56720</v>
      </c>
    </row>
    <row r="58" spans="1:6">
      <c r="A58" s="2285" t="s">
        <v>2191</v>
      </c>
      <c r="B58" s="2286">
        <v>110</v>
      </c>
      <c r="C58" s="3431" t="s">
        <v>2192</v>
      </c>
      <c r="D58" s="3432"/>
      <c r="E58" s="2286">
        <v>35965</v>
      </c>
      <c r="F58" s="2184">
        <v>38120</v>
      </c>
    </row>
    <row r="59" spans="1:6">
      <c r="A59" s="2716" t="s">
        <v>3915</v>
      </c>
      <c r="B59" s="2717"/>
      <c r="C59" s="2717"/>
      <c r="D59" s="2717"/>
      <c r="E59" s="2717"/>
      <c r="F59" s="2718"/>
    </row>
  </sheetData>
  <mergeCells count="21">
    <mergeCell ref="A59:F59"/>
    <mergeCell ref="F12:F13"/>
    <mergeCell ref="A11:F11"/>
    <mergeCell ref="A14:F14"/>
    <mergeCell ref="A17:F17"/>
    <mergeCell ref="A12:A13"/>
    <mergeCell ref="B12:D12"/>
    <mergeCell ref="E12:E13"/>
    <mergeCell ref="C53:D53"/>
    <mergeCell ref="C54:D54"/>
    <mergeCell ref="C55:D55"/>
    <mergeCell ref="C56:D56"/>
    <mergeCell ref="C57:D57"/>
    <mergeCell ref="C58:D58"/>
    <mergeCell ref="A1:F1"/>
    <mergeCell ref="A49:F49"/>
    <mergeCell ref="C50:D50"/>
    <mergeCell ref="C51:D51"/>
    <mergeCell ref="C52:D52"/>
    <mergeCell ref="A9:F9"/>
    <mergeCell ref="A28:F28"/>
  </mergeCells>
  <hyperlinks>
    <hyperlink ref="E3" r:id="rId1"/>
    <hyperlink ref="E2" r:id="rId2"/>
  </hyperlinks>
  <pageMargins left="0.7" right="0.7" top="0.75" bottom="0.75" header="0.3" footer="0.3"/>
  <drawing r:id="rId3"/>
</worksheet>
</file>

<file path=xl/worksheets/sheet97.xml><?xml version="1.0" encoding="utf-8"?>
<worksheet xmlns="http://schemas.openxmlformats.org/spreadsheetml/2006/main" xmlns:r="http://schemas.openxmlformats.org/officeDocument/2006/relationships">
  <dimension ref="A1:M29"/>
  <sheetViews>
    <sheetView zoomScaleNormal="100" workbookViewId="0">
      <selection activeCell="L14" sqref="L14"/>
    </sheetView>
  </sheetViews>
  <sheetFormatPr defaultRowHeight="12"/>
  <cols>
    <col min="1" max="1" width="14" style="324" customWidth="1"/>
    <col min="2" max="2" width="13" style="345" customWidth="1"/>
    <col min="3" max="3" width="7.28515625" style="324" customWidth="1"/>
    <col min="4" max="4" width="6.7109375" style="324" customWidth="1"/>
    <col min="5" max="5" width="7.85546875" style="324" customWidth="1"/>
    <col min="6" max="6" width="8.5703125" style="324" customWidth="1"/>
    <col min="7" max="7" width="7.140625" style="324" customWidth="1"/>
    <col min="8" max="8" width="7.28515625" style="324" customWidth="1"/>
    <col min="9" max="10" width="9.140625" style="324"/>
    <col min="11" max="11" width="6.42578125" style="324" customWidth="1"/>
    <col min="12" max="13" width="7.42578125" style="324" customWidth="1"/>
    <col min="14" max="16384" width="9.140625" style="324"/>
  </cols>
  <sheetData>
    <row r="1" spans="1:13" s="200" customFormat="1" ht="31.5" customHeight="1">
      <c r="A1" s="2526"/>
      <c r="B1" s="2526"/>
      <c r="C1" s="2526"/>
      <c r="D1" s="2526"/>
      <c r="E1" s="2526"/>
      <c r="F1" s="2526"/>
      <c r="G1" s="2526"/>
      <c r="H1" s="2526"/>
      <c r="I1" s="2526"/>
      <c r="J1" s="2526"/>
      <c r="K1" s="2526"/>
      <c r="L1" s="2526"/>
    </row>
    <row r="2" spans="1:13" s="203" customFormat="1" ht="12.75">
      <c r="A2" s="204" t="s">
        <v>0</v>
      </c>
      <c r="B2" s="1133"/>
      <c r="G2" s="205" t="s">
        <v>474</v>
      </c>
      <c r="H2" s="206" t="s">
        <v>1</v>
      </c>
    </row>
    <row r="3" spans="1:13" s="203" customFormat="1" ht="15.75" customHeight="1">
      <c r="A3" s="207" t="s">
        <v>467</v>
      </c>
      <c r="B3" s="1134"/>
      <c r="G3" s="205" t="s">
        <v>475</v>
      </c>
      <c r="H3" s="208" t="s">
        <v>2</v>
      </c>
    </row>
    <row r="4" spans="1:13" s="203" customFormat="1" ht="15.75" customHeight="1">
      <c r="A4" s="204" t="s">
        <v>2241</v>
      </c>
      <c r="B4" s="1133"/>
      <c r="G4" s="375"/>
    </row>
    <row r="5" spans="1:13" s="203" customFormat="1" ht="15.75" customHeight="1">
      <c r="A5" s="207" t="s">
        <v>467</v>
      </c>
      <c r="B5" s="1134"/>
      <c r="G5" s="204" t="s">
        <v>2238</v>
      </c>
    </row>
    <row r="6" spans="1:13" s="203" customFormat="1" ht="15.75" customHeight="1">
      <c r="A6" s="207" t="s">
        <v>468</v>
      </c>
      <c r="B6" s="1134"/>
      <c r="G6" s="204" t="s">
        <v>2240</v>
      </c>
    </row>
    <row r="7" spans="1:13" s="203" customFormat="1" ht="15" customHeight="1">
      <c r="A7" s="210" t="s">
        <v>2536</v>
      </c>
      <c r="B7" s="1135"/>
      <c r="G7" s="379" t="s">
        <v>2239</v>
      </c>
    </row>
    <row r="8" spans="1:13" s="203" customFormat="1" ht="12.75">
      <c r="A8" s="210"/>
      <c r="B8" s="1135"/>
      <c r="D8" s="379"/>
    </row>
    <row r="9" spans="1:13" ht="14.25" customHeight="1">
      <c r="A9" s="3020" t="s">
        <v>2000</v>
      </c>
      <c r="B9" s="3020"/>
      <c r="C9" s="3020"/>
      <c r="D9" s="3020"/>
      <c r="E9" s="3020"/>
      <c r="F9" s="3020"/>
      <c r="G9" s="3020"/>
      <c r="H9" s="3020"/>
      <c r="I9" s="3020"/>
      <c r="J9" s="3020"/>
      <c r="K9" s="3020"/>
      <c r="L9" s="3020"/>
      <c r="M9" s="3020"/>
    </row>
    <row r="10" spans="1:13" ht="14.25" customHeight="1" thickBot="1">
      <c r="A10" s="2151"/>
      <c r="B10" s="2151"/>
      <c r="C10" s="2151"/>
      <c r="D10" s="2151"/>
      <c r="E10" s="2151"/>
      <c r="F10" s="2151"/>
      <c r="G10" s="2151"/>
      <c r="H10" s="2151"/>
      <c r="I10" s="2151"/>
      <c r="J10" s="2151"/>
      <c r="K10" s="2151"/>
      <c r="L10" s="2151"/>
      <c r="M10" s="2151"/>
    </row>
    <row r="11" spans="1:13" ht="12.75" thickBot="1">
      <c r="A11" s="3448" t="s">
        <v>3302</v>
      </c>
      <c r="B11" s="3448"/>
      <c r="C11" s="3448"/>
      <c r="D11" s="3448"/>
      <c r="E11" s="3448"/>
      <c r="F11" s="3448"/>
      <c r="G11" s="3448"/>
      <c r="H11" s="3448"/>
      <c r="I11" s="3448"/>
      <c r="J11" s="3448"/>
      <c r="K11" s="3448"/>
      <c r="L11" s="3448"/>
      <c r="M11" s="3449"/>
    </row>
    <row r="12" spans="1:13">
      <c r="A12" s="3450" t="s">
        <v>1992</v>
      </c>
      <c r="B12" s="3450" t="s">
        <v>2400</v>
      </c>
      <c r="C12" s="3433" t="s">
        <v>56</v>
      </c>
      <c r="D12" s="3433"/>
      <c r="E12" s="3433"/>
      <c r="F12" s="3433" t="s">
        <v>1521</v>
      </c>
      <c r="G12" s="3437" t="s">
        <v>1518</v>
      </c>
      <c r="H12" s="3437" t="s">
        <v>2271</v>
      </c>
      <c r="I12" s="3437" t="s">
        <v>1059</v>
      </c>
      <c r="J12" s="3437" t="s">
        <v>2401</v>
      </c>
      <c r="K12" s="3433" t="s">
        <v>19</v>
      </c>
      <c r="L12" s="3435" t="s">
        <v>2798</v>
      </c>
      <c r="M12" s="3442" t="s">
        <v>1497</v>
      </c>
    </row>
    <row r="13" spans="1:13" ht="39.75" customHeight="1" thickBot="1">
      <c r="A13" s="3451"/>
      <c r="B13" s="3451"/>
      <c r="C13" s="470" t="s">
        <v>1478</v>
      </c>
      <c r="D13" s="470" t="s">
        <v>1477</v>
      </c>
      <c r="E13" s="470" t="s">
        <v>1479</v>
      </c>
      <c r="F13" s="3434"/>
      <c r="G13" s="3438"/>
      <c r="H13" s="3438"/>
      <c r="I13" s="3438"/>
      <c r="J13" s="3438"/>
      <c r="K13" s="3434"/>
      <c r="L13" s="3436"/>
      <c r="M13" s="3443"/>
    </row>
    <row r="14" spans="1:13" ht="81" customHeight="1">
      <c r="A14" s="2287"/>
      <c r="B14" s="2115" t="s">
        <v>2394</v>
      </c>
      <c r="C14" s="2288">
        <v>821</v>
      </c>
      <c r="D14" s="2289">
        <v>868</v>
      </c>
      <c r="E14" s="2289">
        <v>457</v>
      </c>
      <c r="F14" s="2289" t="s">
        <v>1613</v>
      </c>
      <c r="G14" s="2289">
        <v>3</v>
      </c>
      <c r="H14" s="2289">
        <v>100</v>
      </c>
      <c r="I14" s="2289" t="s">
        <v>2404</v>
      </c>
      <c r="J14" s="2289">
        <v>100</v>
      </c>
      <c r="K14" s="2290">
        <v>19</v>
      </c>
      <c r="L14" s="2291">
        <v>5835</v>
      </c>
      <c r="M14" s="2292">
        <v>6605</v>
      </c>
    </row>
    <row r="15" spans="1:13" ht="83.25" customHeight="1">
      <c r="A15" s="2293"/>
      <c r="B15" s="2120" t="s">
        <v>2395</v>
      </c>
      <c r="C15" s="2288">
        <v>821</v>
      </c>
      <c r="D15" s="2288">
        <v>868</v>
      </c>
      <c r="E15" s="2288">
        <v>453</v>
      </c>
      <c r="F15" s="2288" t="s">
        <v>2402</v>
      </c>
      <c r="G15" s="2288" t="s">
        <v>1613</v>
      </c>
      <c r="H15" s="2288">
        <v>100</v>
      </c>
      <c r="I15" s="2288" t="s">
        <v>2405</v>
      </c>
      <c r="J15" s="2288">
        <v>145</v>
      </c>
      <c r="K15" s="2294">
        <v>46</v>
      </c>
      <c r="L15" s="2294">
        <v>13085</v>
      </c>
      <c r="M15" s="2295">
        <v>14805</v>
      </c>
    </row>
    <row r="16" spans="1:13" ht="88.5" customHeight="1">
      <c r="A16" s="2293"/>
      <c r="B16" s="2120" t="s">
        <v>2396</v>
      </c>
      <c r="C16" s="2288">
        <v>821</v>
      </c>
      <c r="D16" s="2288">
        <v>868</v>
      </c>
      <c r="E16" s="2288">
        <v>453</v>
      </c>
      <c r="F16" s="2288" t="s">
        <v>2403</v>
      </c>
      <c r="G16" s="2288" t="s">
        <v>1613</v>
      </c>
      <c r="H16" s="2288">
        <v>100</v>
      </c>
      <c r="I16" s="2288" t="s">
        <v>2405</v>
      </c>
      <c r="J16" s="2288">
        <v>145</v>
      </c>
      <c r="K16" s="2294">
        <v>49</v>
      </c>
      <c r="L16" s="2294">
        <v>14975</v>
      </c>
      <c r="M16" s="2295">
        <v>16945</v>
      </c>
    </row>
    <row r="17" spans="1:13" ht="80.25" customHeight="1">
      <c r="A17" s="2293"/>
      <c r="B17" s="2120" t="s">
        <v>2397</v>
      </c>
      <c r="C17" s="2288">
        <v>821</v>
      </c>
      <c r="D17" s="2288">
        <v>868</v>
      </c>
      <c r="E17" s="2288">
        <v>453</v>
      </c>
      <c r="F17" s="2288" t="s">
        <v>2406</v>
      </c>
      <c r="G17" s="2288" t="s">
        <v>1613</v>
      </c>
      <c r="H17" s="2288">
        <v>100</v>
      </c>
      <c r="I17" s="2288" t="s">
        <v>2407</v>
      </c>
      <c r="J17" s="2288">
        <v>145</v>
      </c>
      <c r="K17" s="2294">
        <v>53</v>
      </c>
      <c r="L17" s="2294">
        <v>16030</v>
      </c>
      <c r="M17" s="2295">
        <v>18140</v>
      </c>
    </row>
    <row r="18" spans="1:13" ht="91.5" customHeight="1">
      <c r="A18" s="2293"/>
      <c r="B18" s="2120" t="s">
        <v>2398</v>
      </c>
      <c r="C18" s="2288">
        <v>520</v>
      </c>
      <c r="D18" s="2288">
        <v>1010</v>
      </c>
      <c r="E18" s="2288">
        <v>580</v>
      </c>
      <c r="F18" s="2288" t="s">
        <v>2408</v>
      </c>
      <c r="G18" s="2288" t="s">
        <v>1613</v>
      </c>
      <c r="H18" s="2288" t="s">
        <v>1613</v>
      </c>
      <c r="I18" s="2288" t="s">
        <v>2405</v>
      </c>
      <c r="J18" s="2288">
        <v>145</v>
      </c>
      <c r="K18" s="2294">
        <v>72</v>
      </c>
      <c r="L18" s="2294">
        <v>18140</v>
      </c>
      <c r="M18" s="2295">
        <v>20530</v>
      </c>
    </row>
    <row r="19" spans="1:13" ht="88.5" customHeight="1" thickBot="1">
      <c r="A19" s="2296"/>
      <c r="B19" s="2278" t="s">
        <v>2399</v>
      </c>
      <c r="C19" s="2297">
        <v>880</v>
      </c>
      <c r="D19" s="2297">
        <v>810</v>
      </c>
      <c r="E19" s="2297">
        <v>450</v>
      </c>
      <c r="F19" s="2297" t="s">
        <v>1993</v>
      </c>
      <c r="G19" s="2297"/>
      <c r="H19" s="2297">
        <v>100</v>
      </c>
      <c r="I19" s="2297"/>
      <c r="J19" s="2297">
        <v>400</v>
      </c>
      <c r="K19" s="2297">
        <v>24</v>
      </c>
      <c r="L19" s="2298">
        <v>11045</v>
      </c>
      <c r="M19" s="2299">
        <v>12495</v>
      </c>
    </row>
    <row r="20" spans="1:13" ht="15.75" customHeight="1" thickBot="1">
      <c r="A20" s="3447" t="s">
        <v>2409</v>
      </c>
      <c r="B20" s="3448"/>
      <c r="C20" s="3448"/>
      <c r="D20" s="3448"/>
      <c r="E20" s="3448"/>
      <c r="F20" s="3448"/>
      <c r="G20" s="3448"/>
      <c r="H20" s="3448"/>
      <c r="I20" s="3448"/>
      <c r="J20" s="3448"/>
      <c r="K20" s="3448"/>
      <c r="L20" s="3448"/>
      <c r="M20" s="3449"/>
    </row>
    <row r="21" spans="1:13" ht="56.25" customHeight="1">
      <c r="A21" s="2301"/>
      <c r="B21" s="2115" t="s">
        <v>1994</v>
      </c>
      <c r="C21" s="2289">
        <v>700</v>
      </c>
      <c r="D21" s="2289">
        <v>20</v>
      </c>
      <c r="E21" s="2289">
        <v>150</v>
      </c>
      <c r="F21" s="2289">
        <v>14</v>
      </c>
      <c r="G21" s="2289"/>
      <c r="H21" s="2289"/>
      <c r="I21" s="2289"/>
      <c r="J21" s="2289"/>
      <c r="K21" s="2289" t="s">
        <v>1995</v>
      </c>
      <c r="L21" s="2290">
        <v>1145</v>
      </c>
      <c r="M21" s="2292">
        <v>1295</v>
      </c>
    </row>
    <row r="22" spans="1:13" ht="36">
      <c r="A22" s="336"/>
      <c r="B22" s="1014" t="s">
        <v>1996</v>
      </c>
      <c r="C22" s="337">
        <v>700</v>
      </c>
      <c r="D22" s="337">
        <v>20</v>
      </c>
      <c r="E22" s="337">
        <v>150</v>
      </c>
      <c r="F22" s="337">
        <v>6</v>
      </c>
      <c r="G22" s="337"/>
      <c r="H22" s="337"/>
      <c r="I22" s="337"/>
      <c r="J22" s="337"/>
      <c r="K22" s="337" t="s">
        <v>1995</v>
      </c>
      <c r="L22" s="1129">
        <v>980</v>
      </c>
      <c r="M22" s="1130">
        <v>1040</v>
      </c>
    </row>
    <row r="23" spans="1:13" ht="66.75" customHeight="1">
      <c r="A23" s="336"/>
      <c r="B23" s="1014" t="s">
        <v>2411</v>
      </c>
      <c r="C23" s="337">
        <v>700</v>
      </c>
      <c r="D23" s="337">
        <v>20</v>
      </c>
      <c r="E23" s="337">
        <v>150</v>
      </c>
      <c r="F23" s="337">
        <v>14</v>
      </c>
      <c r="G23" s="337"/>
      <c r="H23" s="337"/>
      <c r="I23" s="337"/>
      <c r="J23" s="337"/>
      <c r="K23" s="337" t="s">
        <v>1995</v>
      </c>
      <c r="L23" s="1129">
        <v>1240</v>
      </c>
      <c r="M23" s="1130">
        <v>1315</v>
      </c>
    </row>
    <row r="24" spans="1:13" ht="66.75" customHeight="1">
      <c r="A24" s="336"/>
      <c r="B24" s="1014" t="s">
        <v>3300</v>
      </c>
      <c r="C24" s="337">
        <v>696</v>
      </c>
      <c r="D24" s="337">
        <v>43</v>
      </c>
      <c r="E24" s="337">
        <v>446</v>
      </c>
      <c r="F24" s="337"/>
      <c r="G24" s="337"/>
      <c r="H24" s="337"/>
      <c r="I24" s="337"/>
      <c r="J24" s="337"/>
      <c r="K24" s="337">
        <v>3.2</v>
      </c>
      <c r="L24" s="1129">
        <v>1285</v>
      </c>
      <c r="M24" s="1130">
        <v>1455</v>
      </c>
    </row>
    <row r="25" spans="1:13" ht="60" customHeight="1">
      <c r="A25" s="2162"/>
      <c r="B25" s="2120" t="s">
        <v>1997</v>
      </c>
      <c r="C25" s="2288">
        <v>746</v>
      </c>
      <c r="D25" s="2288">
        <v>500</v>
      </c>
      <c r="E25" s="2288">
        <v>22</v>
      </c>
      <c r="F25" s="2288"/>
      <c r="G25" s="2288"/>
      <c r="H25" s="2288"/>
      <c r="I25" s="2288"/>
      <c r="J25" s="2288"/>
      <c r="K25" s="2288">
        <v>5</v>
      </c>
      <c r="L25" s="2294">
        <v>890</v>
      </c>
      <c r="M25" s="2295">
        <v>1005</v>
      </c>
    </row>
    <row r="26" spans="1:13" ht="90" customHeight="1">
      <c r="A26" s="2302"/>
      <c r="B26" s="2303" t="s">
        <v>1998</v>
      </c>
      <c r="C26" s="2304"/>
      <c r="D26" s="2304"/>
      <c r="E26" s="2304"/>
      <c r="F26" s="2304" t="s">
        <v>2410</v>
      </c>
      <c r="G26" s="2304"/>
      <c r="H26" s="2304"/>
      <c r="I26" s="2304"/>
      <c r="J26" s="2304"/>
      <c r="K26" s="2304"/>
      <c r="L26" s="2294">
        <v>1130</v>
      </c>
      <c r="M26" s="2300">
        <v>1275</v>
      </c>
    </row>
    <row r="27" spans="1:13" ht="90" customHeight="1" thickBot="1">
      <c r="A27" s="361"/>
      <c r="B27" s="335" t="s">
        <v>3301</v>
      </c>
      <c r="C27" s="362"/>
      <c r="D27" s="362"/>
      <c r="E27" s="362"/>
      <c r="F27" s="362"/>
      <c r="G27" s="362"/>
      <c r="H27" s="362"/>
      <c r="I27" s="362"/>
      <c r="J27" s="362"/>
      <c r="K27" s="362"/>
      <c r="L27" s="1132">
        <v>5810</v>
      </c>
      <c r="M27" s="1131">
        <v>6155</v>
      </c>
    </row>
    <row r="28" spans="1:13" ht="12.75" customHeight="1" thickBot="1">
      <c r="A28" s="3444" t="s">
        <v>1999</v>
      </c>
      <c r="B28" s="3445"/>
      <c r="C28" s="3445"/>
      <c r="D28" s="3445"/>
      <c r="E28" s="3445"/>
      <c r="F28" s="3445"/>
      <c r="G28" s="3445"/>
      <c r="H28" s="3445"/>
      <c r="I28" s="3445"/>
      <c r="J28" s="3445"/>
      <c r="K28" s="3445"/>
      <c r="L28" s="3445"/>
      <c r="M28" s="3446"/>
    </row>
    <row r="29" spans="1:13" ht="12.75" thickBot="1">
      <c r="A29" s="3439" t="s">
        <v>2801</v>
      </c>
      <c r="B29" s="3440"/>
      <c r="C29" s="3440"/>
      <c r="D29" s="3440"/>
      <c r="E29" s="3440"/>
      <c r="F29" s="3440"/>
      <c r="G29" s="3440"/>
      <c r="H29" s="3440"/>
      <c r="I29" s="3440"/>
      <c r="J29" s="3440"/>
      <c r="K29" s="3440"/>
      <c r="L29" s="3440"/>
      <c r="M29" s="3441"/>
    </row>
  </sheetData>
  <mergeCells count="17">
    <mergeCell ref="A29:M29"/>
    <mergeCell ref="M12:M13"/>
    <mergeCell ref="A28:M28"/>
    <mergeCell ref="A20:M20"/>
    <mergeCell ref="A9:M9"/>
    <mergeCell ref="A11:M11"/>
    <mergeCell ref="A12:A13"/>
    <mergeCell ref="B12:B13"/>
    <mergeCell ref="C12:E12"/>
    <mergeCell ref="F12:F13"/>
    <mergeCell ref="A1:L1"/>
    <mergeCell ref="K12:K13"/>
    <mergeCell ref="L12:L13"/>
    <mergeCell ref="G12:G13"/>
    <mergeCell ref="H12:H13"/>
    <mergeCell ref="J12:J13"/>
    <mergeCell ref="I12:I13"/>
  </mergeCells>
  <hyperlinks>
    <hyperlink ref="H3" r:id="rId1"/>
    <hyperlink ref="H2" r:id="rId2"/>
  </hyperlinks>
  <pageMargins left="0.7" right="0.7" top="0.75" bottom="0.75" header="0.3" footer="0.3"/>
  <drawing r:id="rId3"/>
</worksheet>
</file>

<file path=xl/worksheets/sheet98.xml><?xml version="1.0" encoding="utf-8"?>
<worksheet xmlns="http://schemas.openxmlformats.org/spreadsheetml/2006/main" xmlns:r="http://schemas.openxmlformats.org/officeDocument/2006/relationships">
  <dimension ref="A1:Q20"/>
  <sheetViews>
    <sheetView workbookViewId="0">
      <selection sqref="A1:L1"/>
    </sheetView>
  </sheetViews>
  <sheetFormatPr defaultRowHeight="12"/>
  <cols>
    <col min="1" max="1" width="14" style="324" customWidth="1"/>
    <col min="2" max="2" width="7.5703125" style="324" customWidth="1"/>
    <col min="3" max="3" width="7.28515625" style="324" customWidth="1"/>
    <col min="4" max="4" width="8" style="324" customWidth="1"/>
    <col min="5" max="5" width="7.85546875" style="324" customWidth="1"/>
    <col min="6" max="6" width="8.5703125" style="324" customWidth="1"/>
    <col min="7" max="7" width="7.140625" style="324" customWidth="1"/>
    <col min="8" max="8" width="7.28515625" style="324" customWidth="1"/>
    <col min="9" max="10" width="9.140625" style="324"/>
    <col min="11" max="11" width="6.5703125" style="324" customWidth="1"/>
    <col min="12" max="12" width="5.85546875" style="324" customWidth="1"/>
    <col min="13" max="13" width="6.5703125" style="324" customWidth="1"/>
    <col min="14" max="16384" width="9.140625" style="324"/>
  </cols>
  <sheetData>
    <row r="1" spans="1:17" s="1031" customFormat="1" ht="31.5" customHeight="1">
      <c r="A1" s="2526"/>
      <c r="B1" s="2526"/>
      <c r="C1" s="2526"/>
      <c r="D1" s="2526"/>
      <c r="E1" s="2526"/>
      <c r="F1" s="2526"/>
      <c r="G1" s="2526"/>
      <c r="H1" s="2526"/>
      <c r="I1" s="2526"/>
      <c r="J1" s="2526"/>
      <c r="K1" s="2526"/>
      <c r="L1" s="2526"/>
    </row>
    <row r="2" spans="1:17" s="203" customFormat="1" ht="12.75">
      <c r="A2" s="204" t="s">
        <v>0</v>
      </c>
      <c r="B2" s="116"/>
      <c r="G2" s="205" t="s">
        <v>474</v>
      </c>
      <c r="H2" s="206" t="s">
        <v>1</v>
      </c>
      <c r="N2" s="206"/>
      <c r="P2" s="202"/>
      <c r="Q2" s="202"/>
    </row>
    <row r="3" spans="1:17" s="203" customFormat="1" ht="15.75" customHeight="1">
      <c r="A3" s="207" t="s">
        <v>467</v>
      </c>
      <c r="B3" s="117"/>
      <c r="G3" s="205" t="s">
        <v>475</v>
      </c>
      <c r="H3" s="208" t="s">
        <v>2</v>
      </c>
      <c r="N3" s="208"/>
      <c r="O3" s="208"/>
      <c r="P3" s="114"/>
      <c r="Q3" s="114"/>
    </row>
    <row r="4" spans="1:17" s="203" customFormat="1" ht="15.75" customHeight="1">
      <c r="A4" s="204" t="s">
        <v>2241</v>
      </c>
      <c r="B4" s="116"/>
      <c r="G4" s="993"/>
      <c r="N4" s="212"/>
      <c r="O4" s="202"/>
      <c r="P4" s="202"/>
      <c r="Q4" s="202"/>
    </row>
    <row r="5" spans="1:17" s="203" customFormat="1" ht="15.75" customHeight="1">
      <c r="A5" s="207" t="s">
        <v>467</v>
      </c>
      <c r="B5" s="117"/>
      <c r="G5" s="204" t="s">
        <v>2238</v>
      </c>
      <c r="N5" s="207"/>
      <c r="O5" s="202"/>
      <c r="P5" s="202"/>
      <c r="Q5" s="202"/>
    </row>
    <row r="6" spans="1:17" s="203" customFormat="1" ht="15.75" customHeight="1">
      <c r="A6" s="207" t="s">
        <v>468</v>
      </c>
      <c r="B6" s="117"/>
      <c r="G6" s="204" t="s">
        <v>2240</v>
      </c>
      <c r="N6" s="207"/>
      <c r="O6" s="202"/>
      <c r="P6" s="202"/>
      <c r="Q6" s="202"/>
    </row>
    <row r="7" spans="1:17" s="203" customFormat="1" ht="15" customHeight="1">
      <c r="A7" s="210" t="s">
        <v>2536</v>
      </c>
      <c r="B7" s="213"/>
      <c r="G7" s="379" t="s">
        <v>2239</v>
      </c>
      <c r="N7" s="211"/>
      <c r="O7" s="211"/>
    </row>
    <row r="8" spans="1:17" s="203" customFormat="1" ht="6" customHeight="1">
      <c r="A8" s="210"/>
      <c r="B8" s="213"/>
      <c r="D8" s="379"/>
      <c r="N8" s="211"/>
      <c r="O8" s="211"/>
    </row>
    <row r="9" spans="1:17" ht="14.25" customHeight="1">
      <c r="A9" s="3419" t="s">
        <v>3248</v>
      </c>
      <c r="B9" s="3419"/>
      <c r="C9" s="3419"/>
      <c r="D9" s="3419"/>
      <c r="E9" s="3419"/>
      <c r="F9" s="3419"/>
      <c r="G9" s="3419"/>
      <c r="H9" s="3419"/>
      <c r="I9" s="3419"/>
      <c r="J9" s="3419"/>
      <c r="K9" s="3419"/>
      <c r="L9" s="3419"/>
    </row>
    <row r="10" spans="1:17" ht="8.25" customHeight="1" thickBot="1">
      <c r="A10" s="1013"/>
      <c r="B10" s="1013"/>
      <c r="C10" s="1013"/>
      <c r="D10" s="1013"/>
      <c r="E10" s="1013"/>
    </row>
    <row r="11" spans="1:17" ht="27.75" customHeight="1">
      <c r="A11" s="3450" t="s">
        <v>1992</v>
      </c>
      <c r="B11" s="3450" t="s">
        <v>2400</v>
      </c>
      <c r="C11" s="3433" t="s">
        <v>3250</v>
      </c>
      <c r="D11" s="3433"/>
      <c r="E11" s="3433"/>
      <c r="F11" s="3433" t="s">
        <v>3251</v>
      </c>
      <c r="G11" s="3433"/>
      <c r="H11" s="3433"/>
      <c r="I11" s="3437" t="s">
        <v>3252</v>
      </c>
      <c r="J11" s="3437" t="s">
        <v>2003</v>
      </c>
      <c r="K11" s="3433" t="s">
        <v>19</v>
      </c>
      <c r="L11" s="3435" t="s">
        <v>501</v>
      </c>
      <c r="M11" s="3442" t="s">
        <v>1497</v>
      </c>
    </row>
    <row r="12" spans="1:17" ht="39.75" customHeight="1" thickBot="1">
      <c r="A12" s="3451"/>
      <c r="B12" s="3451"/>
      <c r="C12" s="1015" t="s">
        <v>1477</v>
      </c>
      <c r="D12" s="1015" t="s">
        <v>1478</v>
      </c>
      <c r="E12" s="1015" t="s">
        <v>1479</v>
      </c>
      <c r="F12" s="1015" t="s">
        <v>1477</v>
      </c>
      <c r="G12" s="1015" t="s">
        <v>1478</v>
      </c>
      <c r="H12" s="1015" t="s">
        <v>1479</v>
      </c>
      <c r="I12" s="3438"/>
      <c r="J12" s="3438"/>
      <c r="K12" s="3434"/>
      <c r="L12" s="3436"/>
      <c r="M12" s="3443"/>
    </row>
    <row r="13" spans="1:17" ht="52.5" customHeight="1" thickBot="1">
      <c r="A13" s="1088"/>
      <c r="B13" s="1089" t="s">
        <v>3249</v>
      </c>
      <c r="C13" s="1090">
        <v>71</v>
      </c>
      <c r="D13" s="1090">
        <v>507</v>
      </c>
      <c r="E13" s="1090">
        <v>312</v>
      </c>
      <c r="F13" s="1090">
        <v>606</v>
      </c>
      <c r="G13" s="1090">
        <v>730</v>
      </c>
      <c r="H13" s="1090">
        <v>312</v>
      </c>
      <c r="I13" s="1090">
        <v>365</v>
      </c>
      <c r="J13" s="1090">
        <v>1.0999999999999999E-2</v>
      </c>
      <c r="K13" s="1091">
        <v>4</v>
      </c>
      <c r="L13" s="1091">
        <v>2580</v>
      </c>
      <c r="M13" s="1092">
        <v>2760</v>
      </c>
    </row>
    <row r="14" spans="1:17" ht="15.75" customHeight="1" thickBot="1">
      <c r="A14" s="3452" t="s">
        <v>3253</v>
      </c>
      <c r="B14" s="3453"/>
      <c r="C14" s="3453"/>
      <c r="D14" s="3453"/>
      <c r="E14" s="3453"/>
      <c r="F14" s="3453"/>
      <c r="G14" s="3453"/>
      <c r="H14" s="3453"/>
      <c r="I14" s="3453"/>
      <c r="J14" s="3453"/>
      <c r="K14" s="3453"/>
      <c r="L14" s="3453"/>
      <c r="M14" s="3454"/>
    </row>
    <row r="20" spans="3:3">
      <c r="C20" s="324" t="s">
        <v>2001</v>
      </c>
    </row>
  </sheetData>
  <mergeCells count="12">
    <mergeCell ref="A14:M14"/>
    <mergeCell ref="K11:K12"/>
    <mergeCell ref="L11:L12"/>
    <mergeCell ref="M11:M12"/>
    <mergeCell ref="F11:H11"/>
    <mergeCell ref="A1:L1"/>
    <mergeCell ref="A9:L9"/>
    <mergeCell ref="A11:A12"/>
    <mergeCell ref="B11:B12"/>
    <mergeCell ref="C11:E11"/>
    <mergeCell ref="I11:I12"/>
    <mergeCell ref="J11:J12"/>
  </mergeCells>
  <hyperlinks>
    <hyperlink ref="H3" r:id="rId1"/>
    <hyperlink ref="H2" r:id="rId2"/>
  </hyperlinks>
  <pageMargins left="0.7" right="0.7" top="0.75" bottom="0.75" header="0.3" footer="0.3"/>
  <drawing r:id="rId3"/>
</worksheet>
</file>

<file path=xl/worksheets/sheet99.xml><?xml version="1.0" encoding="utf-8"?>
<worksheet xmlns="http://schemas.openxmlformats.org/spreadsheetml/2006/main" xmlns:r="http://schemas.openxmlformats.org/officeDocument/2006/relationships">
  <dimension ref="A1:K20"/>
  <sheetViews>
    <sheetView workbookViewId="0">
      <selection activeCell="G28" sqref="G28"/>
    </sheetView>
  </sheetViews>
  <sheetFormatPr defaultRowHeight="12.75"/>
  <cols>
    <col min="1" max="1" width="10" style="203" customWidth="1"/>
    <col min="2" max="2" width="8.7109375" style="203" customWidth="1"/>
    <col min="3" max="3" width="8.7109375" style="201" customWidth="1"/>
    <col min="4" max="4" width="2" style="203" hidden="1" customWidth="1"/>
    <col min="5" max="5" width="9.28515625" style="203" customWidth="1"/>
    <col min="6" max="7" width="8.42578125" style="203" customWidth="1"/>
    <col min="8" max="8" width="7" style="203" customWidth="1"/>
    <col min="9" max="9" width="7.7109375" style="203" customWidth="1"/>
    <col min="10" max="10" width="5.7109375" style="203" customWidth="1"/>
    <col min="11" max="11" width="7.28515625" style="203" customWidth="1"/>
    <col min="12" max="16384" width="9.140625" style="203"/>
  </cols>
  <sheetData>
    <row r="1" spans="1:11" s="381" customFormat="1" ht="31.5" customHeight="1">
      <c r="A1" s="3457"/>
      <c r="B1" s="3457"/>
      <c r="C1" s="3457"/>
      <c r="D1" s="3457"/>
      <c r="E1" s="3457"/>
      <c r="F1" s="3457"/>
      <c r="G1" s="3457"/>
      <c r="H1" s="3457"/>
    </row>
    <row r="2" spans="1:11" s="379" customFormat="1">
      <c r="A2" s="204" t="s">
        <v>0</v>
      </c>
      <c r="B2" s="116"/>
      <c r="C2" s="581"/>
      <c r="H2" s="205" t="s">
        <v>836</v>
      </c>
      <c r="I2" s="382" t="s">
        <v>1</v>
      </c>
    </row>
    <row r="3" spans="1:11" s="379" customFormat="1" ht="15.75" customHeight="1">
      <c r="A3" s="204" t="s">
        <v>467</v>
      </c>
      <c r="B3" s="116"/>
      <c r="C3" s="581"/>
      <c r="H3" s="205" t="s">
        <v>837</v>
      </c>
      <c r="I3" s="383" t="s">
        <v>2</v>
      </c>
    </row>
    <row r="4" spans="1:11" s="379" customFormat="1" ht="15.75" customHeight="1">
      <c r="A4" s="204" t="s">
        <v>2241</v>
      </c>
      <c r="B4" s="116"/>
      <c r="C4" s="581"/>
      <c r="H4" s="409"/>
    </row>
    <row r="5" spans="1:11" s="379" customFormat="1" ht="15.75" customHeight="1">
      <c r="A5" s="204" t="s">
        <v>467</v>
      </c>
      <c r="B5" s="116"/>
      <c r="C5" s="581"/>
      <c r="H5" s="204" t="s">
        <v>2238</v>
      </c>
    </row>
    <row r="6" spans="1:11" s="379" customFormat="1" ht="15.75" customHeight="1">
      <c r="A6" s="204" t="s">
        <v>468</v>
      </c>
      <c r="B6" s="116"/>
      <c r="C6" s="581"/>
      <c r="H6" s="204" t="s">
        <v>2240</v>
      </c>
    </row>
    <row r="7" spans="1:11" s="379" customFormat="1" ht="15" customHeight="1">
      <c r="A7" s="210" t="s">
        <v>2536</v>
      </c>
      <c r="B7" s="385"/>
      <c r="C7" s="581"/>
      <c r="H7" s="379" t="s">
        <v>2239</v>
      </c>
    </row>
    <row r="8" spans="1:11" s="379" customFormat="1">
      <c r="A8" s="210"/>
      <c r="B8" s="385"/>
      <c r="C8" s="581"/>
    </row>
    <row r="9" spans="1:11">
      <c r="A9" s="2525" t="s">
        <v>2316</v>
      </c>
      <c r="B9" s="2525"/>
      <c r="C9" s="2525"/>
      <c r="D9" s="2525"/>
      <c r="E9" s="2525"/>
      <c r="F9" s="2525"/>
      <c r="G9" s="2525"/>
      <c r="H9" s="2525"/>
      <c r="I9" s="2525"/>
      <c r="J9" s="2525"/>
      <c r="K9" s="2525"/>
    </row>
    <row r="11" spans="1:11" s="27" customFormat="1" ht="15" customHeight="1">
      <c r="A11" s="3026" t="s">
        <v>2077</v>
      </c>
      <c r="B11" s="3384" t="s">
        <v>16</v>
      </c>
      <c r="C11" s="3384" t="s">
        <v>17</v>
      </c>
      <c r="D11" s="3385"/>
      <c r="E11" s="3385"/>
      <c r="F11" s="3385"/>
      <c r="G11" s="3385"/>
      <c r="H11" s="3385"/>
      <c r="I11" s="3386"/>
      <c r="J11" s="3030" t="s">
        <v>2319</v>
      </c>
      <c r="K11" s="3030" t="s">
        <v>476</v>
      </c>
    </row>
    <row r="12" spans="1:11" s="27" customFormat="1" ht="30.75" customHeight="1">
      <c r="A12" s="3458"/>
      <c r="B12" s="3459"/>
      <c r="C12" s="3030" t="s">
        <v>2317</v>
      </c>
      <c r="D12" s="32"/>
      <c r="E12" s="3030" t="s">
        <v>2318</v>
      </c>
      <c r="F12" s="3455" t="s">
        <v>2320</v>
      </c>
      <c r="G12" s="3455" t="s">
        <v>2335</v>
      </c>
      <c r="H12" s="3030" t="s">
        <v>19</v>
      </c>
      <c r="I12" s="3030" t="s">
        <v>40</v>
      </c>
      <c r="J12" s="3030"/>
      <c r="K12" s="3030"/>
    </row>
    <row r="13" spans="1:11" s="27" customFormat="1" ht="51.75" customHeight="1">
      <c r="A13" s="3458"/>
      <c r="B13" s="3459"/>
      <c r="C13" s="3455"/>
      <c r="D13" s="6"/>
      <c r="E13" s="3455"/>
      <c r="F13" s="3456"/>
      <c r="G13" s="3456"/>
      <c r="H13" s="3455"/>
      <c r="I13" s="3455"/>
      <c r="J13" s="3455"/>
      <c r="K13" s="3455"/>
    </row>
    <row r="14" spans="1:11" s="410" customFormat="1" ht="14.25" customHeight="1">
      <c r="A14" s="2896" t="s">
        <v>470</v>
      </c>
      <c r="B14" s="2635"/>
      <c r="C14" s="989" t="s">
        <v>452</v>
      </c>
      <c r="D14" s="2896" t="s">
        <v>469</v>
      </c>
      <c r="E14" s="990">
        <v>35</v>
      </c>
      <c r="F14" s="990">
        <v>20</v>
      </c>
      <c r="G14" s="990">
        <v>24</v>
      </c>
      <c r="H14" s="990"/>
      <c r="I14" s="990"/>
      <c r="J14" s="1503">
        <v>4</v>
      </c>
      <c r="K14" s="989">
        <v>8</v>
      </c>
    </row>
    <row r="15" spans="1:11" s="410" customFormat="1" ht="14.25" customHeight="1">
      <c r="A15" s="2896"/>
      <c r="B15" s="2635"/>
      <c r="C15" s="989" t="s">
        <v>1086</v>
      </c>
      <c r="D15" s="2896"/>
      <c r="E15" s="990">
        <v>85</v>
      </c>
      <c r="F15" s="990">
        <v>70</v>
      </c>
      <c r="G15" s="990">
        <v>24</v>
      </c>
      <c r="H15" s="990"/>
      <c r="I15" s="990"/>
      <c r="J15" s="989">
        <v>9</v>
      </c>
      <c r="K15" s="989">
        <v>21</v>
      </c>
    </row>
    <row r="16" spans="1:11" s="410" customFormat="1" ht="14.25" customHeight="1">
      <c r="A16" s="2896"/>
      <c r="B16" s="2635"/>
      <c r="C16" s="989" t="s">
        <v>453</v>
      </c>
      <c r="D16" s="2896"/>
      <c r="E16" s="990"/>
      <c r="F16" s="990"/>
      <c r="G16" s="990"/>
      <c r="H16" s="990"/>
      <c r="I16" s="990"/>
      <c r="J16" s="989">
        <v>9</v>
      </c>
      <c r="K16" s="989">
        <v>21</v>
      </c>
    </row>
    <row r="17" spans="1:11" s="482" customFormat="1" ht="14.25" customHeight="1">
      <c r="A17" s="2896"/>
      <c r="B17" s="2635"/>
      <c r="C17" s="989" t="s">
        <v>2428</v>
      </c>
      <c r="D17" s="2896"/>
      <c r="E17" s="990">
        <v>40</v>
      </c>
      <c r="F17" s="990">
        <v>28</v>
      </c>
      <c r="G17" s="990">
        <v>32</v>
      </c>
      <c r="H17" s="990"/>
      <c r="I17" s="990"/>
      <c r="J17" s="1503">
        <v>5</v>
      </c>
      <c r="K17" s="1503">
        <v>11</v>
      </c>
    </row>
    <row r="18" spans="1:11" s="410" customFormat="1" ht="14.25" customHeight="1">
      <c r="A18" s="2896"/>
      <c r="B18" s="2635"/>
      <c r="C18" s="989" t="s">
        <v>2218</v>
      </c>
      <c r="D18" s="2896"/>
      <c r="E18" s="990">
        <v>40</v>
      </c>
      <c r="F18" s="990">
        <v>28</v>
      </c>
      <c r="G18" s="990">
        <v>38</v>
      </c>
      <c r="H18" s="990"/>
      <c r="I18" s="990"/>
      <c r="J18" s="1503">
        <v>7</v>
      </c>
      <c r="K18" s="1503">
        <v>14</v>
      </c>
    </row>
    <row r="19" spans="1:11" s="410" customFormat="1" ht="14.25" customHeight="1">
      <c r="A19" s="2896"/>
      <c r="B19" s="2635"/>
      <c r="C19" s="989" t="s">
        <v>454</v>
      </c>
      <c r="D19" s="2896"/>
      <c r="E19" s="990">
        <v>75</v>
      </c>
      <c r="F19" s="990">
        <v>55</v>
      </c>
      <c r="G19" s="990">
        <v>40</v>
      </c>
      <c r="H19" s="990"/>
      <c r="I19" s="990"/>
      <c r="J19" s="1503">
        <v>10</v>
      </c>
      <c r="K19" s="1503">
        <v>25</v>
      </c>
    </row>
    <row r="20" spans="1:11" s="410" customFormat="1" ht="14.25" customHeight="1">
      <c r="A20" s="2576" t="s">
        <v>455</v>
      </c>
      <c r="B20" s="2576"/>
      <c r="C20" s="2576"/>
      <c r="D20" s="2576"/>
      <c r="E20" s="2576"/>
      <c r="F20" s="2576"/>
      <c r="G20" s="2576"/>
      <c r="H20" s="2576"/>
      <c r="I20" s="2576"/>
      <c r="J20" s="2576"/>
      <c r="K20" s="2576"/>
    </row>
  </sheetData>
  <mergeCells count="17">
    <mergeCell ref="A1:H1"/>
    <mergeCell ref="A9:K9"/>
    <mergeCell ref="A11:A13"/>
    <mergeCell ref="B11:B13"/>
    <mergeCell ref="C11:I11"/>
    <mergeCell ref="J11:J13"/>
    <mergeCell ref="K11:K13"/>
    <mergeCell ref="C12:C13"/>
    <mergeCell ref="G12:G13"/>
    <mergeCell ref="A14:A19"/>
    <mergeCell ref="B14:B19"/>
    <mergeCell ref="D14:D19"/>
    <mergeCell ref="A20:K20"/>
    <mergeCell ref="E12:E13"/>
    <mergeCell ref="H12:H13"/>
    <mergeCell ref="I12:I13"/>
    <mergeCell ref="F12:F13"/>
  </mergeCells>
  <hyperlinks>
    <hyperlink ref="I3" r:id="rId1"/>
    <hyperlink ref="I2" r:id="rId2"/>
  </hyperlinks>
  <pageMargins left="0.7" right="0.7" top="0.75" bottom="0.75" header="0.3" footer="0.3"/>
  <drawing r:id="rId3"/>
</worksheet>
</file>

<file path=xl/worksheets/sheet100.xml><?xml version="1.0" encoding="utf-8"?>
<worksheet xmlns="http://schemas.openxmlformats.org/spreadsheetml/2006/main" xmlns:r="http://schemas.openxmlformats.org/officeDocument/2006/relationships">
  <dimension ref="A1:M200"/>
  <sheetViews>
    <sheetView zoomScaleNormal="100" workbookViewId="0">
      <selection sqref="A1:H1"/>
    </sheetView>
  </sheetViews>
  <sheetFormatPr defaultRowHeight="12.75"/>
  <cols>
    <col min="1" max="1" width="14" style="213" customWidth="1"/>
    <col min="2" max="2" width="17.28515625" style="203" customWidth="1"/>
    <col min="3" max="3" width="0.140625" style="203" hidden="1" customWidth="1"/>
    <col min="4" max="4" width="10.7109375" style="203" customWidth="1"/>
    <col min="5" max="5" width="12.140625" style="203" customWidth="1"/>
    <col min="6" max="16384" width="9.140625" style="203"/>
  </cols>
  <sheetData>
    <row r="1" spans="1:13" s="200" customFormat="1" ht="31.5" customHeight="1">
      <c r="A1" s="2526"/>
      <c r="B1" s="2526"/>
      <c r="C1" s="2526"/>
      <c r="D1" s="2526"/>
      <c r="E1" s="2526"/>
      <c r="F1" s="2526"/>
      <c r="G1" s="2526"/>
      <c r="H1" s="2526"/>
    </row>
    <row r="2" spans="1:13">
      <c r="A2" s="204" t="s">
        <v>0</v>
      </c>
      <c r="E2" s="205" t="s">
        <v>474</v>
      </c>
      <c r="F2" s="206" t="s">
        <v>1</v>
      </c>
      <c r="J2" s="206"/>
      <c r="L2" s="202"/>
      <c r="M2" s="202"/>
    </row>
    <row r="3" spans="1:13" ht="15.75" customHeight="1">
      <c r="A3" s="207" t="s">
        <v>467</v>
      </c>
      <c r="E3" s="205" t="s">
        <v>475</v>
      </c>
      <c r="F3" s="208" t="s">
        <v>2</v>
      </c>
      <c r="J3" s="208"/>
      <c r="K3" s="208"/>
      <c r="L3" s="114"/>
      <c r="M3" s="114"/>
    </row>
    <row r="4" spans="1:13" ht="15.75" customHeight="1">
      <c r="A4" s="204" t="s">
        <v>2241</v>
      </c>
      <c r="E4" s="471"/>
      <c r="J4" s="212"/>
      <c r="K4" s="202"/>
      <c r="L4" s="202"/>
      <c r="M4" s="202"/>
    </row>
    <row r="5" spans="1:13" ht="15.75" customHeight="1">
      <c r="A5" s="207" t="s">
        <v>467</v>
      </c>
      <c r="E5" s="204" t="s">
        <v>2238</v>
      </c>
      <c r="J5" s="207"/>
      <c r="K5" s="202"/>
      <c r="L5" s="202"/>
      <c r="M5" s="202"/>
    </row>
    <row r="6" spans="1:13" ht="15.75" customHeight="1">
      <c r="A6" s="207" t="s">
        <v>468</v>
      </c>
      <c r="E6" s="204" t="s">
        <v>2240</v>
      </c>
      <c r="J6" s="207"/>
      <c r="K6" s="202"/>
      <c r="L6" s="202"/>
      <c r="M6" s="202"/>
    </row>
    <row r="7" spans="1:13" ht="15" customHeight="1">
      <c r="A7" s="210" t="s">
        <v>2536</v>
      </c>
      <c r="E7" s="379" t="s">
        <v>2239</v>
      </c>
      <c r="J7" s="211"/>
      <c r="K7" s="211"/>
    </row>
    <row r="8" spans="1:13">
      <c r="A8" s="210"/>
      <c r="E8" s="379"/>
      <c r="J8" s="211"/>
      <c r="K8" s="211"/>
    </row>
    <row r="9" spans="1:13">
      <c r="A9" s="2525" t="s">
        <v>2685</v>
      </c>
      <c r="B9" s="2525"/>
      <c r="C9" s="2525"/>
      <c r="D9" s="2525"/>
      <c r="E9" s="2525"/>
      <c r="F9" s="2525"/>
      <c r="G9" s="2525"/>
    </row>
    <row r="11" spans="1:13" s="106" customFormat="1" ht="12.75" customHeight="1">
      <c r="A11" s="2577" t="s">
        <v>322</v>
      </c>
      <c r="B11" s="2677" t="s">
        <v>16</v>
      </c>
      <c r="C11" s="2600"/>
      <c r="D11" s="2521" t="s">
        <v>17</v>
      </c>
      <c r="E11" s="2521"/>
      <c r="F11" s="2520" t="s">
        <v>120</v>
      </c>
      <c r="G11" s="2520" t="s">
        <v>476</v>
      </c>
    </row>
    <row r="12" spans="1:13" s="106" customFormat="1" ht="46.5" customHeight="1">
      <c r="A12" s="2578"/>
      <c r="B12" s="2781"/>
      <c r="C12" s="2601"/>
      <c r="D12" s="2468" t="s">
        <v>55</v>
      </c>
      <c r="E12" s="2468" t="s">
        <v>56</v>
      </c>
      <c r="F12" s="2520"/>
      <c r="G12" s="2520"/>
    </row>
    <row r="13" spans="1:13" s="106" customFormat="1" ht="15" customHeight="1">
      <c r="A13" s="2421" t="s">
        <v>4052</v>
      </c>
      <c r="B13" s="3021"/>
      <c r="C13" s="2469"/>
      <c r="D13" s="2902" t="s">
        <v>2219</v>
      </c>
      <c r="E13" s="2475"/>
      <c r="F13" s="2475">
        <v>9</v>
      </c>
      <c r="G13" s="2474">
        <v>19</v>
      </c>
    </row>
    <row r="14" spans="1:13" s="487" customFormat="1" ht="26.25" customHeight="1">
      <c r="A14" s="770" t="s">
        <v>2312</v>
      </c>
      <c r="B14" s="2858"/>
      <c r="C14" s="690"/>
      <c r="D14" s="2561"/>
      <c r="E14" s="770" t="s">
        <v>2430</v>
      </c>
      <c r="F14" s="770">
        <v>15</v>
      </c>
      <c r="G14" s="821">
        <v>35</v>
      </c>
      <c r="K14" s="186"/>
    </row>
    <row r="15" spans="1:13" s="487" customFormat="1" ht="26.25" customHeight="1">
      <c r="A15" s="770" t="s">
        <v>2313</v>
      </c>
      <c r="B15" s="2858"/>
      <c r="C15" s="690"/>
      <c r="D15" s="2561"/>
      <c r="E15" s="770" t="s">
        <v>2431</v>
      </c>
      <c r="F15" s="770">
        <v>16</v>
      </c>
      <c r="G15" s="821">
        <v>37</v>
      </c>
      <c r="K15" s="186"/>
    </row>
    <row r="16" spans="1:13" s="487" customFormat="1" ht="26.25" customHeight="1">
      <c r="A16" s="770" t="s">
        <v>2220</v>
      </c>
      <c r="B16" s="3460"/>
      <c r="C16" s="690"/>
      <c r="D16" s="2924"/>
      <c r="E16" s="770"/>
      <c r="F16" s="770">
        <v>17</v>
      </c>
      <c r="G16" s="821">
        <v>38</v>
      </c>
      <c r="K16" s="186"/>
    </row>
    <row r="17" spans="1:12" s="482" customFormat="1" ht="14.25" customHeight="1">
      <c r="A17" s="2783" t="s">
        <v>455</v>
      </c>
      <c r="B17" s="2784"/>
      <c r="C17" s="2784"/>
      <c r="D17" s="2784"/>
      <c r="E17" s="2784"/>
      <c r="F17" s="2784"/>
      <c r="G17" s="2785"/>
      <c r="H17" s="143"/>
      <c r="K17" s="186"/>
      <c r="L17" s="487"/>
    </row>
    <row r="18" spans="1:12" s="150" customFormat="1" ht="15">
      <c r="A18" s="176"/>
      <c r="K18" s="187"/>
      <c r="L18" s="157"/>
    </row>
    <row r="19" spans="1:12" s="150" customFormat="1" ht="15">
      <c r="A19" s="176"/>
      <c r="K19" s="187"/>
      <c r="L19" s="157"/>
    </row>
    <row r="20" spans="1:12" s="150" customFormat="1">
      <c r="A20" s="176"/>
    </row>
    <row r="21" spans="1:12" s="150" customFormat="1">
      <c r="A21" s="176"/>
    </row>
    <row r="22" spans="1:12" s="150" customFormat="1">
      <c r="A22" s="176"/>
    </row>
    <row r="23" spans="1:12" s="150" customFormat="1">
      <c r="A23" s="176"/>
    </row>
    <row r="24" spans="1:12" s="150" customFormat="1">
      <c r="A24" s="176"/>
    </row>
    <row r="25" spans="1:12" s="150" customFormat="1">
      <c r="A25" s="176"/>
    </row>
    <row r="26" spans="1:12" s="150" customFormat="1">
      <c r="A26" s="176"/>
    </row>
    <row r="27" spans="1:12" s="150" customFormat="1">
      <c r="A27" s="176"/>
    </row>
    <row r="28" spans="1:12" s="150" customFormat="1">
      <c r="A28" s="176"/>
    </row>
    <row r="29" spans="1:12" s="150" customFormat="1">
      <c r="A29" s="176"/>
    </row>
    <row r="30" spans="1:12" s="150" customFormat="1">
      <c r="A30" s="176"/>
    </row>
    <row r="31" spans="1:12" s="150" customFormat="1">
      <c r="A31" s="176"/>
    </row>
    <row r="32" spans="1:12" s="150" customFormat="1">
      <c r="A32" s="176"/>
    </row>
    <row r="33" spans="1:1" s="150" customFormat="1">
      <c r="A33" s="176"/>
    </row>
    <row r="34" spans="1:1" s="150" customFormat="1">
      <c r="A34" s="176"/>
    </row>
    <row r="35" spans="1:1" s="150" customFormat="1">
      <c r="A35" s="176"/>
    </row>
    <row r="36" spans="1:1" s="150" customFormat="1">
      <c r="A36" s="176"/>
    </row>
    <row r="37" spans="1:1" s="150" customFormat="1">
      <c r="A37" s="176"/>
    </row>
    <row r="38" spans="1:1" s="150" customFormat="1">
      <c r="A38" s="176"/>
    </row>
    <row r="39" spans="1:1" s="150" customFormat="1">
      <c r="A39" s="176"/>
    </row>
    <row r="40" spans="1:1" s="150" customFormat="1">
      <c r="A40" s="176"/>
    </row>
    <row r="41" spans="1:1" s="150" customFormat="1">
      <c r="A41" s="176"/>
    </row>
    <row r="42" spans="1:1" s="150" customFormat="1">
      <c r="A42" s="176"/>
    </row>
    <row r="43" spans="1:1" s="150" customFormat="1">
      <c r="A43" s="176"/>
    </row>
    <row r="44" spans="1:1" s="150" customFormat="1">
      <c r="A44" s="176"/>
    </row>
    <row r="45" spans="1:1" s="150" customFormat="1">
      <c r="A45" s="176"/>
    </row>
    <row r="46" spans="1:1" s="150" customFormat="1">
      <c r="A46" s="176"/>
    </row>
    <row r="47" spans="1:1" s="150" customFormat="1">
      <c r="A47" s="176"/>
    </row>
    <row r="48" spans="1:1" s="150" customFormat="1">
      <c r="A48" s="176"/>
    </row>
    <row r="49" spans="1:1" s="150" customFormat="1">
      <c r="A49" s="176"/>
    </row>
    <row r="50" spans="1:1" s="150" customFormat="1">
      <c r="A50" s="176"/>
    </row>
    <row r="51" spans="1:1" s="150" customFormat="1">
      <c r="A51" s="176"/>
    </row>
    <row r="52" spans="1:1" s="150" customFormat="1">
      <c r="A52" s="176"/>
    </row>
    <row r="53" spans="1:1" s="150" customFormat="1">
      <c r="A53" s="176"/>
    </row>
    <row r="54" spans="1:1" s="150" customFormat="1">
      <c r="A54" s="176"/>
    </row>
    <row r="55" spans="1:1" s="150" customFormat="1">
      <c r="A55" s="176"/>
    </row>
    <row r="56" spans="1:1" s="150" customFormat="1">
      <c r="A56" s="176"/>
    </row>
    <row r="57" spans="1:1" s="150" customFormat="1">
      <c r="A57" s="176"/>
    </row>
    <row r="58" spans="1:1" s="150" customFormat="1">
      <c r="A58" s="176"/>
    </row>
    <row r="59" spans="1:1" s="150" customFormat="1">
      <c r="A59" s="176"/>
    </row>
    <row r="60" spans="1:1" s="150" customFormat="1">
      <c r="A60" s="176"/>
    </row>
    <row r="61" spans="1:1" s="150" customFormat="1">
      <c r="A61" s="176"/>
    </row>
    <row r="62" spans="1:1" s="150" customFormat="1">
      <c r="A62" s="176"/>
    </row>
    <row r="63" spans="1:1" s="150" customFormat="1">
      <c r="A63" s="176"/>
    </row>
    <row r="64" spans="1:1" s="150" customFormat="1">
      <c r="A64" s="176"/>
    </row>
    <row r="65" spans="1:1" s="150" customFormat="1">
      <c r="A65" s="176"/>
    </row>
    <row r="66" spans="1:1" s="150" customFormat="1">
      <c r="A66" s="176"/>
    </row>
    <row r="67" spans="1:1" s="150" customFormat="1">
      <c r="A67" s="176"/>
    </row>
    <row r="68" spans="1:1" s="150" customFormat="1">
      <c r="A68" s="176"/>
    </row>
    <row r="69" spans="1:1" s="150" customFormat="1">
      <c r="A69" s="176"/>
    </row>
    <row r="70" spans="1:1" s="150" customFormat="1">
      <c r="A70" s="176"/>
    </row>
    <row r="71" spans="1:1" s="150" customFormat="1">
      <c r="A71" s="176"/>
    </row>
    <row r="72" spans="1:1" s="150" customFormat="1">
      <c r="A72" s="176"/>
    </row>
    <row r="73" spans="1:1" s="150" customFormat="1">
      <c r="A73" s="176"/>
    </row>
    <row r="74" spans="1:1" s="150" customFormat="1">
      <c r="A74" s="176"/>
    </row>
    <row r="75" spans="1:1" s="150" customFormat="1">
      <c r="A75" s="176"/>
    </row>
    <row r="76" spans="1:1" s="150" customFormat="1">
      <c r="A76" s="176"/>
    </row>
    <row r="77" spans="1:1" s="150" customFormat="1">
      <c r="A77" s="176"/>
    </row>
    <row r="78" spans="1:1" s="150" customFormat="1">
      <c r="A78" s="176"/>
    </row>
    <row r="79" spans="1:1" s="150" customFormat="1">
      <c r="A79" s="176"/>
    </row>
    <row r="80" spans="1:1" s="150" customFormat="1">
      <c r="A80" s="176"/>
    </row>
    <row r="81" spans="1:1" s="150" customFormat="1">
      <c r="A81" s="176"/>
    </row>
    <row r="82" spans="1:1" s="150" customFormat="1">
      <c r="A82" s="176"/>
    </row>
    <row r="83" spans="1:1" s="150" customFormat="1">
      <c r="A83" s="176"/>
    </row>
    <row r="84" spans="1:1" s="150" customFormat="1">
      <c r="A84" s="176"/>
    </row>
    <row r="85" spans="1:1" s="150" customFormat="1">
      <c r="A85" s="176"/>
    </row>
    <row r="86" spans="1:1" s="150" customFormat="1">
      <c r="A86" s="176"/>
    </row>
    <row r="87" spans="1:1" s="150" customFormat="1">
      <c r="A87" s="176"/>
    </row>
    <row r="88" spans="1:1" s="150" customFormat="1">
      <c r="A88" s="176"/>
    </row>
    <row r="89" spans="1:1" s="150" customFormat="1">
      <c r="A89" s="176"/>
    </row>
    <row r="90" spans="1:1" s="150" customFormat="1">
      <c r="A90" s="176"/>
    </row>
    <row r="91" spans="1:1" s="150" customFormat="1">
      <c r="A91" s="176"/>
    </row>
    <row r="92" spans="1:1" s="150" customFormat="1">
      <c r="A92" s="176"/>
    </row>
    <row r="93" spans="1:1" s="150" customFormat="1">
      <c r="A93" s="176"/>
    </row>
    <row r="94" spans="1:1" s="150" customFormat="1">
      <c r="A94" s="176"/>
    </row>
    <row r="95" spans="1:1" s="150" customFormat="1">
      <c r="A95" s="176"/>
    </row>
    <row r="96" spans="1:1" s="150" customFormat="1">
      <c r="A96" s="176"/>
    </row>
    <row r="97" spans="1:1" s="150" customFormat="1">
      <c r="A97" s="176"/>
    </row>
    <row r="98" spans="1:1" s="150" customFormat="1">
      <c r="A98" s="176"/>
    </row>
    <row r="99" spans="1:1" s="150" customFormat="1">
      <c r="A99" s="176"/>
    </row>
    <row r="100" spans="1:1" s="150" customFormat="1">
      <c r="A100" s="176"/>
    </row>
    <row r="101" spans="1:1" s="150" customFormat="1">
      <c r="A101" s="176"/>
    </row>
    <row r="102" spans="1:1" s="150" customFormat="1">
      <c r="A102" s="176"/>
    </row>
    <row r="103" spans="1:1" s="150" customFormat="1">
      <c r="A103" s="176"/>
    </row>
    <row r="104" spans="1:1" s="150" customFormat="1">
      <c r="A104" s="176"/>
    </row>
    <row r="105" spans="1:1" s="150" customFormat="1">
      <c r="A105" s="176"/>
    </row>
    <row r="106" spans="1:1" s="150" customFormat="1">
      <c r="A106" s="176"/>
    </row>
    <row r="107" spans="1:1" s="150" customFormat="1">
      <c r="A107" s="176"/>
    </row>
    <row r="108" spans="1:1" s="150" customFormat="1">
      <c r="A108" s="176"/>
    </row>
    <row r="109" spans="1:1" s="150" customFormat="1">
      <c r="A109" s="176"/>
    </row>
    <row r="110" spans="1:1" s="150" customFormat="1">
      <c r="A110" s="176"/>
    </row>
    <row r="111" spans="1:1" s="150" customFormat="1">
      <c r="A111" s="176"/>
    </row>
    <row r="112" spans="1:1" s="150" customFormat="1">
      <c r="A112" s="176"/>
    </row>
    <row r="113" spans="1:1" s="150" customFormat="1">
      <c r="A113" s="176"/>
    </row>
    <row r="114" spans="1:1" s="150" customFormat="1">
      <c r="A114" s="176"/>
    </row>
    <row r="115" spans="1:1" s="150" customFormat="1">
      <c r="A115" s="176"/>
    </row>
    <row r="116" spans="1:1" s="150" customFormat="1">
      <c r="A116" s="176"/>
    </row>
    <row r="117" spans="1:1" s="150" customFormat="1">
      <c r="A117" s="176"/>
    </row>
    <row r="118" spans="1:1" s="150" customFormat="1">
      <c r="A118" s="176"/>
    </row>
    <row r="119" spans="1:1" s="150" customFormat="1">
      <c r="A119" s="176"/>
    </row>
    <row r="120" spans="1:1" s="150" customFormat="1">
      <c r="A120" s="176"/>
    </row>
    <row r="121" spans="1:1" s="150" customFormat="1">
      <c r="A121" s="176"/>
    </row>
    <row r="122" spans="1:1" s="150" customFormat="1">
      <c r="A122" s="176"/>
    </row>
    <row r="123" spans="1:1" s="150" customFormat="1">
      <c r="A123" s="176"/>
    </row>
    <row r="124" spans="1:1" s="150" customFormat="1">
      <c r="A124" s="176"/>
    </row>
    <row r="125" spans="1:1" s="150" customFormat="1">
      <c r="A125" s="176"/>
    </row>
    <row r="126" spans="1:1" s="150" customFormat="1">
      <c r="A126" s="176"/>
    </row>
    <row r="127" spans="1:1" s="150" customFormat="1">
      <c r="A127" s="176"/>
    </row>
    <row r="128" spans="1:1" s="150" customFormat="1">
      <c r="A128" s="176"/>
    </row>
    <row r="129" spans="1:1" s="150" customFormat="1">
      <c r="A129" s="176"/>
    </row>
    <row r="130" spans="1:1" s="150" customFormat="1">
      <c r="A130" s="176"/>
    </row>
    <row r="131" spans="1:1" s="150" customFormat="1">
      <c r="A131" s="176"/>
    </row>
    <row r="132" spans="1:1" s="150" customFormat="1">
      <c r="A132" s="176"/>
    </row>
    <row r="133" spans="1:1" s="150" customFormat="1">
      <c r="A133" s="176"/>
    </row>
    <row r="134" spans="1:1" s="150" customFormat="1">
      <c r="A134" s="176"/>
    </row>
    <row r="135" spans="1:1" s="150" customFormat="1">
      <c r="A135" s="176"/>
    </row>
    <row r="136" spans="1:1" s="150" customFormat="1">
      <c r="A136" s="176"/>
    </row>
    <row r="137" spans="1:1" s="150" customFormat="1">
      <c r="A137" s="176"/>
    </row>
    <row r="138" spans="1:1" s="150" customFormat="1">
      <c r="A138" s="176"/>
    </row>
    <row r="139" spans="1:1" s="150" customFormat="1">
      <c r="A139" s="176"/>
    </row>
    <row r="140" spans="1:1" s="150" customFormat="1">
      <c r="A140" s="176"/>
    </row>
    <row r="141" spans="1:1" s="150" customFormat="1">
      <c r="A141" s="176"/>
    </row>
    <row r="142" spans="1:1" s="150" customFormat="1">
      <c r="A142" s="176"/>
    </row>
    <row r="143" spans="1:1" s="150" customFormat="1">
      <c r="A143" s="176"/>
    </row>
    <row r="144" spans="1:1" s="150" customFormat="1">
      <c r="A144" s="176"/>
    </row>
    <row r="145" spans="1:1" s="150" customFormat="1">
      <c r="A145" s="176"/>
    </row>
    <row r="146" spans="1:1" s="150" customFormat="1">
      <c r="A146" s="176"/>
    </row>
    <row r="147" spans="1:1" s="150" customFormat="1">
      <c r="A147" s="176"/>
    </row>
    <row r="148" spans="1:1" s="150" customFormat="1">
      <c r="A148" s="176"/>
    </row>
    <row r="149" spans="1:1" s="150" customFormat="1">
      <c r="A149" s="176"/>
    </row>
    <row r="150" spans="1:1" s="150" customFormat="1">
      <c r="A150" s="176"/>
    </row>
    <row r="151" spans="1:1" s="150" customFormat="1">
      <c r="A151" s="176"/>
    </row>
    <row r="152" spans="1:1" s="150" customFormat="1">
      <c r="A152" s="176"/>
    </row>
    <row r="153" spans="1:1" s="150" customFormat="1">
      <c r="A153" s="176"/>
    </row>
    <row r="154" spans="1:1" s="150" customFormat="1">
      <c r="A154" s="176"/>
    </row>
    <row r="155" spans="1:1" s="150" customFormat="1">
      <c r="A155" s="176"/>
    </row>
    <row r="156" spans="1:1" s="150" customFormat="1">
      <c r="A156" s="176"/>
    </row>
    <row r="157" spans="1:1" s="150" customFormat="1">
      <c r="A157" s="176"/>
    </row>
    <row r="158" spans="1:1" s="150" customFormat="1">
      <c r="A158" s="176"/>
    </row>
    <row r="159" spans="1:1" s="150" customFormat="1">
      <c r="A159" s="176"/>
    </row>
    <row r="160" spans="1:1" s="150" customFormat="1">
      <c r="A160" s="176"/>
    </row>
    <row r="161" spans="1:1" s="150" customFormat="1">
      <c r="A161" s="176"/>
    </row>
    <row r="162" spans="1:1" s="150" customFormat="1">
      <c r="A162" s="176"/>
    </row>
    <row r="163" spans="1:1" s="150" customFormat="1">
      <c r="A163" s="176"/>
    </row>
    <row r="164" spans="1:1" s="150" customFormat="1">
      <c r="A164" s="176"/>
    </row>
    <row r="165" spans="1:1" s="150" customFormat="1">
      <c r="A165" s="176"/>
    </row>
    <row r="166" spans="1:1" s="150" customFormat="1">
      <c r="A166" s="176"/>
    </row>
    <row r="167" spans="1:1" s="150" customFormat="1">
      <c r="A167" s="176"/>
    </row>
    <row r="168" spans="1:1" s="150" customFormat="1">
      <c r="A168" s="176"/>
    </row>
    <row r="169" spans="1:1" s="150" customFormat="1">
      <c r="A169" s="176"/>
    </row>
    <row r="170" spans="1:1" s="150" customFormat="1">
      <c r="A170" s="176"/>
    </row>
    <row r="171" spans="1:1" s="150" customFormat="1">
      <c r="A171" s="176"/>
    </row>
    <row r="172" spans="1:1" s="150" customFormat="1">
      <c r="A172" s="176"/>
    </row>
    <row r="173" spans="1:1" s="150" customFormat="1">
      <c r="A173" s="176"/>
    </row>
    <row r="174" spans="1:1" s="150" customFormat="1">
      <c r="A174" s="176"/>
    </row>
    <row r="175" spans="1:1" s="150" customFormat="1">
      <c r="A175" s="176"/>
    </row>
    <row r="176" spans="1:1" s="150" customFormat="1">
      <c r="A176" s="176"/>
    </row>
    <row r="177" spans="1:1" s="150" customFormat="1">
      <c r="A177" s="176"/>
    </row>
    <row r="178" spans="1:1" s="150" customFormat="1">
      <c r="A178" s="176"/>
    </row>
    <row r="179" spans="1:1" s="150" customFormat="1">
      <c r="A179" s="176"/>
    </row>
    <row r="180" spans="1:1" s="150" customFormat="1">
      <c r="A180" s="176"/>
    </row>
    <row r="181" spans="1:1" s="150" customFormat="1">
      <c r="A181" s="176"/>
    </row>
    <row r="182" spans="1:1" s="150" customFormat="1">
      <c r="A182" s="176"/>
    </row>
    <row r="183" spans="1:1" s="150" customFormat="1">
      <c r="A183" s="176"/>
    </row>
    <row r="184" spans="1:1" s="150" customFormat="1">
      <c r="A184" s="176"/>
    </row>
    <row r="185" spans="1:1" s="150" customFormat="1">
      <c r="A185" s="176"/>
    </row>
    <row r="186" spans="1:1" s="150" customFormat="1">
      <c r="A186" s="176"/>
    </row>
    <row r="187" spans="1:1" s="150" customFormat="1">
      <c r="A187" s="176"/>
    </row>
    <row r="188" spans="1:1" s="150" customFormat="1">
      <c r="A188" s="176"/>
    </row>
    <row r="189" spans="1:1" s="150" customFormat="1">
      <c r="A189" s="176"/>
    </row>
    <row r="190" spans="1:1" s="150" customFormat="1">
      <c r="A190" s="176"/>
    </row>
    <row r="191" spans="1:1" s="150" customFormat="1">
      <c r="A191" s="176"/>
    </row>
    <row r="192" spans="1:1" s="150" customFormat="1">
      <c r="A192" s="176"/>
    </row>
    <row r="193" spans="1:1" s="150" customFormat="1">
      <c r="A193" s="176"/>
    </row>
    <row r="194" spans="1:1" s="150" customFormat="1">
      <c r="A194" s="176"/>
    </row>
    <row r="195" spans="1:1" s="150" customFormat="1">
      <c r="A195" s="176"/>
    </row>
    <row r="196" spans="1:1" s="150" customFormat="1">
      <c r="A196" s="176"/>
    </row>
    <row r="197" spans="1:1" s="150" customFormat="1">
      <c r="A197" s="176"/>
    </row>
    <row r="198" spans="1:1" s="150" customFormat="1">
      <c r="A198" s="176"/>
    </row>
    <row r="199" spans="1:1" s="150" customFormat="1">
      <c r="A199" s="176"/>
    </row>
    <row r="200" spans="1:1" s="150" customFormat="1">
      <c r="A200" s="176"/>
    </row>
  </sheetData>
  <mergeCells count="10">
    <mergeCell ref="A17:G17"/>
    <mergeCell ref="A1:H1"/>
    <mergeCell ref="A9:G9"/>
    <mergeCell ref="A11:A12"/>
    <mergeCell ref="B11:C12"/>
    <mergeCell ref="D11:E11"/>
    <mergeCell ref="F11:F12"/>
    <mergeCell ref="G11:G12"/>
    <mergeCell ref="B13:B16"/>
    <mergeCell ref="D13:D16"/>
  </mergeCells>
  <hyperlinks>
    <hyperlink ref="F3" r:id="rId1"/>
    <hyperlink ref="F2" r:id="rId2"/>
  </hyperlinks>
  <pageMargins left="0.7" right="0.7" top="0.75" bottom="0.75" header="0.3" footer="0.3"/>
  <pageSetup paperSize="9" orientation="portrait" horizontalDpi="300" verticalDpi="300" r:id="rId3"/>
  <drawing r:id="rId4"/>
</worksheet>
</file>

<file path=xl/worksheets/sheet101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N17" sqref="N17"/>
    </sheetView>
  </sheetViews>
  <sheetFormatPr defaultRowHeight="15"/>
  <sheetData>
    <row r="1" spans="1:8" s="381" customFormat="1" ht="31.5" customHeight="1">
      <c r="A1" s="3457"/>
      <c r="B1" s="3457"/>
      <c r="C1" s="3457"/>
      <c r="D1" s="3457"/>
      <c r="E1" s="3457"/>
    </row>
    <row r="2" spans="1:8" s="379" customFormat="1" ht="12.75">
      <c r="A2" s="204" t="s">
        <v>0</v>
      </c>
      <c r="F2" s="205" t="s">
        <v>836</v>
      </c>
      <c r="G2" s="382" t="s">
        <v>1</v>
      </c>
    </row>
    <row r="3" spans="1:8" s="379" customFormat="1" ht="15.75" customHeight="1">
      <c r="A3" s="204" t="s">
        <v>467</v>
      </c>
      <c r="F3" s="205" t="s">
        <v>837</v>
      </c>
      <c r="G3" s="383" t="s">
        <v>2</v>
      </c>
    </row>
    <row r="4" spans="1:8" s="379" customFormat="1" ht="15.75" customHeight="1">
      <c r="A4" s="204" t="s">
        <v>2241</v>
      </c>
      <c r="F4" s="409"/>
    </row>
    <row r="5" spans="1:8" s="379" customFormat="1" ht="15.75" customHeight="1">
      <c r="A5" s="204" t="s">
        <v>467</v>
      </c>
      <c r="F5" s="204" t="s">
        <v>2238</v>
      </c>
    </row>
    <row r="6" spans="1:8" s="379" customFormat="1" ht="15.75" customHeight="1">
      <c r="A6" s="204" t="s">
        <v>468</v>
      </c>
      <c r="F6" s="204" t="s">
        <v>2240</v>
      </c>
    </row>
    <row r="7" spans="1:8" s="379" customFormat="1" ht="15" customHeight="1">
      <c r="A7" s="210" t="s">
        <v>2536</v>
      </c>
      <c r="F7" s="379" t="s">
        <v>2239</v>
      </c>
    </row>
    <row r="8" spans="1:8" s="379" customFormat="1" ht="12.75">
      <c r="A8" s="210"/>
    </row>
    <row r="9" spans="1:8" s="203" customFormat="1" ht="12.75">
      <c r="A9" s="2525" t="s">
        <v>2429</v>
      </c>
      <c r="B9" s="2525"/>
      <c r="C9" s="2525"/>
      <c r="D9" s="2525"/>
      <c r="E9" s="2525"/>
      <c r="F9" s="2525"/>
      <c r="G9" s="2525"/>
      <c r="H9" s="2525"/>
    </row>
    <row r="10" spans="1:8" s="203" customFormat="1" ht="12.75"/>
    <row r="11" spans="1:8" s="27" customFormat="1" ht="15" customHeight="1">
      <c r="A11" s="3026" t="s">
        <v>2077</v>
      </c>
      <c r="B11" s="3384" t="s">
        <v>17</v>
      </c>
      <c r="C11" s="3385"/>
      <c r="D11" s="3385"/>
      <c r="E11" s="3385"/>
      <c r="F11" s="3386"/>
      <c r="G11" s="3030" t="s">
        <v>2319</v>
      </c>
      <c r="H11" s="3030" t="s">
        <v>476</v>
      </c>
    </row>
    <row r="12" spans="1:8" s="27" customFormat="1" ht="30.75" customHeight="1">
      <c r="A12" s="3458"/>
      <c r="B12" s="3030" t="s">
        <v>2317</v>
      </c>
      <c r="C12" s="3028" t="s">
        <v>210</v>
      </c>
      <c r="D12" s="3030" t="s">
        <v>2325</v>
      </c>
      <c r="E12" s="3030" t="s">
        <v>19</v>
      </c>
      <c r="F12" s="3030" t="s">
        <v>40</v>
      </c>
      <c r="G12" s="3030"/>
      <c r="H12" s="3030"/>
    </row>
    <row r="13" spans="1:8" s="27" customFormat="1" ht="12.75">
      <c r="A13" s="3458"/>
      <c r="B13" s="3455"/>
      <c r="C13" s="3028"/>
      <c r="D13" s="3455"/>
      <c r="E13" s="3455"/>
      <c r="F13" s="3455"/>
      <c r="G13" s="3455"/>
      <c r="H13" s="3455"/>
    </row>
    <row r="14" spans="1:8" s="27" customFormat="1" ht="15" customHeight="1">
      <c r="A14" s="2606" t="s">
        <v>2221</v>
      </c>
      <c r="B14" s="1975" t="s">
        <v>3468</v>
      </c>
      <c r="C14" s="2602" t="s">
        <v>257</v>
      </c>
      <c r="D14" s="1975">
        <v>7</v>
      </c>
      <c r="E14" s="1975"/>
      <c r="F14" s="1975"/>
      <c r="G14" s="1975">
        <v>1.5</v>
      </c>
      <c r="H14" s="1975">
        <v>3</v>
      </c>
    </row>
    <row r="15" spans="1:8" s="27" customFormat="1" ht="12.75">
      <c r="A15" s="2606"/>
      <c r="B15" s="1975" t="s">
        <v>3469</v>
      </c>
      <c r="C15" s="2606"/>
      <c r="D15" s="1975">
        <v>8</v>
      </c>
      <c r="E15" s="1975"/>
      <c r="F15" s="1975"/>
      <c r="G15" s="1975">
        <v>2</v>
      </c>
      <c r="H15" s="1975">
        <v>4.5</v>
      </c>
    </row>
    <row r="16" spans="1:8" s="410" customFormat="1" ht="14.25" customHeight="1">
      <c r="A16" s="2606"/>
      <c r="B16" s="1991" t="s">
        <v>2322</v>
      </c>
      <c r="C16" s="2606"/>
      <c r="D16" s="1976">
        <v>10</v>
      </c>
      <c r="E16" s="990"/>
      <c r="F16" s="990"/>
      <c r="G16" s="1991">
        <v>1.5</v>
      </c>
      <c r="H16" s="1991">
        <v>4.5</v>
      </c>
    </row>
    <row r="17" spans="1:8" s="410" customFormat="1" ht="14.25" customHeight="1">
      <c r="A17" s="2606"/>
      <c r="B17" s="1991" t="s">
        <v>2323</v>
      </c>
      <c r="C17" s="2606"/>
      <c r="D17" s="1976">
        <v>13</v>
      </c>
      <c r="E17" s="990"/>
      <c r="F17" s="990"/>
      <c r="G17" s="1991">
        <v>1.5</v>
      </c>
      <c r="H17" s="1991">
        <v>5.5</v>
      </c>
    </row>
    <row r="18" spans="1:8" s="570" customFormat="1" ht="14.25" customHeight="1">
      <c r="A18" s="2606"/>
      <c r="B18" s="1991" t="s">
        <v>2324</v>
      </c>
      <c r="C18" s="2606"/>
      <c r="D18" s="1976">
        <v>17</v>
      </c>
      <c r="E18" s="990"/>
      <c r="F18" s="990"/>
      <c r="G18" s="1991">
        <v>2</v>
      </c>
      <c r="H18" s="1991">
        <v>6.5</v>
      </c>
    </row>
    <row r="19" spans="1:8" s="410" customFormat="1" ht="14.25" customHeight="1">
      <c r="A19" s="2606"/>
      <c r="B19" s="1991" t="s">
        <v>2559</v>
      </c>
      <c r="C19" s="2606"/>
      <c r="D19" s="1976">
        <v>19</v>
      </c>
      <c r="E19" s="990"/>
      <c r="F19" s="990"/>
      <c r="G19" s="1991">
        <v>2</v>
      </c>
      <c r="H19" s="1991">
        <v>7.5</v>
      </c>
    </row>
    <row r="20" spans="1:8" s="1606" customFormat="1" ht="11.25" customHeight="1">
      <c r="A20" s="2606"/>
      <c r="B20" s="1991" t="s">
        <v>3465</v>
      </c>
      <c r="C20" s="2606"/>
      <c r="D20" s="1976">
        <v>22</v>
      </c>
      <c r="E20" s="990"/>
      <c r="F20" s="990"/>
      <c r="G20" s="1991">
        <v>7.5</v>
      </c>
      <c r="H20" s="1991">
        <v>17</v>
      </c>
    </row>
    <row r="21" spans="1:8" s="1606" customFormat="1" ht="11.25" customHeight="1">
      <c r="A21" s="2606"/>
      <c r="B21" s="1991" t="s">
        <v>3466</v>
      </c>
      <c r="C21" s="2606"/>
      <c r="D21" s="1976">
        <v>24</v>
      </c>
      <c r="E21" s="990"/>
      <c r="F21" s="990"/>
      <c r="G21" s="1991">
        <v>8.5</v>
      </c>
      <c r="H21" s="1991">
        <v>19</v>
      </c>
    </row>
    <row r="22" spans="1:8" s="1606" customFormat="1" ht="11.25" customHeight="1">
      <c r="A22" s="2603"/>
      <c r="B22" s="1991" t="s">
        <v>3467</v>
      </c>
      <c r="C22" s="2603"/>
      <c r="D22" s="1976">
        <v>30</v>
      </c>
      <c r="E22" s="990"/>
      <c r="F22" s="990"/>
      <c r="G22" s="1991">
        <v>9.5</v>
      </c>
      <c r="H22" s="1991">
        <v>19</v>
      </c>
    </row>
    <row r="23" spans="1:8" s="410" customFormat="1" ht="11.25">
      <c r="A23" s="2576" t="s">
        <v>3426</v>
      </c>
      <c r="B23" s="2576"/>
      <c r="C23" s="2576"/>
      <c r="D23" s="2576"/>
      <c r="E23" s="2576"/>
      <c r="F23" s="2576"/>
      <c r="G23" s="2576"/>
      <c r="H23" s="2576"/>
    </row>
  </sheetData>
  <mergeCells count="14">
    <mergeCell ref="C14:C22"/>
    <mergeCell ref="A14:A22"/>
    <mergeCell ref="A23:H23"/>
    <mergeCell ref="C12:C13"/>
    <mergeCell ref="A1:E1"/>
    <mergeCell ref="A9:H9"/>
    <mergeCell ref="A11:A13"/>
    <mergeCell ref="B11:F11"/>
    <mergeCell ref="G11:G13"/>
    <mergeCell ref="H11:H13"/>
    <mergeCell ref="B12:B13"/>
    <mergeCell ref="D12:D13"/>
    <mergeCell ref="E12:E13"/>
    <mergeCell ref="F12:F13"/>
  </mergeCells>
  <hyperlinks>
    <hyperlink ref="G3" r:id="rId1"/>
    <hyperlink ref="G2" r:id="rId2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102.xml><?xml version="1.0" encoding="utf-8"?>
<worksheet xmlns="http://schemas.openxmlformats.org/spreadsheetml/2006/main" xmlns:r="http://schemas.openxmlformats.org/officeDocument/2006/relationships">
  <dimension ref="A1:K15"/>
  <sheetViews>
    <sheetView workbookViewId="0">
      <selection sqref="A1:I1"/>
    </sheetView>
  </sheetViews>
  <sheetFormatPr defaultRowHeight="15"/>
  <cols>
    <col min="1" max="16384" width="9.140625" style="1361"/>
  </cols>
  <sheetData>
    <row r="1" spans="1:11" s="381" customFormat="1" ht="31.5" customHeight="1">
      <c r="A1" s="3457"/>
      <c r="B1" s="3457"/>
      <c r="C1" s="3457"/>
      <c r="D1" s="3457"/>
      <c r="E1" s="3457"/>
      <c r="F1" s="3457"/>
      <c r="G1" s="3457"/>
      <c r="H1" s="3457"/>
      <c r="I1" s="3457"/>
    </row>
    <row r="2" spans="1:11" s="379" customFormat="1" ht="12.75">
      <c r="A2" s="204" t="s">
        <v>0</v>
      </c>
      <c r="B2" s="116"/>
      <c r="H2" s="205" t="s">
        <v>836</v>
      </c>
      <c r="I2" s="382" t="s">
        <v>1</v>
      </c>
    </row>
    <row r="3" spans="1:11" s="379" customFormat="1" ht="15.75" customHeight="1">
      <c r="A3" s="204" t="s">
        <v>467</v>
      </c>
      <c r="B3" s="116"/>
      <c r="H3" s="205" t="s">
        <v>837</v>
      </c>
      <c r="I3" s="383" t="s">
        <v>2</v>
      </c>
    </row>
    <row r="4" spans="1:11" s="379" customFormat="1" ht="15.75" customHeight="1">
      <c r="A4" s="204" t="s">
        <v>2241</v>
      </c>
      <c r="B4" s="116"/>
      <c r="H4" s="1602"/>
    </row>
    <row r="5" spans="1:11" s="379" customFormat="1" ht="15.75" customHeight="1">
      <c r="A5" s="204" t="s">
        <v>467</v>
      </c>
      <c r="B5" s="116"/>
      <c r="H5" s="204" t="s">
        <v>2238</v>
      </c>
    </row>
    <row r="6" spans="1:11" s="379" customFormat="1" ht="15.75" customHeight="1">
      <c r="A6" s="204" t="s">
        <v>468</v>
      </c>
      <c r="B6" s="116"/>
      <c r="H6" s="204" t="s">
        <v>2240</v>
      </c>
    </row>
    <row r="7" spans="1:11" s="379" customFormat="1" ht="15" customHeight="1">
      <c r="A7" s="210" t="s">
        <v>2536</v>
      </c>
      <c r="B7" s="385"/>
      <c r="H7" s="379" t="s">
        <v>2239</v>
      </c>
    </row>
    <row r="8" spans="1:11" s="379" customFormat="1" ht="12.75">
      <c r="A8" s="210"/>
      <c r="B8" s="385"/>
    </row>
    <row r="9" spans="1:11" s="203" customFormat="1" ht="12.75">
      <c r="A9" s="2525" t="s">
        <v>3475</v>
      </c>
      <c r="B9" s="2525"/>
      <c r="C9" s="2525"/>
      <c r="D9" s="2525"/>
      <c r="E9" s="2525"/>
      <c r="F9" s="2525"/>
      <c r="G9" s="2525"/>
      <c r="H9" s="2525"/>
      <c r="I9" s="2525"/>
      <c r="J9" s="2525"/>
      <c r="K9" s="2525"/>
    </row>
    <row r="10" spans="1:11" s="203" customFormat="1" ht="12.75"/>
    <row r="11" spans="1:11" s="27" customFormat="1" ht="15" customHeight="1">
      <c r="A11" s="3028" t="s">
        <v>2077</v>
      </c>
      <c r="B11" s="3028" t="s">
        <v>16</v>
      </c>
      <c r="C11" s="3385" t="s">
        <v>17</v>
      </c>
      <c r="D11" s="3385"/>
      <c r="E11" s="3385"/>
      <c r="F11" s="3385"/>
      <c r="G11" s="3385"/>
      <c r="H11" s="3385"/>
      <c r="I11" s="3385"/>
      <c r="J11" s="3030" t="s">
        <v>2319</v>
      </c>
      <c r="K11" s="3030" t="s">
        <v>476</v>
      </c>
    </row>
    <row r="12" spans="1:11" s="27" customFormat="1" ht="38.25">
      <c r="A12" s="3028"/>
      <c r="B12" s="3028"/>
      <c r="C12" s="1611" t="s">
        <v>138</v>
      </c>
      <c r="D12" s="1610" t="s">
        <v>3479</v>
      </c>
      <c r="E12" s="1994" t="s">
        <v>1379</v>
      </c>
      <c r="F12" s="1994" t="s">
        <v>1150</v>
      </c>
      <c r="G12" s="1609" t="s">
        <v>3476</v>
      </c>
      <c r="H12" s="1609" t="s">
        <v>3480</v>
      </c>
      <c r="I12" s="1609" t="s">
        <v>19</v>
      </c>
      <c r="J12" s="3030"/>
      <c r="K12" s="3030"/>
    </row>
    <row r="13" spans="1:11" s="27" customFormat="1" ht="55.5" customHeight="1">
      <c r="A13" s="1971" t="s">
        <v>3478</v>
      </c>
      <c r="B13" s="869"/>
      <c r="C13" s="1973" t="s">
        <v>240</v>
      </c>
      <c r="D13" s="1973">
        <v>2</v>
      </c>
      <c r="E13" s="1973">
        <v>145</v>
      </c>
      <c r="F13" s="1973">
        <v>20</v>
      </c>
      <c r="G13" s="1971">
        <v>5.5</v>
      </c>
      <c r="H13" s="1971">
        <v>25</v>
      </c>
      <c r="I13" s="1971">
        <v>5.5E-2</v>
      </c>
      <c r="J13" s="1971">
        <v>13.6</v>
      </c>
      <c r="K13" s="1981">
        <v>14.5</v>
      </c>
    </row>
    <row r="14" spans="1:11" s="27" customFormat="1" ht="55.5" customHeight="1">
      <c r="A14" s="1966" t="s">
        <v>3477</v>
      </c>
      <c r="B14" s="2014"/>
      <c r="C14" s="1974" t="s">
        <v>240</v>
      </c>
      <c r="D14" s="1974">
        <v>2</v>
      </c>
      <c r="E14" s="1974">
        <v>64</v>
      </c>
      <c r="F14" s="1974">
        <v>20</v>
      </c>
      <c r="G14" s="1966">
        <v>5.5</v>
      </c>
      <c r="H14" s="1966">
        <v>25</v>
      </c>
      <c r="I14" s="1966">
        <v>0.01</v>
      </c>
      <c r="J14" s="1966">
        <v>6.8</v>
      </c>
      <c r="K14" s="1155">
        <v>7.2</v>
      </c>
    </row>
    <row r="15" spans="1:11" s="1606" customFormat="1" ht="11.25">
      <c r="A15" s="2576" t="s">
        <v>455</v>
      </c>
      <c r="B15" s="2576"/>
      <c r="C15" s="2576"/>
      <c r="D15" s="2576"/>
      <c r="E15" s="2576"/>
      <c r="F15" s="2576"/>
      <c r="G15" s="2576"/>
      <c r="H15" s="2576"/>
      <c r="I15" s="2576"/>
      <c r="J15" s="2576"/>
      <c r="K15" s="2576"/>
    </row>
  </sheetData>
  <mergeCells count="8">
    <mergeCell ref="A15:K15"/>
    <mergeCell ref="A1:I1"/>
    <mergeCell ref="A9:K9"/>
    <mergeCell ref="A11:A12"/>
    <mergeCell ref="B11:B12"/>
    <mergeCell ref="C11:I11"/>
    <mergeCell ref="J11:J12"/>
    <mergeCell ref="K11:K12"/>
  </mergeCells>
  <hyperlinks>
    <hyperlink ref="I3" r:id="rId1"/>
    <hyperlink ref="I2" r:id="rId2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103.xml><?xml version="1.0" encoding="utf-8"?>
<worksheet xmlns="http://schemas.openxmlformats.org/spreadsheetml/2006/main" xmlns:r="http://schemas.openxmlformats.org/officeDocument/2006/relationships">
  <dimension ref="A1:O91"/>
  <sheetViews>
    <sheetView topLeftCell="A7" zoomScale="85" zoomScaleNormal="85" workbookViewId="0">
      <selection activeCell="L46" sqref="L46"/>
    </sheetView>
  </sheetViews>
  <sheetFormatPr defaultRowHeight="12.75"/>
  <cols>
    <col min="1" max="1" width="10" style="30" customWidth="1"/>
    <col min="2" max="2" width="8.7109375" style="30" customWidth="1"/>
    <col min="3" max="3" width="9.140625" style="30" customWidth="1"/>
    <col min="4" max="4" width="10.28515625" style="30" customWidth="1"/>
    <col min="5" max="5" width="2" style="30" hidden="1" customWidth="1"/>
    <col min="6" max="6" width="6.28515625" style="30" customWidth="1"/>
    <col min="7" max="7" width="6.140625" style="30" bestFit="1" customWidth="1"/>
    <col min="8" max="8" width="13.42578125" style="30" customWidth="1"/>
    <col min="9" max="9" width="7" style="30" customWidth="1"/>
    <col min="10" max="10" width="7.7109375" style="30" customWidth="1"/>
    <col min="11" max="11" width="8.42578125" style="30" bestFit="1" customWidth="1"/>
    <col min="12" max="12" width="5.7109375" style="30" customWidth="1"/>
    <col min="13" max="13" width="7.28515625" style="30" customWidth="1"/>
    <col min="14" max="16384" width="9.140625" style="30"/>
  </cols>
  <sheetData>
    <row r="1" spans="1:15" s="381" customFormat="1" ht="31.5" customHeight="1">
      <c r="A1" s="3457"/>
      <c r="B1" s="3457"/>
      <c r="C1" s="3457"/>
      <c r="D1" s="3457"/>
      <c r="E1" s="3457"/>
      <c r="F1" s="3457"/>
      <c r="G1" s="3457"/>
      <c r="H1" s="3457"/>
      <c r="I1" s="3457"/>
    </row>
    <row r="2" spans="1:15" s="379" customFormat="1">
      <c r="A2" s="204" t="s">
        <v>0</v>
      </c>
      <c r="B2" s="116"/>
      <c r="G2" s="205" t="s">
        <v>836</v>
      </c>
      <c r="H2" s="382" t="s">
        <v>1</v>
      </c>
      <c r="K2" s="382"/>
      <c r="M2" s="205"/>
      <c r="N2" s="205"/>
    </row>
    <row r="3" spans="1:15" s="379" customFormat="1" ht="15.75" customHeight="1">
      <c r="A3" s="204" t="s">
        <v>467</v>
      </c>
      <c r="B3" s="116"/>
      <c r="G3" s="205" t="s">
        <v>837</v>
      </c>
      <c r="H3" s="383" t="s">
        <v>2</v>
      </c>
      <c r="K3" s="383"/>
      <c r="L3" s="383"/>
      <c r="M3" s="384"/>
      <c r="N3" s="384"/>
    </row>
    <row r="4" spans="1:15" s="379" customFormat="1" ht="15.75" customHeight="1">
      <c r="A4" s="204" t="s">
        <v>2241</v>
      </c>
      <c r="B4" s="116"/>
      <c r="G4" s="375"/>
      <c r="K4" s="226"/>
      <c r="L4" s="205"/>
      <c r="M4" s="205"/>
      <c r="N4" s="205"/>
    </row>
    <row r="5" spans="1:15" s="379" customFormat="1" ht="15.75" customHeight="1">
      <c r="A5" s="204" t="s">
        <v>467</v>
      </c>
      <c r="B5" s="116"/>
      <c r="G5" s="204" t="s">
        <v>2238</v>
      </c>
      <c r="K5" s="204"/>
      <c r="L5" s="205"/>
      <c r="M5" s="205"/>
      <c r="N5" s="205"/>
    </row>
    <row r="6" spans="1:15" s="379" customFormat="1" ht="15.75" customHeight="1">
      <c r="A6" s="204" t="s">
        <v>468</v>
      </c>
      <c r="B6" s="116"/>
      <c r="G6" s="204" t="s">
        <v>2240</v>
      </c>
      <c r="K6" s="204"/>
      <c r="L6" s="205"/>
      <c r="M6" s="205"/>
      <c r="N6" s="205"/>
    </row>
    <row r="7" spans="1:15" s="379" customFormat="1" ht="15" customHeight="1">
      <c r="A7" s="210" t="s">
        <v>2536</v>
      </c>
      <c r="B7" s="385"/>
      <c r="G7" s="379" t="s">
        <v>2239</v>
      </c>
      <c r="K7" s="211"/>
      <c r="L7" s="211"/>
    </row>
    <row r="8" spans="1:15" ht="23.25" customHeight="1">
      <c r="A8" s="2525" t="s">
        <v>2686</v>
      </c>
      <c r="B8" s="2525"/>
      <c r="C8" s="2525"/>
      <c r="D8" s="2525"/>
      <c r="E8" s="2525"/>
      <c r="F8" s="2525"/>
      <c r="G8" s="2525"/>
      <c r="H8" s="2525"/>
      <c r="I8" s="2525"/>
      <c r="J8" s="2525"/>
      <c r="K8" s="2525"/>
      <c r="L8" s="2525"/>
      <c r="M8" s="2525"/>
    </row>
    <row r="9" spans="1:15" ht="8.25" customHeight="1"/>
    <row r="10" spans="1:15" s="27" customFormat="1" ht="15" customHeight="1">
      <c r="A10" s="3026" t="s">
        <v>20</v>
      </c>
      <c r="B10" s="3384" t="s">
        <v>16</v>
      </c>
      <c r="C10" s="3386"/>
      <c r="D10" s="3384" t="s">
        <v>17</v>
      </c>
      <c r="E10" s="3385"/>
      <c r="F10" s="3385"/>
      <c r="G10" s="3385"/>
      <c r="H10" s="3385"/>
      <c r="I10" s="3385"/>
      <c r="J10" s="3386"/>
      <c r="K10" s="3030" t="s">
        <v>530</v>
      </c>
      <c r="L10" s="3030" t="s">
        <v>531</v>
      </c>
      <c r="M10" s="3030" t="s">
        <v>532</v>
      </c>
    </row>
    <row r="11" spans="1:15" s="27" customFormat="1" ht="30.75" customHeight="1">
      <c r="A11" s="3458"/>
      <c r="B11" s="3459"/>
      <c r="C11" s="3469"/>
      <c r="D11" s="3030" t="s">
        <v>119</v>
      </c>
      <c r="E11" s="32"/>
      <c r="F11" s="3465" t="s">
        <v>743</v>
      </c>
      <c r="G11" s="3466"/>
      <c r="H11" s="3030" t="s">
        <v>480</v>
      </c>
      <c r="I11" s="3030" t="s">
        <v>19</v>
      </c>
      <c r="J11" s="3030" t="s">
        <v>40</v>
      </c>
      <c r="K11" s="3030"/>
      <c r="L11" s="3030"/>
      <c r="M11" s="3030"/>
    </row>
    <row r="12" spans="1:15" s="27" customFormat="1" ht="51.75" customHeight="1">
      <c r="A12" s="3027"/>
      <c r="B12" s="3389"/>
      <c r="C12" s="3470"/>
      <c r="D12" s="3030"/>
      <c r="E12" s="5"/>
      <c r="F12" s="758" t="s">
        <v>744</v>
      </c>
      <c r="G12" s="7" t="s">
        <v>745</v>
      </c>
      <c r="H12" s="3030"/>
      <c r="I12" s="3030"/>
      <c r="J12" s="3030"/>
      <c r="K12" s="3030"/>
      <c r="L12" s="3030"/>
      <c r="M12" s="3030"/>
    </row>
    <row r="13" spans="1:15" s="31" customFormat="1" ht="12.75" customHeight="1">
      <c r="A13" s="826" t="s">
        <v>503</v>
      </c>
      <c r="B13" s="3467"/>
      <c r="C13" s="3467"/>
      <c r="D13" s="3468" t="s">
        <v>529</v>
      </c>
      <c r="E13" s="827"/>
      <c r="F13" s="3467">
        <v>70</v>
      </c>
      <c r="G13" s="3467">
        <v>20</v>
      </c>
      <c r="H13" s="828" t="s">
        <v>516</v>
      </c>
      <c r="I13" s="845">
        <v>12.9</v>
      </c>
      <c r="J13" s="846">
        <v>3.8440000000000002E-2</v>
      </c>
      <c r="K13" s="847">
        <v>3498</v>
      </c>
      <c r="L13" s="847">
        <v>3438</v>
      </c>
      <c r="M13" s="848">
        <v>4536</v>
      </c>
      <c r="N13" s="47"/>
    </row>
    <row r="14" spans="1:15" s="31" customFormat="1" ht="12.75" customHeight="1">
      <c r="A14" s="829" t="s">
        <v>504</v>
      </c>
      <c r="B14" s="3461"/>
      <c r="C14" s="3461"/>
      <c r="D14" s="3025"/>
      <c r="E14" s="831"/>
      <c r="F14" s="3461"/>
      <c r="G14" s="3461"/>
      <c r="H14" s="832" t="s">
        <v>517</v>
      </c>
      <c r="I14" s="836">
        <v>16.2</v>
      </c>
      <c r="J14" s="837">
        <v>5.7660000000000003E-2</v>
      </c>
      <c r="K14" s="838">
        <v>3936</v>
      </c>
      <c r="L14" s="838">
        <v>3870</v>
      </c>
      <c r="M14" s="849">
        <v>5184</v>
      </c>
      <c r="N14" s="47"/>
      <c r="O14" s="46"/>
    </row>
    <row r="15" spans="1:15" s="31" customFormat="1" ht="12.75" customHeight="1">
      <c r="A15" s="829" t="s">
        <v>505</v>
      </c>
      <c r="B15" s="3461"/>
      <c r="C15" s="3461"/>
      <c r="D15" s="3025"/>
      <c r="E15" s="831"/>
      <c r="F15" s="3461"/>
      <c r="G15" s="3461"/>
      <c r="H15" s="832" t="s">
        <v>518</v>
      </c>
      <c r="I15" s="836">
        <v>20.6</v>
      </c>
      <c r="J15" s="837">
        <v>7.2540000000000007E-2</v>
      </c>
      <c r="K15" s="838">
        <v>4434</v>
      </c>
      <c r="L15" s="838">
        <v>4362</v>
      </c>
      <c r="M15" s="849">
        <v>6150</v>
      </c>
      <c r="N15" s="47"/>
      <c r="O15" s="46"/>
    </row>
    <row r="16" spans="1:15" s="31" customFormat="1" ht="12.75" customHeight="1">
      <c r="A16" s="829" t="s">
        <v>506</v>
      </c>
      <c r="B16" s="3461"/>
      <c r="C16" s="3461"/>
      <c r="D16" s="3025"/>
      <c r="E16" s="831"/>
      <c r="F16" s="3461"/>
      <c r="G16" s="3461"/>
      <c r="H16" s="832" t="s">
        <v>519</v>
      </c>
      <c r="I16" s="836">
        <v>23.3</v>
      </c>
      <c r="J16" s="837">
        <v>9.4240000000000004E-2</v>
      </c>
      <c r="K16" s="838">
        <v>5052</v>
      </c>
      <c r="L16" s="838">
        <v>5010</v>
      </c>
      <c r="M16" s="849">
        <v>7380</v>
      </c>
      <c r="N16" s="47"/>
      <c r="O16" s="46"/>
    </row>
    <row r="17" spans="1:15" s="31" customFormat="1" ht="12.75" customHeight="1">
      <c r="A17" s="829" t="s">
        <v>507</v>
      </c>
      <c r="B17" s="3461"/>
      <c r="C17" s="3461"/>
      <c r="D17" s="3025"/>
      <c r="E17" s="831"/>
      <c r="F17" s="3461"/>
      <c r="G17" s="3461"/>
      <c r="H17" s="832" t="s">
        <v>520</v>
      </c>
      <c r="I17" s="836">
        <v>26</v>
      </c>
      <c r="J17" s="837">
        <v>0.11284000000000001</v>
      </c>
      <c r="K17" s="838">
        <v>6264</v>
      </c>
      <c r="L17" s="838">
        <v>6474</v>
      </c>
      <c r="M17" s="849">
        <v>8436</v>
      </c>
      <c r="N17" s="47"/>
      <c r="O17" s="46"/>
    </row>
    <row r="18" spans="1:15" s="31" customFormat="1" ht="12.75" customHeight="1">
      <c r="A18" s="829" t="s">
        <v>508</v>
      </c>
      <c r="B18" s="3461"/>
      <c r="C18" s="3461"/>
      <c r="D18" s="3025"/>
      <c r="E18" s="831"/>
      <c r="F18" s="3461"/>
      <c r="G18" s="3461"/>
      <c r="H18" s="832" t="s">
        <v>521</v>
      </c>
      <c r="I18" s="836">
        <v>18</v>
      </c>
      <c r="J18" s="837">
        <v>6.6960000000000006E-2</v>
      </c>
      <c r="K18" s="838">
        <v>4554</v>
      </c>
      <c r="L18" s="838">
        <v>4716</v>
      </c>
      <c r="M18" s="849">
        <v>6504</v>
      </c>
      <c r="N18" s="47"/>
      <c r="O18" s="46"/>
    </row>
    <row r="19" spans="1:15" s="31" customFormat="1" ht="12.75" customHeight="1">
      <c r="A19" s="829" t="s">
        <v>509</v>
      </c>
      <c r="B19" s="3461"/>
      <c r="C19" s="3461"/>
      <c r="D19" s="3025"/>
      <c r="E19" s="831"/>
      <c r="F19" s="3461"/>
      <c r="G19" s="3461"/>
      <c r="H19" s="832" t="s">
        <v>522</v>
      </c>
      <c r="I19" s="836">
        <v>25</v>
      </c>
      <c r="J19" s="837">
        <v>8.4240000000000009E-2</v>
      </c>
      <c r="K19" s="838">
        <v>5400</v>
      </c>
      <c r="L19" s="838">
        <v>5592</v>
      </c>
      <c r="M19" s="849">
        <v>7560</v>
      </c>
      <c r="N19" s="47"/>
      <c r="O19" s="46"/>
    </row>
    <row r="20" spans="1:15" s="31" customFormat="1" ht="12.75" customHeight="1">
      <c r="A20" s="829" t="s">
        <v>510</v>
      </c>
      <c r="B20" s="3461"/>
      <c r="C20" s="3461"/>
      <c r="D20" s="3025"/>
      <c r="E20" s="831"/>
      <c r="F20" s="3461"/>
      <c r="G20" s="3461"/>
      <c r="H20" s="832" t="s">
        <v>523</v>
      </c>
      <c r="I20" s="836">
        <v>32</v>
      </c>
      <c r="J20" s="837">
        <v>0.10944000000000001</v>
      </c>
      <c r="K20" s="838">
        <v>6168</v>
      </c>
      <c r="L20" s="838">
        <v>6474</v>
      </c>
      <c r="M20" s="849">
        <v>8700</v>
      </c>
      <c r="N20" s="48"/>
      <c r="O20" s="46"/>
    </row>
    <row r="21" spans="1:15" s="31" customFormat="1" ht="12.75" customHeight="1">
      <c r="A21" s="829" t="s">
        <v>511</v>
      </c>
      <c r="B21" s="3461"/>
      <c r="C21" s="3461"/>
      <c r="D21" s="3025"/>
      <c r="E21" s="831"/>
      <c r="F21" s="3461"/>
      <c r="G21" s="3461"/>
      <c r="H21" s="832" t="s">
        <v>524</v>
      </c>
      <c r="I21" s="836">
        <v>39</v>
      </c>
      <c r="J21" s="837">
        <v>0.13104000000000002</v>
      </c>
      <c r="K21" s="838">
        <v>7350</v>
      </c>
      <c r="L21" s="838">
        <v>7674</v>
      </c>
      <c r="M21" s="849">
        <v>11598</v>
      </c>
      <c r="N21" s="48"/>
      <c r="O21" s="46"/>
    </row>
    <row r="22" spans="1:15" s="31" customFormat="1" ht="12.75" customHeight="1">
      <c r="A22" s="829" t="s">
        <v>512</v>
      </c>
      <c r="B22" s="3461"/>
      <c r="C22" s="3461"/>
      <c r="D22" s="3025"/>
      <c r="E22" s="831"/>
      <c r="F22" s="3461"/>
      <c r="G22" s="3461"/>
      <c r="H22" s="832" t="s">
        <v>525</v>
      </c>
      <c r="I22" s="836">
        <v>26</v>
      </c>
      <c r="J22" s="837">
        <v>7.6260000000000008E-2</v>
      </c>
      <c r="K22" s="838">
        <v>5256</v>
      </c>
      <c r="L22" s="838">
        <v>5474</v>
      </c>
      <c r="M22" s="849">
        <v>7560</v>
      </c>
      <c r="N22" s="48"/>
      <c r="O22" s="46"/>
    </row>
    <row r="23" spans="1:15" s="31" customFormat="1" ht="12.75" customHeight="1">
      <c r="A23" s="829" t="s">
        <v>513</v>
      </c>
      <c r="B23" s="3461"/>
      <c r="C23" s="3461"/>
      <c r="D23" s="3025"/>
      <c r="E23" s="831"/>
      <c r="F23" s="3461"/>
      <c r="G23" s="3461"/>
      <c r="H23" s="832" t="s">
        <v>526</v>
      </c>
      <c r="I23" s="836">
        <v>28</v>
      </c>
      <c r="J23" s="837">
        <v>9.5940000000000011E-2</v>
      </c>
      <c r="K23" s="838">
        <v>5616</v>
      </c>
      <c r="L23" s="838">
        <v>6390</v>
      </c>
      <c r="M23" s="1175">
        <v>8610</v>
      </c>
      <c r="N23" s="48"/>
      <c r="O23" s="46"/>
    </row>
    <row r="24" spans="1:15" s="31" customFormat="1" ht="12.75" customHeight="1">
      <c r="A24" s="829" t="s">
        <v>514</v>
      </c>
      <c r="B24" s="3461"/>
      <c r="C24" s="3461"/>
      <c r="D24" s="3025"/>
      <c r="E24" s="831"/>
      <c r="F24" s="3461"/>
      <c r="G24" s="3461"/>
      <c r="H24" s="832" t="s">
        <v>527</v>
      </c>
      <c r="I24" s="836">
        <v>30.7</v>
      </c>
      <c r="J24" s="837">
        <v>0.12464000000000001</v>
      </c>
      <c r="K24" s="838">
        <v>6972</v>
      </c>
      <c r="L24" s="838">
        <v>7272</v>
      </c>
      <c r="M24" s="849">
        <v>10194</v>
      </c>
      <c r="N24" s="48"/>
      <c r="O24" s="46"/>
    </row>
    <row r="25" spans="1:15" s="31" customFormat="1" ht="12.75" customHeight="1">
      <c r="A25" s="829" t="s">
        <v>515</v>
      </c>
      <c r="B25" s="3461"/>
      <c r="C25" s="3461"/>
      <c r="D25" s="3025"/>
      <c r="E25" s="831"/>
      <c r="F25" s="3461"/>
      <c r="G25" s="3461"/>
      <c r="H25" s="832" t="s">
        <v>528</v>
      </c>
      <c r="I25" s="836">
        <v>34.200000000000003</v>
      </c>
      <c r="J25" s="837">
        <v>0.14924000000000001</v>
      </c>
      <c r="K25" s="838">
        <v>8076</v>
      </c>
      <c r="L25" s="838">
        <v>8358</v>
      </c>
      <c r="M25" s="849">
        <v>12126</v>
      </c>
      <c r="N25" s="48"/>
      <c r="O25" s="46"/>
    </row>
    <row r="26" spans="1:15" s="31" customFormat="1" ht="12.75" customHeight="1">
      <c r="A26" s="829" t="s">
        <v>534</v>
      </c>
      <c r="B26" s="3461"/>
      <c r="C26" s="3461"/>
      <c r="D26" s="3025" t="s">
        <v>533</v>
      </c>
      <c r="E26" s="831"/>
      <c r="F26" s="3461">
        <v>70</v>
      </c>
      <c r="G26" s="3461">
        <v>20</v>
      </c>
      <c r="H26" s="832" t="s">
        <v>516</v>
      </c>
      <c r="I26" s="836">
        <v>12.9</v>
      </c>
      <c r="J26" s="837">
        <v>3.8440000000000002E-2</v>
      </c>
      <c r="K26" s="838">
        <v>3672</v>
      </c>
      <c r="L26" s="838">
        <v>3612</v>
      </c>
      <c r="M26" s="849">
        <v>4710</v>
      </c>
      <c r="N26" s="48"/>
      <c r="O26" s="46"/>
    </row>
    <row r="27" spans="1:15" s="31" customFormat="1" ht="12.75" customHeight="1">
      <c r="A27" s="829" t="s">
        <v>535</v>
      </c>
      <c r="B27" s="3461"/>
      <c r="C27" s="3461"/>
      <c r="D27" s="3025"/>
      <c r="E27" s="831"/>
      <c r="F27" s="3461"/>
      <c r="G27" s="3461"/>
      <c r="H27" s="832" t="s">
        <v>517</v>
      </c>
      <c r="I27" s="836">
        <v>16.2</v>
      </c>
      <c r="J27" s="837">
        <v>5.7660000000000003E-2</v>
      </c>
      <c r="K27" s="838">
        <v>4146</v>
      </c>
      <c r="L27" s="838">
        <v>4134</v>
      </c>
      <c r="M27" s="849">
        <v>5364</v>
      </c>
      <c r="N27" s="48"/>
      <c r="O27" s="46"/>
    </row>
    <row r="28" spans="1:15" s="31" customFormat="1" ht="12.75" customHeight="1">
      <c r="A28" s="829" t="s">
        <v>536</v>
      </c>
      <c r="B28" s="3461"/>
      <c r="C28" s="3461"/>
      <c r="D28" s="3025"/>
      <c r="E28" s="831"/>
      <c r="F28" s="3461"/>
      <c r="G28" s="3461"/>
      <c r="H28" s="832" t="s">
        <v>518</v>
      </c>
      <c r="I28" s="836">
        <v>20.6</v>
      </c>
      <c r="J28" s="837">
        <v>7.2540000000000007E-2</v>
      </c>
      <c r="K28" s="838">
        <v>4680</v>
      </c>
      <c r="L28" s="838">
        <v>4572</v>
      </c>
      <c r="M28" s="849">
        <v>6330</v>
      </c>
      <c r="N28" s="48"/>
      <c r="O28" s="46"/>
    </row>
    <row r="29" spans="1:15" s="31" customFormat="1" ht="12.75" customHeight="1">
      <c r="A29" s="829" t="s">
        <v>537</v>
      </c>
      <c r="B29" s="3461"/>
      <c r="C29" s="3461"/>
      <c r="D29" s="3025"/>
      <c r="E29" s="831"/>
      <c r="F29" s="3461"/>
      <c r="G29" s="3461"/>
      <c r="H29" s="832" t="s">
        <v>519</v>
      </c>
      <c r="I29" s="836">
        <v>23.3</v>
      </c>
      <c r="J29" s="837">
        <v>9.4240000000000004E-2</v>
      </c>
      <c r="K29" s="838">
        <v>5352</v>
      </c>
      <c r="L29" s="838">
        <v>5274</v>
      </c>
      <c r="M29" s="849">
        <v>7560</v>
      </c>
      <c r="N29" s="48"/>
      <c r="O29" s="46"/>
    </row>
    <row r="30" spans="1:15" s="31" customFormat="1" ht="12.75" customHeight="1">
      <c r="A30" s="829" t="s">
        <v>538</v>
      </c>
      <c r="B30" s="3461"/>
      <c r="C30" s="3461"/>
      <c r="D30" s="3025"/>
      <c r="E30" s="831"/>
      <c r="F30" s="3461"/>
      <c r="G30" s="3461"/>
      <c r="H30" s="832" t="s">
        <v>520</v>
      </c>
      <c r="I30" s="836">
        <v>26</v>
      </c>
      <c r="J30" s="837">
        <v>0.11284000000000001</v>
      </c>
      <c r="K30" s="838">
        <v>6677</v>
      </c>
      <c r="L30" s="838">
        <v>6624</v>
      </c>
      <c r="M30" s="849">
        <v>8784</v>
      </c>
      <c r="N30" s="48"/>
      <c r="O30" s="46"/>
    </row>
    <row r="31" spans="1:15" s="31" customFormat="1" ht="12.75" customHeight="1">
      <c r="A31" s="829" t="s">
        <v>539</v>
      </c>
      <c r="B31" s="3461"/>
      <c r="C31" s="3461"/>
      <c r="D31" s="3025"/>
      <c r="E31" s="831"/>
      <c r="F31" s="3461"/>
      <c r="G31" s="3461"/>
      <c r="H31" s="832" t="s">
        <v>521</v>
      </c>
      <c r="I31" s="836">
        <v>18</v>
      </c>
      <c r="J31" s="837">
        <v>6.6960000000000006E-2</v>
      </c>
      <c r="K31" s="838">
        <v>4764</v>
      </c>
      <c r="L31" s="838">
        <v>4872</v>
      </c>
      <c r="M31" s="849">
        <v>7200</v>
      </c>
      <c r="N31" s="48"/>
      <c r="O31" s="46"/>
    </row>
    <row r="32" spans="1:15" s="31" customFormat="1" ht="12.75" customHeight="1">
      <c r="A32" s="829" t="s">
        <v>540</v>
      </c>
      <c r="B32" s="3461"/>
      <c r="C32" s="3461"/>
      <c r="D32" s="3025"/>
      <c r="E32" s="831"/>
      <c r="F32" s="3461"/>
      <c r="G32" s="3461"/>
      <c r="H32" s="832" t="s">
        <v>522</v>
      </c>
      <c r="I32" s="836">
        <v>25</v>
      </c>
      <c r="J32" s="837">
        <v>8.4240000000000009E-2</v>
      </c>
      <c r="K32" s="838">
        <v>5646</v>
      </c>
      <c r="L32" s="838">
        <v>5754</v>
      </c>
      <c r="M32" s="849">
        <v>7734</v>
      </c>
      <c r="N32" s="48"/>
      <c r="O32" s="46"/>
    </row>
    <row r="33" spans="1:15" s="31" customFormat="1" ht="12.75" customHeight="1">
      <c r="A33" s="829" t="s">
        <v>541</v>
      </c>
      <c r="B33" s="3461"/>
      <c r="C33" s="3461"/>
      <c r="D33" s="3025"/>
      <c r="E33" s="831"/>
      <c r="F33" s="3461"/>
      <c r="G33" s="3461"/>
      <c r="H33" s="832" t="s">
        <v>523</v>
      </c>
      <c r="I33" s="836">
        <v>32</v>
      </c>
      <c r="J33" s="837">
        <v>0.10944000000000001</v>
      </c>
      <c r="K33" s="838">
        <v>6468</v>
      </c>
      <c r="L33" s="838">
        <v>6792</v>
      </c>
      <c r="M33" s="849">
        <v>9228</v>
      </c>
      <c r="N33" s="48"/>
      <c r="O33" s="46"/>
    </row>
    <row r="34" spans="1:15" s="31" customFormat="1" ht="12.75" customHeight="1">
      <c r="A34" s="829" t="s">
        <v>542</v>
      </c>
      <c r="B34" s="3461"/>
      <c r="C34" s="3461"/>
      <c r="D34" s="3025"/>
      <c r="E34" s="831"/>
      <c r="F34" s="3461"/>
      <c r="G34" s="3461"/>
      <c r="H34" s="832" t="s">
        <v>524</v>
      </c>
      <c r="I34" s="836">
        <v>39</v>
      </c>
      <c r="J34" s="837">
        <v>0.13104000000000002</v>
      </c>
      <c r="K34" s="838">
        <v>7752</v>
      </c>
      <c r="L34" s="838">
        <v>7908</v>
      </c>
      <c r="M34" s="849">
        <v>11952</v>
      </c>
      <c r="N34" s="48"/>
      <c r="O34" s="46"/>
    </row>
    <row r="35" spans="1:15" s="31" customFormat="1" ht="12.75" customHeight="1">
      <c r="A35" s="829" t="s">
        <v>543</v>
      </c>
      <c r="B35" s="3461"/>
      <c r="C35" s="3461"/>
      <c r="D35" s="3025"/>
      <c r="E35" s="831"/>
      <c r="F35" s="3461"/>
      <c r="G35" s="3461"/>
      <c r="H35" s="832" t="s">
        <v>525</v>
      </c>
      <c r="I35" s="836">
        <v>26</v>
      </c>
      <c r="J35" s="837">
        <v>7.6260000000000008E-2</v>
      </c>
      <c r="K35" s="838">
        <v>5466</v>
      </c>
      <c r="L35" s="838">
        <v>5430</v>
      </c>
      <c r="M35" s="849">
        <v>7734</v>
      </c>
      <c r="N35" s="48"/>
      <c r="O35" s="46"/>
    </row>
    <row r="36" spans="1:15" s="31" customFormat="1" ht="12.75" customHeight="1">
      <c r="A36" s="829" t="s">
        <v>544</v>
      </c>
      <c r="B36" s="3461"/>
      <c r="C36" s="3461"/>
      <c r="D36" s="3025"/>
      <c r="E36" s="831"/>
      <c r="F36" s="3461"/>
      <c r="G36" s="3461"/>
      <c r="H36" s="832" t="s">
        <v>526</v>
      </c>
      <c r="I36" s="836">
        <v>28</v>
      </c>
      <c r="J36" s="837">
        <v>9.5940000000000011E-2</v>
      </c>
      <c r="K36" s="838">
        <v>5862</v>
      </c>
      <c r="L36" s="838">
        <v>6552</v>
      </c>
      <c r="M36" s="849">
        <v>8964</v>
      </c>
      <c r="N36" s="48"/>
      <c r="O36" s="46"/>
    </row>
    <row r="37" spans="1:15" s="31" customFormat="1" ht="12.75" customHeight="1">
      <c r="A37" s="829" t="s">
        <v>545</v>
      </c>
      <c r="B37" s="3461"/>
      <c r="C37" s="3461"/>
      <c r="D37" s="3025"/>
      <c r="E37" s="831"/>
      <c r="F37" s="3461"/>
      <c r="G37" s="3461"/>
      <c r="H37" s="832" t="s">
        <v>527</v>
      </c>
      <c r="I37" s="836">
        <v>30.7</v>
      </c>
      <c r="J37" s="837">
        <v>0.12464000000000001</v>
      </c>
      <c r="K37" s="838">
        <v>7272</v>
      </c>
      <c r="L37" s="838">
        <v>7506</v>
      </c>
      <c r="M37" s="849">
        <v>10194</v>
      </c>
      <c r="N37" s="48"/>
      <c r="O37" s="46"/>
    </row>
    <row r="38" spans="1:15" s="31" customFormat="1" ht="12.75" customHeight="1">
      <c r="A38" s="829" t="s">
        <v>546</v>
      </c>
      <c r="B38" s="3461"/>
      <c r="C38" s="3461"/>
      <c r="D38" s="3025"/>
      <c r="E38" s="831"/>
      <c r="F38" s="3461"/>
      <c r="G38" s="3461"/>
      <c r="H38" s="832" t="s">
        <v>528</v>
      </c>
      <c r="I38" s="836">
        <v>34.200000000000003</v>
      </c>
      <c r="J38" s="837">
        <v>0.14924000000000001</v>
      </c>
      <c r="K38" s="838">
        <v>8478</v>
      </c>
      <c r="L38" s="838">
        <v>8784</v>
      </c>
      <c r="M38" s="849">
        <v>12396</v>
      </c>
      <c r="N38" s="48"/>
      <c r="O38" s="46"/>
    </row>
    <row r="39" spans="1:15" ht="15">
      <c r="A39" s="829" t="s">
        <v>547</v>
      </c>
      <c r="B39" s="3461"/>
      <c r="C39" s="3461"/>
      <c r="D39" s="3025" t="s">
        <v>560</v>
      </c>
      <c r="E39" s="831"/>
      <c r="F39" s="3461">
        <v>70</v>
      </c>
      <c r="G39" s="3461">
        <v>50</v>
      </c>
      <c r="H39" s="832" t="s">
        <v>516</v>
      </c>
      <c r="I39" s="839">
        <v>14</v>
      </c>
      <c r="J39" s="840">
        <v>3.8440000000000002E-2</v>
      </c>
      <c r="K39" s="838">
        <v>3606</v>
      </c>
      <c r="L39" s="838">
        <v>3570</v>
      </c>
      <c r="M39" s="849">
        <v>5592</v>
      </c>
      <c r="N39" s="48"/>
      <c r="O39" s="46"/>
    </row>
    <row r="40" spans="1:15" ht="15">
      <c r="A40" s="829" t="s">
        <v>548</v>
      </c>
      <c r="B40" s="3461"/>
      <c r="C40" s="3461"/>
      <c r="D40" s="3025"/>
      <c r="E40" s="831"/>
      <c r="F40" s="3461"/>
      <c r="G40" s="3461"/>
      <c r="H40" s="832" t="s">
        <v>517</v>
      </c>
      <c r="I40" s="839">
        <v>19.100000000000001</v>
      </c>
      <c r="J40" s="840">
        <v>5.7660000000000003E-2</v>
      </c>
      <c r="K40" s="838">
        <v>4572</v>
      </c>
      <c r="L40" s="838">
        <v>4572</v>
      </c>
      <c r="M40" s="849">
        <v>6678</v>
      </c>
      <c r="N40" s="47"/>
      <c r="O40" s="46"/>
    </row>
    <row r="41" spans="1:15" ht="15">
      <c r="A41" s="829" t="s">
        <v>549</v>
      </c>
      <c r="B41" s="3461"/>
      <c r="C41" s="3461"/>
      <c r="D41" s="3025"/>
      <c r="E41" s="831"/>
      <c r="F41" s="3461"/>
      <c r="G41" s="3461"/>
      <c r="H41" s="832" t="s">
        <v>518</v>
      </c>
      <c r="I41" s="839">
        <v>24</v>
      </c>
      <c r="J41" s="840">
        <v>7.2540000000000007E-2</v>
      </c>
      <c r="K41" s="838">
        <v>5628</v>
      </c>
      <c r="L41" s="838">
        <v>5592</v>
      </c>
      <c r="M41" s="849">
        <v>7908</v>
      </c>
      <c r="N41" s="47"/>
      <c r="O41" s="46"/>
    </row>
    <row r="42" spans="1:15" ht="15">
      <c r="A42" s="829" t="s">
        <v>550</v>
      </c>
      <c r="B42" s="3461"/>
      <c r="C42" s="3461"/>
      <c r="D42" s="3025"/>
      <c r="E42" s="831"/>
      <c r="F42" s="3461"/>
      <c r="G42" s="3461"/>
      <c r="H42" s="832" t="s">
        <v>519</v>
      </c>
      <c r="I42" s="839">
        <v>25.8</v>
      </c>
      <c r="J42" s="840">
        <v>9.4240000000000004E-2</v>
      </c>
      <c r="K42" s="838">
        <v>7122</v>
      </c>
      <c r="L42" s="838">
        <v>6756</v>
      </c>
      <c r="M42" s="849">
        <v>9666</v>
      </c>
      <c r="N42" s="47"/>
      <c r="O42" s="46"/>
    </row>
    <row r="43" spans="1:15" ht="15">
      <c r="A43" s="829" t="s">
        <v>551</v>
      </c>
      <c r="B43" s="3461"/>
      <c r="C43" s="3461"/>
      <c r="D43" s="3025"/>
      <c r="E43" s="831"/>
      <c r="F43" s="3461"/>
      <c r="G43" s="3461"/>
      <c r="H43" s="832" t="s">
        <v>520</v>
      </c>
      <c r="I43" s="841">
        <v>28.9</v>
      </c>
      <c r="J43" s="841">
        <v>0.11</v>
      </c>
      <c r="K43" s="838">
        <v>8886</v>
      </c>
      <c r="L43" s="838">
        <v>8712</v>
      </c>
      <c r="M43" s="849">
        <v>11472</v>
      </c>
      <c r="N43" s="47"/>
      <c r="O43" s="46"/>
    </row>
    <row r="44" spans="1:15" ht="15">
      <c r="A44" s="829" t="s">
        <v>552</v>
      </c>
      <c r="B44" s="3461"/>
      <c r="C44" s="3461"/>
      <c r="D44" s="3025"/>
      <c r="E44" s="831"/>
      <c r="F44" s="3461"/>
      <c r="G44" s="3461"/>
      <c r="H44" s="832" t="s">
        <v>521</v>
      </c>
      <c r="I44" s="839">
        <v>21</v>
      </c>
      <c r="J44" s="840">
        <v>6.6240000000000007E-2</v>
      </c>
      <c r="K44" s="838">
        <v>5448</v>
      </c>
      <c r="L44" s="838">
        <v>5274</v>
      </c>
      <c r="M44" s="849">
        <v>8082</v>
      </c>
      <c r="N44" s="47"/>
      <c r="O44" s="46"/>
    </row>
    <row r="45" spans="1:15" ht="15">
      <c r="A45" s="829" t="s">
        <v>553</v>
      </c>
      <c r="B45" s="3461"/>
      <c r="C45" s="3461"/>
      <c r="D45" s="3025"/>
      <c r="E45" s="831"/>
      <c r="F45" s="3461"/>
      <c r="G45" s="3461"/>
      <c r="H45" s="832" t="s">
        <v>522</v>
      </c>
      <c r="I45" s="839">
        <v>26</v>
      </c>
      <c r="J45" s="840">
        <v>8.4240000000000009E-2</v>
      </c>
      <c r="K45" s="838">
        <v>6330</v>
      </c>
      <c r="L45" s="838">
        <v>6150</v>
      </c>
      <c r="M45" s="1175">
        <v>9312</v>
      </c>
      <c r="N45" s="47"/>
      <c r="O45" s="46"/>
    </row>
    <row r="46" spans="1:15" ht="15">
      <c r="A46" s="829" t="s">
        <v>554</v>
      </c>
      <c r="B46" s="3461"/>
      <c r="C46" s="3461"/>
      <c r="D46" s="3025"/>
      <c r="E46" s="831"/>
      <c r="F46" s="3461"/>
      <c r="G46" s="3461"/>
      <c r="H46" s="832" t="s">
        <v>523</v>
      </c>
      <c r="I46" s="839">
        <v>33.5</v>
      </c>
      <c r="J46" s="840">
        <v>0.10944000000000001</v>
      </c>
      <c r="K46" s="838">
        <v>7734</v>
      </c>
      <c r="L46" s="838">
        <v>7704</v>
      </c>
      <c r="M46" s="849">
        <v>10722</v>
      </c>
      <c r="N46" s="47"/>
      <c r="O46" s="46"/>
    </row>
    <row r="47" spans="1:15" ht="15">
      <c r="A47" s="829" t="s">
        <v>555</v>
      </c>
      <c r="B47" s="3461"/>
      <c r="C47" s="3461"/>
      <c r="D47" s="3025"/>
      <c r="E47" s="831"/>
      <c r="F47" s="3461"/>
      <c r="G47" s="3461"/>
      <c r="H47" s="832" t="s">
        <v>524</v>
      </c>
      <c r="I47" s="839">
        <v>41</v>
      </c>
      <c r="J47" s="840">
        <v>0.13104000000000002</v>
      </c>
      <c r="K47" s="838">
        <v>8964</v>
      </c>
      <c r="L47" s="838">
        <v>8784</v>
      </c>
      <c r="M47" s="849">
        <v>11598</v>
      </c>
      <c r="N47" s="47"/>
      <c r="O47" s="46"/>
    </row>
    <row r="48" spans="1:15" ht="15">
      <c r="A48" s="829" t="s">
        <v>556</v>
      </c>
      <c r="B48" s="3461"/>
      <c r="C48" s="3461"/>
      <c r="D48" s="3025"/>
      <c r="E48" s="831"/>
      <c r="F48" s="3461"/>
      <c r="G48" s="3461"/>
      <c r="H48" s="832" t="s">
        <v>525</v>
      </c>
      <c r="I48" s="839">
        <v>28</v>
      </c>
      <c r="J48" s="840">
        <v>7.6260000000000008E-2</v>
      </c>
      <c r="K48" s="838">
        <v>5976</v>
      </c>
      <c r="L48" s="838">
        <v>5928</v>
      </c>
      <c r="M48" s="849">
        <v>8784</v>
      </c>
      <c r="N48" s="47"/>
      <c r="O48" s="46"/>
    </row>
    <row r="49" spans="1:15" ht="15">
      <c r="A49" s="829" t="s">
        <v>557</v>
      </c>
      <c r="B49" s="3461"/>
      <c r="C49" s="3461"/>
      <c r="D49" s="3025"/>
      <c r="E49" s="831"/>
      <c r="F49" s="3461"/>
      <c r="G49" s="3461"/>
      <c r="H49" s="832" t="s">
        <v>526</v>
      </c>
      <c r="I49" s="839">
        <v>29.5</v>
      </c>
      <c r="J49" s="840">
        <v>9.5940000000000011E-2</v>
      </c>
      <c r="K49" s="838">
        <v>6942</v>
      </c>
      <c r="L49" s="1176">
        <v>6888</v>
      </c>
      <c r="M49" s="849">
        <v>10722</v>
      </c>
      <c r="N49" s="47"/>
      <c r="O49" s="46"/>
    </row>
    <row r="50" spans="1:15">
      <c r="A50" s="829" t="s">
        <v>558</v>
      </c>
      <c r="B50" s="3461"/>
      <c r="C50" s="3461"/>
      <c r="D50" s="3025"/>
      <c r="E50" s="831"/>
      <c r="F50" s="3461"/>
      <c r="G50" s="3461"/>
      <c r="H50" s="832" t="s">
        <v>527</v>
      </c>
      <c r="I50" s="839">
        <v>32.700000000000003</v>
      </c>
      <c r="J50" s="840">
        <v>0.12464000000000001</v>
      </c>
      <c r="K50" s="838">
        <v>7908</v>
      </c>
      <c r="L50" s="838">
        <v>8148</v>
      </c>
      <c r="M50" s="849">
        <v>12654</v>
      </c>
    </row>
    <row r="51" spans="1:15">
      <c r="A51" s="829" t="s">
        <v>559</v>
      </c>
      <c r="B51" s="3461"/>
      <c r="C51" s="3461"/>
      <c r="D51" s="3025"/>
      <c r="E51" s="831"/>
      <c r="F51" s="3461"/>
      <c r="G51" s="3461"/>
      <c r="H51" s="832" t="s">
        <v>528</v>
      </c>
      <c r="I51" s="839">
        <v>36</v>
      </c>
      <c r="J51" s="840">
        <v>0.14924000000000001</v>
      </c>
      <c r="K51" s="838">
        <v>9132</v>
      </c>
      <c r="L51" s="838">
        <v>9108</v>
      </c>
      <c r="M51" s="849">
        <v>12918</v>
      </c>
    </row>
    <row r="52" spans="1:15">
      <c r="A52" s="829" t="s">
        <v>561</v>
      </c>
      <c r="B52" s="3461"/>
      <c r="C52" s="3461"/>
      <c r="D52" s="3025" t="s">
        <v>533</v>
      </c>
      <c r="E52" s="831"/>
      <c r="F52" s="3461">
        <v>70</v>
      </c>
      <c r="G52" s="3461">
        <v>50</v>
      </c>
      <c r="H52" s="832" t="s">
        <v>516</v>
      </c>
      <c r="I52" s="842">
        <v>14</v>
      </c>
      <c r="J52" s="843">
        <v>3.8440000000000002E-2</v>
      </c>
      <c r="K52" s="838">
        <v>3708</v>
      </c>
      <c r="L52" s="838">
        <v>3690</v>
      </c>
      <c r="M52" s="849">
        <v>5694</v>
      </c>
    </row>
    <row r="53" spans="1:15">
      <c r="A53" s="829" t="s">
        <v>562</v>
      </c>
      <c r="B53" s="3461"/>
      <c r="C53" s="3461"/>
      <c r="D53" s="3025"/>
      <c r="E53" s="831"/>
      <c r="F53" s="3461"/>
      <c r="G53" s="3461"/>
      <c r="H53" s="832" t="s">
        <v>517</v>
      </c>
      <c r="I53" s="842">
        <v>19.100000000000001</v>
      </c>
      <c r="J53" s="843">
        <v>5.7660000000000003E-2</v>
      </c>
      <c r="K53" s="838">
        <v>4746</v>
      </c>
      <c r="L53" s="838">
        <v>4704</v>
      </c>
      <c r="M53" s="849">
        <v>6852</v>
      </c>
    </row>
    <row r="54" spans="1:15">
      <c r="A54" s="829" t="s">
        <v>563</v>
      </c>
      <c r="B54" s="3461"/>
      <c r="C54" s="3461"/>
      <c r="D54" s="3025"/>
      <c r="E54" s="831"/>
      <c r="F54" s="3461"/>
      <c r="G54" s="3461"/>
      <c r="H54" s="832" t="s">
        <v>518</v>
      </c>
      <c r="I54" s="842">
        <v>24</v>
      </c>
      <c r="J54" s="843">
        <v>7.2540000000000007E-2</v>
      </c>
      <c r="K54" s="838">
        <v>5802</v>
      </c>
      <c r="L54" s="838">
        <v>5736</v>
      </c>
      <c r="M54" s="849">
        <v>8000</v>
      </c>
    </row>
    <row r="55" spans="1:15">
      <c r="A55" s="829" t="s">
        <v>564</v>
      </c>
      <c r="B55" s="3461"/>
      <c r="C55" s="3461"/>
      <c r="D55" s="3025"/>
      <c r="E55" s="831"/>
      <c r="F55" s="3461"/>
      <c r="G55" s="3461"/>
      <c r="H55" s="832" t="s">
        <v>519</v>
      </c>
      <c r="I55" s="842">
        <v>25.8</v>
      </c>
      <c r="J55" s="843">
        <v>9.4240000000000004E-2</v>
      </c>
      <c r="K55" s="838">
        <v>7296</v>
      </c>
      <c r="L55" s="838">
        <v>7284</v>
      </c>
      <c r="M55" s="849">
        <v>9930</v>
      </c>
    </row>
    <row r="56" spans="1:15">
      <c r="A56" s="829" t="s">
        <v>565</v>
      </c>
      <c r="B56" s="3461"/>
      <c r="C56" s="3461"/>
      <c r="D56" s="3025"/>
      <c r="E56" s="831"/>
      <c r="F56" s="3461"/>
      <c r="G56" s="3461"/>
      <c r="H56" s="832" t="s">
        <v>520</v>
      </c>
      <c r="I56" s="841">
        <v>28.8</v>
      </c>
      <c r="J56" s="841">
        <v>0.11</v>
      </c>
      <c r="K56" s="838">
        <v>9186</v>
      </c>
      <c r="L56" s="838">
        <v>9156</v>
      </c>
      <c r="M56" s="849">
        <v>11784</v>
      </c>
    </row>
    <row r="57" spans="1:15">
      <c r="A57" s="829" t="s">
        <v>566</v>
      </c>
      <c r="B57" s="3461"/>
      <c r="C57" s="3461"/>
      <c r="D57" s="3025"/>
      <c r="E57" s="831"/>
      <c r="F57" s="3461"/>
      <c r="G57" s="3461"/>
      <c r="H57" s="832" t="s">
        <v>521</v>
      </c>
      <c r="I57" s="842">
        <v>21</v>
      </c>
      <c r="J57" s="843">
        <v>6.6960000000000006E-2</v>
      </c>
      <c r="K57" s="838">
        <v>5628</v>
      </c>
      <c r="L57" s="838">
        <v>5736</v>
      </c>
      <c r="M57" s="849">
        <v>8262</v>
      </c>
    </row>
    <row r="58" spans="1:15">
      <c r="A58" s="829" t="s">
        <v>567</v>
      </c>
      <c r="B58" s="3461"/>
      <c r="C58" s="3461"/>
      <c r="D58" s="3025"/>
      <c r="E58" s="831"/>
      <c r="F58" s="3461"/>
      <c r="G58" s="3461"/>
      <c r="H58" s="832" t="s">
        <v>522</v>
      </c>
      <c r="I58" s="842">
        <v>26</v>
      </c>
      <c r="J58" s="843">
        <v>8.4240000000000009E-2</v>
      </c>
      <c r="K58" s="838">
        <v>6504</v>
      </c>
      <c r="L58" s="838">
        <v>6492</v>
      </c>
      <c r="M58" s="849">
        <v>9492</v>
      </c>
    </row>
    <row r="59" spans="1:15">
      <c r="A59" s="829" t="s">
        <v>568</v>
      </c>
      <c r="B59" s="3461"/>
      <c r="C59" s="3461"/>
      <c r="D59" s="3025"/>
      <c r="E59" s="831"/>
      <c r="F59" s="3461"/>
      <c r="G59" s="3461"/>
      <c r="H59" s="832" t="s">
        <v>523</v>
      </c>
      <c r="I59" s="842">
        <v>33.5</v>
      </c>
      <c r="J59" s="843">
        <v>0.10944000000000001</v>
      </c>
      <c r="K59" s="838">
        <v>7908</v>
      </c>
      <c r="L59" s="838">
        <v>7908</v>
      </c>
      <c r="M59" s="849">
        <v>10944</v>
      </c>
    </row>
    <row r="60" spans="1:15">
      <c r="A60" s="829" t="s">
        <v>569</v>
      </c>
      <c r="B60" s="3461"/>
      <c r="C60" s="3461"/>
      <c r="D60" s="3025"/>
      <c r="E60" s="831"/>
      <c r="F60" s="3461"/>
      <c r="G60" s="3461"/>
      <c r="H60" s="832" t="s">
        <v>524</v>
      </c>
      <c r="I60" s="842">
        <v>41</v>
      </c>
      <c r="J60" s="843">
        <v>0.13104000000000002</v>
      </c>
      <c r="K60" s="838">
        <v>9228</v>
      </c>
      <c r="L60" s="838">
        <v>9204</v>
      </c>
      <c r="M60" s="849">
        <v>11862</v>
      </c>
    </row>
    <row r="61" spans="1:15">
      <c r="A61" s="829" t="s">
        <v>570</v>
      </c>
      <c r="B61" s="3461"/>
      <c r="C61" s="3461"/>
      <c r="D61" s="3025"/>
      <c r="E61" s="831"/>
      <c r="F61" s="3461"/>
      <c r="G61" s="3461"/>
      <c r="H61" s="832" t="s">
        <v>525</v>
      </c>
      <c r="I61" s="842">
        <v>28</v>
      </c>
      <c r="J61" s="843">
        <v>7.6260000000000008E-2</v>
      </c>
      <c r="K61" s="838">
        <v>6156</v>
      </c>
      <c r="L61" s="838">
        <v>6090</v>
      </c>
      <c r="M61" s="849">
        <v>8964</v>
      </c>
    </row>
    <row r="62" spans="1:15">
      <c r="A62" s="829" t="s">
        <v>571</v>
      </c>
      <c r="B62" s="3461"/>
      <c r="C62" s="3461"/>
      <c r="D62" s="3025"/>
      <c r="E62" s="831"/>
      <c r="F62" s="3461"/>
      <c r="G62" s="3461"/>
      <c r="H62" s="832" t="s">
        <v>526</v>
      </c>
      <c r="I62" s="842">
        <v>29.5</v>
      </c>
      <c r="J62" s="843">
        <v>9.5940000000000011E-2</v>
      </c>
      <c r="K62" s="838">
        <v>7122</v>
      </c>
      <c r="L62" s="838">
        <v>7032</v>
      </c>
      <c r="M62" s="849">
        <v>10896</v>
      </c>
    </row>
    <row r="63" spans="1:15">
      <c r="A63" s="829" t="s">
        <v>572</v>
      </c>
      <c r="B63" s="3461"/>
      <c r="C63" s="3461"/>
      <c r="D63" s="3025"/>
      <c r="E63" s="831"/>
      <c r="F63" s="3461"/>
      <c r="G63" s="3461"/>
      <c r="H63" s="832" t="s">
        <v>527</v>
      </c>
      <c r="I63" s="842">
        <v>32.700000000000003</v>
      </c>
      <c r="J63" s="843">
        <v>0.12464000000000001</v>
      </c>
      <c r="K63" s="838">
        <v>8172</v>
      </c>
      <c r="L63" s="838">
        <v>8388</v>
      </c>
      <c r="M63" s="849">
        <v>12918</v>
      </c>
    </row>
    <row r="64" spans="1:15">
      <c r="A64" s="829" t="s">
        <v>573</v>
      </c>
      <c r="B64" s="3461"/>
      <c r="C64" s="3461"/>
      <c r="D64" s="3025"/>
      <c r="E64" s="831"/>
      <c r="F64" s="3461"/>
      <c r="G64" s="3461"/>
      <c r="H64" s="832" t="s">
        <v>528</v>
      </c>
      <c r="I64" s="842">
        <v>36</v>
      </c>
      <c r="J64" s="843">
        <v>0.14924000000000001</v>
      </c>
      <c r="K64" s="838">
        <v>9402</v>
      </c>
      <c r="L64" s="838">
        <v>9348</v>
      </c>
      <c r="M64" s="849">
        <v>13182</v>
      </c>
    </row>
    <row r="65" spans="1:13" ht="15" customHeight="1">
      <c r="A65" s="829" t="s">
        <v>574</v>
      </c>
      <c r="B65" s="3464"/>
      <c r="C65" s="3464"/>
      <c r="D65" s="3025" t="s">
        <v>533</v>
      </c>
      <c r="E65" s="831"/>
      <c r="F65" s="3461">
        <v>100</v>
      </c>
      <c r="G65" s="3461">
        <v>50</v>
      </c>
      <c r="H65" s="832" t="s">
        <v>516</v>
      </c>
      <c r="I65" s="842">
        <v>14</v>
      </c>
      <c r="J65" s="843">
        <v>3.8440000000000002E-2</v>
      </c>
      <c r="K65" s="838">
        <v>6150</v>
      </c>
      <c r="L65" s="844" t="s">
        <v>803</v>
      </c>
      <c r="M65" s="849">
        <v>7644</v>
      </c>
    </row>
    <row r="66" spans="1:13">
      <c r="A66" s="829" t="s">
        <v>575</v>
      </c>
      <c r="B66" s="3464"/>
      <c r="C66" s="3464"/>
      <c r="D66" s="3025"/>
      <c r="E66" s="831"/>
      <c r="F66" s="3461"/>
      <c r="G66" s="3461"/>
      <c r="H66" s="832" t="s">
        <v>517</v>
      </c>
      <c r="I66" s="842">
        <v>19.100000000000001</v>
      </c>
      <c r="J66" s="843">
        <v>5.7660000000000003E-2</v>
      </c>
      <c r="K66" s="838">
        <v>6852</v>
      </c>
      <c r="L66" s="844" t="s">
        <v>803</v>
      </c>
      <c r="M66" s="849">
        <v>8172</v>
      </c>
    </row>
    <row r="67" spans="1:13">
      <c r="A67" s="829" t="s">
        <v>576</v>
      </c>
      <c r="B67" s="3464"/>
      <c r="C67" s="3464"/>
      <c r="D67" s="3025"/>
      <c r="E67" s="831"/>
      <c r="F67" s="3461"/>
      <c r="G67" s="3461"/>
      <c r="H67" s="832" t="s">
        <v>518</v>
      </c>
      <c r="I67" s="842">
        <v>24</v>
      </c>
      <c r="J67" s="843">
        <v>7.2540000000000007E-2</v>
      </c>
      <c r="K67" s="838">
        <v>3606</v>
      </c>
      <c r="L67" s="844" t="s">
        <v>803</v>
      </c>
      <c r="M67" s="849">
        <v>8784</v>
      </c>
    </row>
    <row r="68" spans="1:13">
      <c r="A68" s="829" t="s">
        <v>577</v>
      </c>
      <c r="B68" s="3464"/>
      <c r="C68" s="3464"/>
      <c r="D68" s="3025"/>
      <c r="E68" s="831"/>
      <c r="F68" s="3461"/>
      <c r="G68" s="3461"/>
      <c r="H68" s="832" t="s">
        <v>519</v>
      </c>
      <c r="I68" s="842">
        <v>25.8</v>
      </c>
      <c r="J68" s="843">
        <v>9.4240000000000004E-2</v>
      </c>
      <c r="K68" s="838">
        <v>8700</v>
      </c>
      <c r="L68" s="844" t="s">
        <v>803</v>
      </c>
      <c r="M68" s="849">
        <v>10386</v>
      </c>
    </row>
    <row r="69" spans="1:13">
      <c r="A69" s="829" t="s">
        <v>578</v>
      </c>
      <c r="B69" s="3464"/>
      <c r="C69" s="3464"/>
      <c r="D69" s="3025"/>
      <c r="E69" s="831"/>
      <c r="F69" s="3461"/>
      <c r="G69" s="3461"/>
      <c r="H69" s="832" t="s">
        <v>520</v>
      </c>
      <c r="I69" s="841">
        <v>28.8</v>
      </c>
      <c r="J69" s="841">
        <v>0.11</v>
      </c>
      <c r="K69" s="838">
        <v>10464</v>
      </c>
      <c r="L69" s="844" t="s">
        <v>803</v>
      </c>
      <c r="M69" s="849">
        <v>12198</v>
      </c>
    </row>
    <row r="70" spans="1:13">
      <c r="A70" s="829" t="s">
        <v>579</v>
      </c>
      <c r="B70" s="3464"/>
      <c r="C70" s="3464"/>
      <c r="D70" s="3025"/>
      <c r="E70" s="831"/>
      <c r="F70" s="3461"/>
      <c r="G70" s="3461"/>
      <c r="H70" s="832" t="s">
        <v>521</v>
      </c>
      <c r="I70" s="842">
        <v>21</v>
      </c>
      <c r="J70" s="843">
        <v>6.6960000000000006E-2</v>
      </c>
      <c r="K70" s="838">
        <v>7560</v>
      </c>
      <c r="L70" s="844" t="s">
        <v>803</v>
      </c>
      <c r="M70" s="849">
        <v>9096</v>
      </c>
    </row>
    <row r="71" spans="1:13">
      <c r="A71" s="829" t="s">
        <v>580</v>
      </c>
      <c r="B71" s="3464"/>
      <c r="C71" s="3464"/>
      <c r="D71" s="3025"/>
      <c r="E71" s="831"/>
      <c r="F71" s="3461"/>
      <c r="G71" s="3461"/>
      <c r="H71" s="832" t="s">
        <v>522</v>
      </c>
      <c r="I71" s="842">
        <v>26</v>
      </c>
      <c r="J71" s="843">
        <v>8.4240000000000009E-2</v>
      </c>
      <c r="K71" s="838">
        <v>8082</v>
      </c>
      <c r="L71" s="844" t="s">
        <v>803</v>
      </c>
      <c r="M71" s="849">
        <v>9840</v>
      </c>
    </row>
    <row r="72" spans="1:13">
      <c r="A72" s="829" t="s">
        <v>581</v>
      </c>
      <c r="B72" s="3464"/>
      <c r="C72" s="3464"/>
      <c r="D72" s="3025"/>
      <c r="E72" s="831"/>
      <c r="F72" s="3461"/>
      <c r="G72" s="3461"/>
      <c r="H72" s="832" t="s">
        <v>523</v>
      </c>
      <c r="I72" s="842">
        <v>33.5</v>
      </c>
      <c r="J72" s="843">
        <v>0.10944000000000001</v>
      </c>
      <c r="K72" s="838">
        <v>9360</v>
      </c>
      <c r="L72" s="844" t="s">
        <v>803</v>
      </c>
      <c r="M72" s="849">
        <v>11598</v>
      </c>
    </row>
    <row r="73" spans="1:13">
      <c r="A73" s="829" t="s">
        <v>582</v>
      </c>
      <c r="B73" s="3464"/>
      <c r="C73" s="3464"/>
      <c r="D73" s="3025"/>
      <c r="E73" s="831"/>
      <c r="F73" s="3461"/>
      <c r="G73" s="3461"/>
      <c r="H73" s="832" t="s">
        <v>524</v>
      </c>
      <c r="I73" s="842">
        <v>41</v>
      </c>
      <c r="J73" s="843">
        <v>0.13104000000000002</v>
      </c>
      <c r="K73" s="838">
        <v>10542</v>
      </c>
      <c r="L73" s="844" t="s">
        <v>803</v>
      </c>
      <c r="M73" s="849">
        <v>12300</v>
      </c>
    </row>
    <row r="74" spans="1:13">
      <c r="A74" s="829" t="s">
        <v>583</v>
      </c>
      <c r="B74" s="3464"/>
      <c r="C74" s="3464"/>
      <c r="D74" s="3025"/>
      <c r="E74" s="831"/>
      <c r="F74" s="3461"/>
      <c r="G74" s="3461"/>
      <c r="H74" s="832" t="s">
        <v>525</v>
      </c>
      <c r="I74" s="842">
        <v>28</v>
      </c>
      <c r="J74" s="843">
        <v>7.6260000000000008E-2</v>
      </c>
      <c r="K74" s="838">
        <v>8262</v>
      </c>
      <c r="L74" s="844" t="s">
        <v>803</v>
      </c>
      <c r="M74" s="849">
        <v>10020</v>
      </c>
    </row>
    <row r="75" spans="1:13">
      <c r="A75" s="829" t="s">
        <v>584</v>
      </c>
      <c r="B75" s="3464"/>
      <c r="C75" s="3464"/>
      <c r="D75" s="3025"/>
      <c r="E75" s="831"/>
      <c r="F75" s="3461"/>
      <c r="G75" s="3461"/>
      <c r="H75" s="832" t="s">
        <v>526</v>
      </c>
      <c r="I75" s="842">
        <v>29.5</v>
      </c>
      <c r="J75" s="843">
        <v>9.5940000000000011E-2</v>
      </c>
      <c r="K75" s="838">
        <v>8964</v>
      </c>
      <c r="L75" s="844" t="s">
        <v>803</v>
      </c>
      <c r="M75" s="849">
        <v>10896</v>
      </c>
    </row>
    <row r="76" spans="1:13">
      <c r="A76" s="829" t="s">
        <v>585</v>
      </c>
      <c r="B76" s="3464"/>
      <c r="C76" s="3464"/>
      <c r="D76" s="3025"/>
      <c r="E76" s="831"/>
      <c r="F76" s="3461"/>
      <c r="G76" s="3461"/>
      <c r="H76" s="832" t="s">
        <v>527</v>
      </c>
      <c r="I76" s="842">
        <v>32.700000000000003</v>
      </c>
      <c r="J76" s="843">
        <v>0.12464000000000001</v>
      </c>
      <c r="K76" s="838">
        <v>10014</v>
      </c>
      <c r="L76" s="844" t="s">
        <v>803</v>
      </c>
      <c r="M76" s="849">
        <v>13530</v>
      </c>
    </row>
    <row r="77" spans="1:13">
      <c r="A77" s="829" t="s">
        <v>586</v>
      </c>
      <c r="B77" s="3464"/>
      <c r="C77" s="3464"/>
      <c r="D77" s="3025"/>
      <c r="E77" s="831"/>
      <c r="F77" s="3461"/>
      <c r="G77" s="3461"/>
      <c r="H77" s="832" t="s">
        <v>528</v>
      </c>
      <c r="I77" s="842">
        <v>36</v>
      </c>
      <c r="J77" s="843">
        <v>0.14924000000000001</v>
      </c>
      <c r="K77" s="838">
        <v>11070</v>
      </c>
      <c r="L77" s="844" t="s">
        <v>803</v>
      </c>
      <c r="M77" s="849">
        <v>14238</v>
      </c>
    </row>
    <row r="78" spans="1:13">
      <c r="A78" s="829" t="s">
        <v>587</v>
      </c>
      <c r="B78" s="3461"/>
      <c r="C78" s="3461"/>
      <c r="D78" s="3025" t="s">
        <v>600</v>
      </c>
      <c r="E78" s="831"/>
      <c r="F78" s="3461">
        <v>100</v>
      </c>
      <c r="G78" s="3461">
        <v>50</v>
      </c>
      <c r="H78" s="832" t="s">
        <v>516</v>
      </c>
      <c r="I78" s="842">
        <v>14</v>
      </c>
      <c r="J78" s="843">
        <v>3.8440000000000002E-2</v>
      </c>
      <c r="K78" s="838">
        <v>6330</v>
      </c>
      <c r="L78" s="844" t="s">
        <v>803</v>
      </c>
      <c r="M78" s="849">
        <v>7752</v>
      </c>
    </row>
    <row r="79" spans="1:13">
      <c r="A79" s="829" t="s">
        <v>588</v>
      </c>
      <c r="B79" s="3461"/>
      <c r="C79" s="3461"/>
      <c r="D79" s="3025"/>
      <c r="E79" s="831"/>
      <c r="F79" s="3461"/>
      <c r="G79" s="3461"/>
      <c r="H79" s="832" t="s">
        <v>517</v>
      </c>
      <c r="I79" s="842">
        <v>19.100000000000001</v>
      </c>
      <c r="J79" s="843">
        <v>5.7660000000000003E-2</v>
      </c>
      <c r="K79" s="838">
        <v>7032</v>
      </c>
      <c r="L79" s="844" t="s">
        <v>803</v>
      </c>
      <c r="M79" s="849">
        <v>8346</v>
      </c>
    </row>
    <row r="80" spans="1:13">
      <c r="A80" s="829" t="s">
        <v>589</v>
      </c>
      <c r="B80" s="3461"/>
      <c r="C80" s="3461"/>
      <c r="D80" s="3025"/>
      <c r="E80" s="831"/>
      <c r="F80" s="3461"/>
      <c r="G80" s="3461"/>
      <c r="H80" s="832" t="s">
        <v>518</v>
      </c>
      <c r="I80" s="842">
        <v>24</v>
      </c>
      <c r="J80" s="843">
        <v>7.2540000000000007E-2</v>
      </c>
      <c r="K80" s="838">
        <v>7380</v>
      </c>
      <c r="L80" s="844" t="s">
        <v>803</v>
      </c>
      <c r="M80" s="849">
        <v>9084</v>
      </c>
    </row>
    <row r="81" spans="1:13">
      <c r="A81" s="829" t="s">
        <v>590</v>
      </c>
      <c r="B81" s="3461"/>
      <c r="C81" s="3461"/>
      <c r="D81" s="3025"/>
      <c r="E81" s="831"/>
      <c r="F81" s="3461"/>
      <c r="G81" s="3461"/>
      <c r="H81" s="832" t="s">
        <v>519</v>
      </c>
      <c r="I81" s="842">
        <v>25.8</v>
      </c>
      <c r="J81" s="843">
        <v>9.4240000000000004E-2</v>
      </c>
      <c r="K81" s="838">
        <v>8964</v>
      </c>
      <c r="L81" s="844" t="s">
        <v>803</v>
      </c>
      <c r="M81" s="849">
        <v>10704</v>
      </c>
    </row>
    <row r="82" spans="1:13">
      <c r="A82" s="829" t="s">
        <v>591</v>
      </c>
      <c r="B82" s="3461"/>
      <c r="C82" s="3461"/>
      <c r="D82" s="3025"/>
      <c r="E82" s="831"/>
      <c r="F82" s="3461"/>
      <c r="G82" s="3461"/>
      <c r="H82" s="832" t="s">
        <v>520</v>
      </c>
      <c r="I82" s="841">
        <v>28.8</v>
      </c>
      <c r="J82" s="841">
        <v>0.11</v>
      </c>
      <c r="K82" s="838">
        <v>10602</v>
      </c>
      <c r="L82" s="844" t="s">
        <v>803</v>
      </c>
      <c r="M82" s="849">
        <v>12492</v>
      </c>
    </row>
    <row r="83" spans="1:13">
      <c r="A83" s="829" t="s">
        <v>592</v>
      </c>
      <c r="B83" s="3461"/>
      <c r="C83" s="3461"/>
      <c r="D83" s="3025"/>
      <c r="E83" s="831"/>
      <c r="F83" s="3461"/>
      <c r="G83" s="3461"/>
      <c r="H83" s="832" t="s">
        <v>521</v>
      </c>
      <c r="I83" s="842">
        <v>21</v>
      </c>
      <c r="J83" s="843">
        <v>6.6960000000000006E-2</v>
      </c>
      <c r="K83" s="838">
        <v>7734</v>
      </c>
      <c r="L83" s="844" t="s">
        <v>803</v>
      </c>
      <c r="M83" s="849">
        <v>9270</v>
      </c>
    </row>
    <row r="84" spans="1:13">
      <c r="A84" s="829" t="s">
        <v>593</v>
      </c>
      <c r="B84" s="3461"/>
      <c r="C84" s="3461"/>
      <c r="D84" s="3025"/>
      <c r="E84" s="831"/>
      <c r="F84" s="3461"/>
      <c r="G84" s="3461"/>
      <c r="H84" s="832" t="s">
        <v>522</v>
      </c>
      <c r="I84" s="842">
        <v>26</v>
      </c>
      <c r="J84" s="843">
        <v>8.4240000000000009E-2</v>
      </c>
      <c r="K84" s="838">
        <v>8262</v>
      </c>
      <c r="L84" s="844" t="s">
        <v>803</v>
      </c>
      <c r="M84" s="1175">
        <v>10014</v>
      </c>
    </row>
    <row r="85" spans="1:13">
      <c r="A85" s="829" t="s">
        <v>594</v>
      </c>
      <c r="B85" s="3461"/>
      <c r="C85" s="3461"/>
      <c r="D85" s="3025"/>
      <c r="E85" s="831"/>
      <c r="F85" s="3461"/>
      <c r="G85" s="3461"/>
      <c r="H85" s="832" t="s">
        <v>523</v>
      </c>
      <c r="I85" s="842">
        <v>33.5</v>
      </c>
      <c r="J85" s="843">
        <v>0.10944000000000001</v>
      </c>
      <c r="K85" s="838">
        <v>9576</v>
      </c>
      <c r="L85" s="844" t="s">
        <v>803</v>
      </c>
      <c r="M85" s="849">
        <v>11862</v>
      </c>
    </row>
    <row r="86" spans="1:13">
      <c r="A86" s="829" t="s">
        <v>595</v>
      </c>
      <c r="B86" s="3461"/>
      <c r="C86" s="3461"/>
      <c r="D86" s="3025"/>
      <c r="E86" s="831"/>
      <c r="F86" s="3461"/>
      <c r="G86" s="3461"/>
      <c r="H86" s="832" t="s">
        <v>524</v>
      </c>
      <c r="I86" s="842">
        <v>41</v>
      </c>
      <c r="J86" s="843">
        <v>0.13104000000000002</v>
      </c>
      <c r="K86" s="838">
        <v>10632</v>
      </c>
      <c r="L86" s="844" t="s">
        <v>803</v>
      </c>
      <c r="M86" s="849">
        <v>12564</v>
      </c>
    </row>
    <row r="87" spans="1:13">
      <c r="A87" s="829" t="s">
        <v>596</v>
      </c>
      <c r="B87" s="3461"/>
      <c r="C87" s="3461"/>
      <c r="D87" s="3025"/>
      <c r="E87" s="831"/>
      <c r="F87" s="3461"/>
      <c r="G87" s="3461"/>
      <c r="H87" s="832" t="s">
        <v>525</v>
      </c>
      <c r="I87" s="842">
        <v>28</v>
      </c>
      <c r="J87" s="843">
        <v>7.6260000000000008E-2</v>
      </c>
      <c r="K87" s="838">
        <v>8436</v>
      </c>
      <c r="L87" s="844" t="s">
        <v>803</v>
      </c>
      <c r="M87" s="849">
        <v>10194</v>
      </c>
    </row>
    <row r="88" spans="1:13">
      <c r="A88" s="829" t="s">
        <v>597</v>
      </c>
      <c r="B88" s="3461"/>
      <c r="C88" s="3461"/>
      <c r="D88" s="3025"/>
      <c r="E88" s="831"/>
      <c r="F88" s="3461"/>
      <c r="G88" s="3461"/>
      <c r="H88" s="832" t="s">
        <v>526</v>
      </c>
      <c r="I88" s="842">
        <v>29.5</v>
      </c>
      <c r="J88" s="843">
        <v>9.5940000000000011E-2</v>
      </c>
      <c r="K88" s="838">
        <v>9144</v>
      </c>
      <c r="L88" s="844" t="s">
        <v>803</v>
      </c>
      <c r="M88" s="849">
        <v>11070</v>
      </c>
    </row>
    <row r="89" spans="1:13">
      <c r="A89" s="829" t="s">
        <v>598</v>
      </c>
      <c r="B89" s="3461"/>
      <c r="C89" s="3461"/>
      <c r="D89" s="3025"/>
      <c r="E89" s="831"/>
      <c r="F89" s="3461"/>
      <c r="G89" s="3461"/>
      <c r="H89" s="832" t="s">
        <v>527</v>
      </c>
      <c r="I89" s="842">
        <v>32.700000000000003</v>
      </c>
      <c r="J89" s="843">
        <v>0.12464000000000001</v>
      </c>
      <c r="K89" s="838">
        <v>10194</v>
      </c>
      <c r="L89" s="844" t="s">
        <v>803</v>
      </c>
      <c r="M89" s="849">
        <v>13362</v>
      </c>
    </row>
    <row r="90" spans="1:13">
      <c r="A90" s="833" t="s">
        <v>599</v>
      </c>
      <c r="B90" s="3462"/>
      <c r="C90" s="3462"/>
      <c r="D90" s="3463"/>
      <c r="E90" s="834"/>
      <c r="F90" s="3462"/>
      <c r="G90" s="3462"/>
      <c r="H90" s="835" t="s">
        <v>528</v>
      </c>
      <c r="I90" s="850">
        <v>36</v>
      </c>
      <c r="J90" s="851">
        <v>0.14924000000000001</v>
      </c>
      <c r="K90" s="852">
        <v>11250</v>
      </c>
      <c r="L90" s="853" t="s">
        <v>803</v>
      </c>
      <c r="M90" s="854">
        <v>14496</v>
      </c>
    </row>
    <row r="91" spans="1:13">
      <c r="K91" s="92"/>
      <c r="L91" s="92"/>
      <c r="M91" s="92"/>
    </row>
  </sheetData>
  <mergeCells count="37">
    <mergeCell ref="B13:C25"/>
    <mergeCell ref="D13:D25"/>
    <mergeCell ref="A10:A12"/>
    <mergeCell ref="B10:C12"/>
    <mergeCell ref="D10:J10"/>
    <mergeCell ref="F13:F25"/>
    <mergeCell ref="G13:G25"/>
    <mergeCell ref="K10:K12"/>
    <mergeCell ref="A8:M8"/>
    <mergeCell ref="D11:D12"/>
    <mergeCell ref="H11:H12"/>
    <mergeCell ref="I11:I12"/>
    <mergeCell ref="J11:J12"/>
    <mergeCell ref="F11:G11"/>
    <mergeCell ref="L10:L12"/>
    <mergeCell ref="M10:M12"/>
    <mergeCell ref="G39:G51"/>
    <mergeCell ref="B26:C38"/>
    <mergeCell ref="D26:D38"/>
    <mergeCell ref="F26:F38"/>
    <mergeCell ref="G26:G38"/>
    <mergeCell ref="A1:I1"/>
    <mergeCell ref="B78:C90"/>
    <mergeCell ref="D78:D90"/>
    <mergeCell ref="F78:F90"/>
    <mergeCell ref="G78:G90"/>
    <mergeCell ref="G52:G64"/>
    <mergeCell ref="B65:C77"/>
    <mergeCell ref="D65:D77"/>
    <mergeCell ref="F65:F77"/>
    <mergeCell ref="G65:G77"/>
    <mergeCell ref="B52:C64"/>
    <mergeCell ref="D52:D64"/>
    <mergeCell ref="F52:F64"/>
    <mergeCell ref="B39:C51"/>
    <mergeCell ref="D39:D51"/>
    <mergeCell ref="F39:F51"/>
  </mergeCells>
  <hyperlinks>
    <hyperlink ref="H3" r:id="rId1"/>
    <hyperlink ref="H2" r:id="rId2"/>
  </hyperlinks>
  <pageMargins left="0.3" right="0.17" top="0.17" bottom="0.17" header="0.3" footer="0.3"/>
  <pageSetup paperSize="9" orientation="portrait" horizontalDpi="300" verticalDpi="300" r:id="rId3"/>
  <drawing r:id="rId4"/>
</worksheet>
</file>

<file path=xl/worksheets/sheet104.xml><?xml version="1.0" encoding="utf-8"?>
<worksheet xmlns="http://schemas.openxmlformats.org/spreadsheetml/2006/main" xmlns:r="http://schemas.openxmlformats.org/officeDocument/2006/relationships">
  <dimension ref="A1:J41"/>
  <sheetViews>
    <sheetView topLeftCell="A31" zoomScaleNormal="100" workbookViewId="0">
      <selection activeCell="I13" sqref="I13"/>
    </sheetView>
  </sheetViews>
  <sheetFormatPr defaultRowHeight="12"/>
  <cols>
    <col min="1" max="1" width="11.5703125" style="324" customWidth="1"/>
    <col min="2" max="2" width="11.28515625" style="324" customWidth="1"/>
    <col min="3" max="3" width="14.140625" style="324" customWidth="1"/>
    <col min="4" max="4" width="2" style="324" hidden="1" customWidth="1"/>
    <col min="5" max="5" width="14.28515625" style="324" customWidth="1"/>
    <col min="6" max="6" width="6.7109375" style="325" customWidth="1"/>
    <col min="7" max="7" width="8.7109375" style="325" customWidth="1"/>
    <col min="8" max="8" width="7" style="340" customWidth="1"/>
    <col min="9" max="9" width="6.42578125" style="340" customWidth="1"/>
    <col min="10" max="10" width="7.5703125" style="340" customWidth="1"/>
    <col min="11" max="16384" width="9.140625" style="324"/>
  </cols>
  <sheetData>
    <row r="1" spans="1:10" s="381" customFormat="1" ht="31.5" customHeight="1">
      <c r="A1" s="3457"/>
      <c r="B1" s="3457"/>
      <c r="C1" s="3457"/>
      <c r="D1" s="3457"/>
      <c r="E1" s="3457"/>
      <c r="F1" s="3457"/>
      <c r="G1" s="3457"/>
      <c r="H1" s="3457"/>
    </row>
    <row r="2" spans="1:10" s="379" customFormat="1" ht="12.75">
      <c r="A2" s="204" t="s">
        <v>0</v>
      </c>
      <c r="B2" s="116"/>
      <c r="F2" s="411" t="s">
        <v>836</v>
      </c>
      <c r="G2" s="412" t="s">
        <v>1</v>
      </c>
      <c r="J2" s="382"/>
    </row>
    <row r="3" spans="1:10" s="379" customFormat="1" ht="15.75" customHeight="1">
      <c r="A3" s="204" t="s">
        <v>467</v>
      </c>
      <c r="B3" s="116"/>
      <c r="F3" s="411" t="s">
        <v>837</v>
      </c>
      <c r="G3" s="413" t="s">
        <v>2</v>
      </c>
      <c r="J3" s="383"/>
    </row>
    <row r="4" spans="1:10" s="379" customFormat="1" ht="15.75" customHeight="1">
      <c r="A4" s="204" t="s">
        <v>2241</v>
      </c>
      <c r="B4" s="116"/>
      <c r="F4" s="411"/>
      <c r="G4" s="414"/>
      <c r="J4" s="226"/>
    </row>
    <row r="5" spans="1:10" s="379" customFormat="1" ht="15.75" customHeight="1">
      <c r="A5" s="204" t="s">
        <v>467</v>
      </c>
      <c r="B5" s="116"/>
      <c r="F5" s="411" t="s">
        <v>2238</v>
      </c>
      <c r="G5" s="414"/>
      <c r="J5" s="204"/>
    </row>
    <row r="6" spans="1:10" s="379" customFormat="1" ht="15.75" customHeight="1">
      <c r="A6" s="204" t="s">
        <v>468</v>
      </c>
      <c r="B6" s="116"/>
      <c r="F6" s="411" t="s">
        <v>2240</v>
      </c>
      <c r="G6" s="414"/>
      <c r="J6" s="204"/>
    </row>
    <row r="7" spans="1:10" s="379" customFormat="1" ht="15" customHeight="1">
      <c r="A7" s="210" t="s">
        <v>2536</v>
      </c>
      <c r="B7" s="385"/>
      <c r="F7" s="414" t="s">
        <v>2239</v>
      </c>
      <c r="G7" s="414"/>
      <c r="J7" s="211"/>
    </row>
    <row r="8" spans="1:10">
      <c r="A8" s="338"/>
      <c r="B8" s="338"/>
      <c r="C8" s="339"/>
      <c r="D8" s="339"/>
    </row>
    <row r="9" spans="1:10">
      <c r="A9" s="3419" t="s">
        <v>648</v>
      </c>
      <c r="B9" s="3419"/>
      <c r="C9" s="3419"/>
      <c r="D9" s="3419"/>
      <c r="E9" s="3419"/>
      <c r="F9" s="3419"/>
      <c r="G9" s="3419"/>
      <c r="H9" s="3419"/>
      <c r="I9" s="3419"/>
      <c r="J9" s="3419"/>
    </row>
    <row r="11" spans="1:10" s="341" customFormat="1">
      <c r="A11" s="3480" t="s">
        <v>20</v>
      </c>
      <c r="B11" s="3474" t="s">
        <v>16</v>
      </c>
      <c r="C11" s="3474" t="s">
        <v>17</v>
      </c>
      <c r="D11" s="3475"/>
      <c r="E11" s="3475"/>
      <c r="F11" s="3475"/>
      <c r="G11" s="3476"/>
      <c r="H11" s="3472" t="s">
        <v>530</v>
      </c>
      <c r="I11" s="3472" t="s">
        <v>531</v>
      </c>
      <c r="J11" s="3472" t="s">
        <v>612</v>
      </c>
    </row>
    <row r="12" spans="1:10" s="341" customFormat="1" ht="36">
      <c r="A12" s="3481"/>
      <c r="B12" s="3482"/>
      <c r="C12" s="342" t="s">
        <v>603</v>
      </c>
      <c r="D12" s="855"/>
      <c r="E12" s="342" t="s">
        <v>480</v>
      </c>
      <c r="F12" s="342" t="s">
        <v>19</v>
      </c>
      <c r="G12" s="342" t="s">
        <v>2003</v>
      </c>
      <c r="H12" s="3473"/>
      <c r="I12" s="3473"/>
      <c r="J12" s="3473"/>
    </row>
    <row r="13" spans="1:10" s="343" customFormat="1" ht="18" customHeight="1">
      <c r="A13" s="1553" t="s">
        <v>604</v>
      </c>
      <c r="B13" s="3477"/>
      <c r="C13" s="3478" t="s">
        <v>602</v>
      </c>
      <c r="D13" s="1554"/>
      <c r="E13" s="1533" t="s">
        <v>608</v>
      </c>
      <c r="F13" s="1534">
        <v>12</v>
      </c>
      <c r="G13" s="1535">
        <v>7.3696000000000011E-2</v>
      </c>
      <c r="H13" s="1532">
        <v>4020</v>
      </c>
      <c r="I13" s="1532">
        <v>4000</v>
      </c>
      <c r="J13" s="1536">
        <v>5360</v>
      </c>
    </row>
    <row r="14" spans="1:10" s="343" customFormat="1" ht="18" customHeight="1">
      <c r="A14" s="1555" t="s">
        <v>605</v>
      </c>
      <c r="B14" s="3471"/>
      <c r="C14" s="3123"/>
      <c r="D14" s="1556"/>
      <c r="E14" s="1539" t="s">
        <v>609</v>
      </c>
      <c r="F14" s="1540">
        <v>14</v>
      </c>
      <c r="G14" s="1541">
        <v>0.103968</v>
      </c>
      <c r="H14" s="1538">
        <v>4330</v>
      </c>
      <c r="I14" s="1538">
        <v>4275</v>
      </c>
      <c r="J14" s="1537">
        <v>6000</v>
      </c>
    </row>
    <row r="15" spans="1:10" s="343" customFormat="1" ht="18" customHeight="1">
      <c r="A15" s="1555" t="s">
        <v>606</v>
      </c>
      <c r="B15" s="3471"/>
      <c r="C15" s="3123"/>
      <c r="D15" s="1556"/>
      <c r="E15" s="1539" t="s">
        <v>610</v>
      </c>
      <c r="F15" s="1540">
        <v>17</v>
      </c>
      <c r="G15" s="1541">
        <v>0.16609300000000002</v>
      </c>
      <c r="H15" s="1538">
        <v>5225</v>
      </c>
      <c r="I15" s="1538">
        <v>5205</v>
      </c>
      <c r="J15" s="1537">
        <v>6960</v>
      </c>
    </row>
    <row r="16" spans="1:10" s="343" customFormat="1" ht="18" customHeight="1">
      <c r="A16" s="1555" t="s">
        <v>607</v>
      </c>
      <c r="B16" s="3471"/>
      <c r="C16" s="3123"/>
      <c r="D16" s="1556"/>
      <c r="E16" s="1539" t="s">
        <v>611</v>
      </c>
      <c r="F16" s="1540">
        <v>23</v>
      </c>
      <c r="G16" s="1541">
        <v>0.24901800000000002</v>
      </c>
      <c r="H16" s="1538">
        <v>7100</v>
      </c>
      <c r="I16" s="1538">
        <v>7100</v>
      </c>
      <c r="J16" s="1537">
        <v>8365</v>
      </c>
    </row>
    <row r="17" spans="1:10" s="343" customFormat="1" ht="15.75" customHeight="1">
      <c r="A17" s="1555" t="s">
        <v>614</v>
      </c>
      <c r="B17" s="3471"/>
      <c r="C17" s="3123" t="s">
        <v>613</v>
      </c>
      <c r="D17" s="1556"/>
      <c r="E17" s="1539" t="s">
        <v>618</v>
      </c>
      <c r="F17" s="1557">
        <v>16</v>
      </c>
      <c r="G17" s="1558">
        <v>0.13641600000000001</v>
      </c>
      <c r="H17" s="1538">
        <v>8135</v>
      </c>
      <c r="I17" s="1538">
        <v>8085</v>
      </c>
      <c r="J17" s="1537">
        <v>10070</v>
      </c>
    </row>
    <row r="18" spans="1:10" s="343" customFormat="1" ht="15.75" customHeight="1">
      <c r="A18" s="1555" t="s">
        <v>615</v>
      </c>
      <c r="B18" s="3471"/>
      <c r="C18" s="3123"/>
      <c r="D18" s="1556"/>
      <c r="E18" s="1539" t="s">
        <v>619</v>
      </c>
      <c r="F18" s="1557">
        <v>19.600000000000001</v>
      </c>
      <c r="G18" s="1558">
        <v>0.19516800000000001</v>
      </c>
      <c r="H18" s="1538">
        <v>8720</v>
      </c>
      <c r="I18" s="1538">
        <v>8715</v>
      </c>
      <c r="J18" s="1537">
        <v>10795</v>
      </c>
    </row>
    <row r="19" spans="1:10" s="343" customFormat="1" ht="15.75" customHeight="1">
      <c r="A19" s="1555" t="s">
        <v>616</v>
      </c>
      <c r="B19" s="3471"/>
      <c r="C19" s="3123"/>
      <c r="D19" s="1556"/>
      <c r="E19" s="1539" t="s">
        <v>620</v>
      </c>
      <c r="F19" s="1557">
        <v>25</v>
      </c>
      <c r="G19" s="1558">
        <v>0.31483300000000003</v>
      </c>
      <c r="H19" s="1538">
        <v>10770</v>
      </c>
      <c r="I19" s="1538">
        <v>10710</v>
      </c>
      <c r="J19" s="1537">
        <v>13325</v>
      </c>
    </row>
    <row r="20" spans="1:10" s="343" customFormat="1" ht="15.75" customHeight="1">
      <c r="A20" s="1555" t="s">
        <v>617</v>
      </c>
      <c r="B20" s="3471"/>
      <c r="C20" s="3123"/>
      <c r="D20" s="1556"/>
      <c r="E20" s="1539" t="s">
        <v>621</v>
      </c>
      <c r="F20" s="1557">
        <v>37.4</v>
      </c>
      <c r="G20" s="1558">
        <v>0.47539800000000004</v>
      </c>
      <c r="H20" s="1538">
        <v>13465</v>
      </c>
      <c r="I20" s="1538">
        <v>13385</v>
      </c>
      <c r="J20" s="1537">
        <v>16660</v>
      </c>
    </row>
    <row r="21" spans="1:10" ht="15" customHeight="1">
      <c r="A21" s="1555" t="s">
        <v>623</v>
      </c>
      <c r="B21" s="3471"/>
      <c r="C21" s="3123" t="s">
        <v>622</v>
      </c>
      <c r="D21" s="1556"/>
      <c r="E21" s="1539" t="s">
        <v>627</v>
      </c>
      <c r="F21" s="1559">
        <v>24</v>
      </c>
      <c r="G21" s="1560">
        <v>0.19913600000000001</v>
      </c>
      <c r="H21" s="1538">
        <v>12155</v>
      </c>
      <c r="I21" s="1538">
        <v>12150</v>
      </c>
      <c r="J21" s="1537">
        <v>15435</v>
      </c>
    </row>
    <row r="22" spans="1:10" ht="15" customHeight="1">
      <c r="A22" s="1555" t="s">
        <v>624</v>
      </c>
      <c r="B22" s="3471"/>
      <c r="C22" s="3123"/>
      <c r="D22" s="1556"/>
      <c r="E22" s="1539" t="s">
        <v>628</v>
      </c>
      <c r="F22" s="1559">
        <v>29</v>
      </c>
      <c r="G22" s="1560">
        <v>0.28636800000000001</v>
      </c>
      <c r="H22" s="1538">
        <v>13115</v>
      </c>
      <c r="I22" s="1538">
        <v>13115</v>
      </c>
      <c r="J22" s="1537">
        <v>17615</v>
      </c>
    </row>
    <row r="23" spans="1:10" ht="15" customHeight="1">
      <c r="A23" s="1555" t="s">
        <v>625</v>
      </c>
      <c r="B23" s="3471"/>
      <c r="C23" s="3123"/>
      <c r="D23" s="1556"/>
      <c r="E23" s="1539" t="s">
        <v>629</v>
      </c>
      <c r="F23" s="1559">
        <v>35</v>
      </c>
      <c r="G23" s="1560">
        <v>0.46357300000000001</v>
      </c>
      <c r="H23" s="1538">
        <v>15930</v>
      </c>
      <c r="I23" s="1538">
        <v>15925</v>
      </c>
      <c r="J23" s="1537">
        <v>20485</v>
      </c>
    </row>
    <row r="24" spans="1:10" ht="15" customHeight="1">
      <c r="A24" s="1555" t="s">
        <v>626</v>
      </c>
      <c r="B24" s="3471"/>
      <c r="C24" s="3123"/>
      <c r="D24" s="1556"/>
      <c r="E24" s="1539" t="s">
        <v>630</v>
      </c>
      <c r="F24" s="1559">
        <v>44</v>
      </c>
      <c r="G24" s="1560">
        <v>0.70177800000000001</v>
      </c>
      <c r="H24" s="1538">
        <v>21120</v>
      </c>
      <c r="I24" s="1538">
        <v>21120</v>
      </c>
      <c r="J24" s="1537">
        <v>28690</v>
      </c>
    </row>
    <row r="25" spans="1:10" ht="25.5" customHeight="1">
      <c r="A25" s="1555" t="s">
        <v>632</v>
      </c>
      <c r="B25" s="3471"/>
      <c r="C25" s="3123" t="s">
        <v>631</v>
      </c>
      <c r="D25" s="856"/>
      <c r="E25" s="1539" t="s">
        <v>635</v>
      </c>
      <c r="F25" s="1540">
        <v>14</v>
      </c>
      <c r="G25" s="1541">
        <v>0.103968</v>
      </c>
      <c r="H25" s="1538">
        <v>4760</v>
      </c>
      <c r="I25" s="1538">
        <v>4760</v>
      </c>
      <c r="J25" s="1537">
        <v>6345</v>
      </c>
    </row>
    <row r="26" spans="1:10" ht="25.5" customHeight="1">
      <c r="A26" s="1555" t="s">
        <v>633</v>
      </c>
      <c r="B26" s="3471"/>
      <c r="C26" s="3123"/>
      <c r="D26" s="856"/>
      <c r="E26" s="1539" t="s">
        <v>636</v>
      </c>
      <c r="F26" s="1540">
        <v>17</v>
      </c>
      <c r="G26" s="1541">
        <v>0.16609300000000002</v>
      </c>
      <c r="H26" s="1538">
        <v>5745</v>
      </c>
      <c r="I26" s="1538">
        <v>5745</v>
      </c>
      <c r="J26" s="1537">
        <v>7655</v>
      </c>
    </row>
    <row r="27" spans="1:10" ht="25.5" customHeight="1">
      <c r="A27" s="1555" t="s">
        <v>634</v>
      </c>
      <c r="B27" s="3471"/>
      <c r="C27" s="3123"/>
      <c r="D27" s="856"/>
      <c r="E27" s="1539" t="s">
        <v>637</v>
      </c>
      <c r="F27" s="1540">
        <v>23</v>
      </c>
      <c r="G27" s="1541">
        <v>0.24901800000000002</v>
      </c>
      <c r="H27" s="1538">
        <v>7275</v>
      </c>
      <c r="I27" s="1538">
        <v>7275</v>
      </c>
      <c r="J27" s="1537">
        <v>9705</v>
      </c>
    </row>
    <row r="28" spans="1:10" ht="12.75" customHeight="1">
      <c r="A28" s="1555" t="s">
        <v>638</v>
      </c>
      <c r="B28" s="3483"/>
      <c r="C28" s="3123" t="s">
        <v>613</v>
      </c>
      <c r="D28" s="1556"/>
      <c r="E28" s="1539" t="s">
        <v>641</v>
      </c>
      <c r="F28" s="1557">
        <v>19.600000000000001</v>
      </c>
      <c r="G28" s="1558">
        <v>0.19516800000000001</v>
      </c>
      <c r="H28" s="1538">
        <v>9595</v>
      </c>
      <c r="I28" s="1538">
        <v>9595</v>
      </c>
      <c r="J28" s="1537">
        <v>11875</v>
      </c>
    </row>
    <row r="29" spans="1:10" ht="12.75" customHeight="1">
      <c r="A29" s="1555" t="s">
        <v>639</v>
      </c>
      <c r="B29" s="3483"/>
      <c r="C29" s="3123"/>
      <c r="D29" s="1556"/>
      <c r="E29" s="1539" t="s">
        <v>642</v>
      </c>
      <c r="F29" s="1557">
        <v>25</v>
      </c>
      <c r="G29" s="1558">
        <v>0.31483300000000003</v>
      </c>
      <c r="H29" s="1538">
        <v>11845</v>
      </c>
      <c r="I29" s="1538">
        <v>11845</v>
      </c>
      <c r="J29" s="1537">
        <v>14655</v>
      </c>
    </row>
    <row r="30" spans="1:10" ht="38.25" customHeight="1">
      <c r="A30" s="1555" t="s">
        <v>640</v>
      </c>
      <c r="B30" s="3483"/>
      <c r="C30" s="3123"/>
      <c r="D30" s="1556"/>
      <c r="E30" s="1539" t="s">
        <v>643</v>
      </c>
      <c r="F30" s="1557">
        <v>37.4</v>
      </c>
      <c r="G30" s="1558">
        <v>0.47539800000000004</v>
      </c>
      <c r="H30" s="1538">
        <v>14815</v>
      </c>
      <c r="I30" s="1538">
        <v>14815</v>
      </c>
      <c r="J30" s="1537">
        <v>19745</v>
      </c>
    </row>
    <row r="31" spans="1:10" ht="38.25" customHeight="1">
      <c r="A31" s="1555" t="s">
        <v>644</v>
      </c>
      <c r="B31" s="3471"/>
      <c r="C31" s="3123" t="s">
        <v>622</v>
      </c>
      <c r="D31" s="1556"/>
      <c r="E31" s="1539" t="s">
        <v>646</v>
      </c>
      <c r="F31" s="1559">
        <v>29</v>
      </c>
      <c r="G31" s="1560">
        <v>0.28636800000000001</v>
      </c>
      <c r="H31" s="1538">
        <v>14655</v>
      </c>
      <c r="I31" s="1538">
        <v>14665</v>
      </c>
      <c r="J31" s="1537">
        <v>19690</v>
      </c>
    </row>
    <row r="32" spans="1:10" ht="54" customHeight="1">
      <c r="A32" s="1555" t="s">
        <v>645</v>
      </c>
      <c r="B32" s="3471"/>
      <c r="C32" s="3123"/>
      <c r="D32" s="1556"/>
      <c r="E32" s="1539" t="s">
        <v>647</v>
      </c>
      <c r="F32" s="1559">
        <v>35</v>
      </c>
      <c r="G32" s="1560">
        <v>0.46357300000000001</v>
      </c>
      <c r="H32" s="1538">
        <v>17655</v>
      </c>
      <c r="I32" s="1538">
        <v>17655</v>
      </c>
      <c r="J32" s="1537">
        <v>22710</v>
      </c>
    </row>
    <row r="33" spans="1:10" ht="48" customHeight="1">
      <c r="A33" s="1555" t="s">
        <v>649</v>
      </c>
      <c r="B33" s="3471"/>
      <c r="C33" s="3123" t="s">
        <v>650</v>
      </c>
      <c r="D33" s="1556"/>
      <c r="E33" s="1539" t="s">
        <v>651</v>
      </c>
      <c r="F33" s="1561">
        <v>36</v>
      </c>
      <c r="G33" s="1562">
        <v>0.91766400000000004</v>
      </c>
      <c r="H33" s="1538">
        <v>18275</v>
      </c>
      <c r="I33" s="1539" t="s">
        <v>803</v>
      </c>
      <c r="J33" s="1537">
        <v>22715</v>
      </c>
    </row>
    <row r="34" spans="1:10" ht="56.25" customHeight="1">
      <c r="A34" s="1555" t="s">
        <v>652</v>
      </c>
      <c r="B34" s="3471"/>
      <c r="C34" s="3123"/>
      <c r="D34" s="1556"/>
      <c r="E34" s="1539" t="s">
        <v>653</v>
      </c>
      <c r="F34" s="1561">
        <v>27</v>
      </c>
      <c r="G34" s="1562">
        <v>0.666072</v>
      </c>
      <c r="H34" s="1538">
        <v>10315</v>
      </c>
      <c r="I34" s="1538">
        <v>11310</v>
      </c>
      <c r="J34" s="1537">
        <v>11585</v>
      </c>
    </row>
    <row r="35" spans="1:10" ht="78.75" customHeight="1">
      <c r="A35" s="1555" t="s">
        <v>654</v>
      </c>
      <c r="B35" s="1563"/>
      <c r="C35" s="1539" t="s">
        <v>655</v>
      </c>
      <c r="D35" s="1556"/>
      <c r="E35" s="1539" t="s">
        <v>656</v>
      </c>
      <c r="F35" s="1561">
        <v>54</v>
      </c>
      <c r="G35" s="1562">
        <v>1.2785520000000001</v>
      </c>
      <c r="H35" s="1538">
        <v>19645</v>
      </c>
      <c r="I35" s="1539" t="s">
        <v>803</v>
      </c>
      <c r="J35" s="1537">
        <v>22500</v>
      </c>
    </row>
    <row r="36" spans="1:10" ht="48">
      <c r="A36" s="1555" t="s">
        <v>921</v>
      </c>
      <c r="B36" s="3471"/>
      <c r="C36" s="1539" t="s">
        <v>659</v>
      </c>
      <c r="D36" s="1556"/>
      <c r="E36" s="1539" t="s">
        <v>657</v>
      </c>
      <c r="F36" s="1564">
        <v>21</v>
      </c>
      <c r="G36" s="1565">
        <v>0.63835200000000003</v>
      </c>
      <c r="H36" s="1538">
        <v>8695</v>
      </c>
      <c r="I36" s="1538">
        <v>8695</v>
      </c>
      <c r="J36" s="1537">
        <v>10150</v>
      </c>
    </row>
    <row r="37" spans="1:10" ht="48">
      <c r="A37" s="1555" t="s">
        <v>922</v>
      </c>
      <c r="B37" s="3471"/>
      <c r="C37" s="1539" t="s">
        <v>659</v>
      </c>
      <c r="D37" s="1556"/>
      <c r="E37" s="1539" t="s">
        <v>657</v>
      </c>
      <c r="F37" s="1566">
        <v>21</v>
      </c>
      <c r="G37" s="1567">
        <v>0.63835200000000003</v>
      </c>
      <c r="H37" s="1538">
        <v>8695</v>
      </c>
      <c r="I37" s="1538">
        <v>8695</v>
      </c>
      <c r="J37" s="1537">
        <v>10150</v>
      </c>
    </row>
    <row r="38" spans="1:10" ht="36">
      <c r="A38" s="1555" t="s">
        <v>923</v>
      </c>
      <c r="B38" s="3471"/>
      <c r="C38" s="1539" t="s">
        <v>660</v>
      </c>
      <c r="D38" s="1556"/>
      <c r="E38" s="1539" t="s">
        <v>657</v>
      </c>
      <c r="F38" s="1568">
        <v>21</v>
      </c>
      <c r="G38" s="1569">
        <v>0.63835200000000003</v>
      </c>
      <c r="H38" s="1538">
        <v>8695</v>
      </c>
      <c r="I38" s="1538">
        <v>8695</v>
      </c>
      <c r="J38" s="1537">
        <v>10150</v>
      </c>
    </row>
    <row r="39" spans="1:10" ht="48">
      <c r="A39" s="1555" t="s">
        <v>924</v>
      </c>
      <c r="B39" s="3471"/>
      <c r="C39" s="1539" t="s">
        <v>659</v>
      </c>
      <c r="D39" s="1556"/>
      <c r="E39" s="1539" t="s">
        <v>658</v>
      </c>
      <c r="F39" s="1570">
        <v>24</v>
      </c>
      <c r="G39" s="1571">
        <v>0.82931200000000005</v>
      </c>
      <c r="H39" s="1538">
        <v>10740</v>
      </c>
      <c r="I39" s="1538">
        <v>10740</v>
      </c>
      <c r="J39" s="1537">
        <v>13175</v>
      </c>
    </row>
    <row r="40" spans="1:10" ht="48">
      <c r="A40" s="1555" t="s">
        <v>925</v>
      </c>
      <c r="B40" s="3471"/>
      <c r="C40" s="1539" t="s">
        <v>659</v>
      </c>
      <c r="D40" s="1556"/>
      <c r="E40" s="1539" t="s">
        <v>658</v>
      </c>
      <c r="F40" s="1572">
        <v>24</v>
      </c>
      <c r="G40" s="1573">
        <v>0.82931200000000005</v>
      </c>
      <c r="H40" s="1538">
        <v>10740</v>
      </c>
      <c r="I40" s="1538">
        <v>10740</v>
      </c>
      <c r="J40" s="1537">
        <v>13175</v>
      </c>
    </row>
    <row r="41" spans="1:10" ht="44.25" customHeight="1">
      <c r="A41" s="1576" t="s">
        <v>926</v>
      </c>
      <c r="B41" s="3479"/>
      <c r="C41" s="1577" t="s">
        <v>660</v>
      </c>
      <c r="D41" s="1578"/>
      <c r="E41" s="1577" t="s">
        <v>658</v>
      </c>
      <c r="F41" s="1579">
        <v>24</v>
      </c>
      <c r="G41" s="1580">
        <v>0.82931200000000005</v>
      </c>
      <c r="H41" s="1575">
        <v>10740</v>
      </c>
      <c r="I41" s="1575">
        <v>10740</v>
      </c>
      <c r="J41" s="1574">
        <v>13175</v>
      </c>
    </row>
  </sheetData>
  <mergeCells count="23">
    <mergeCell ref="B36:B41"/>
    <mergeCell ref="A11:A12"/>
    <mergeCell ref="B11:B12"/>
    <mergeCell ref="B33:B34"/>
    <mergeCell ref="C33:C34"/>
    <mergeCell ref="B17:B20"/>
    <mergeCell ref="C17:C20"/>
    <mergeCell ref="B21:B24"/>
    <mergeCell ref="B28:B30"/>
    <mergeCell ref="C28:C30"/>
    <mergeCell ref="B25:B27"/>
    <mergeCell ref="J11:J12"/>
    <mergeCell ref="B13:B16"/>
    <mergeCell ref="C13:C16"/>
    <mergeCell ref="C21:C24"/>
    <mergeCell ref="A9:J9"/>
    <mergeCell ref="H11:H12"/>
    <mergeCell ref="A1:H1"/>
    <mergeCell ref="B31:B32"/>
    <mergeCell ref="C31:C32"/>
    <mergeCell ref="C25:C27"/>
    <mergeCell ref="I11:I12"/>
    <mergeCell ref="C11:G11"/>
  </mergeCells>
  <hyperlinks>
    <hyperlink ref="G3" r:id="rId1"/>
    <hyperlink ref="G2" r:id="rId2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105.xml><?xml version="1.0" encoding="utf-8"?>
<worksheet xmlns="http://schemas.openxmlformats.org/spreadsheetml/2006/main" xmlns:r="http://schemas.openxmlformats.org/officeDocument/2006/relationships">
  <dimension ref="A1:N226"/>
  <sheetViews>
    <sheetView zoomScaleNormal="100" workbookViewId="0">
      <selection activeCell="J66" sqref="J66"/>
    </sheetView>
  </sheetViews>
  <sheetFormatPr defaultRowHeight="12.75"/>
  <cols>
    <col min="1" max="1" width="13.5703125" style="37" bestFit="1" customWidth="1"/>
    <col min="2" max="2" width="14.140625" style="37" customWidth="1"/>
    <col min="3" max="3" width="6.85546875" style="37" customWidth="1"/>
    <col min="4" max="4" width="0.140625" style="37" hidden="1" customWidth="1"/>
    <col min="5" max="5" width="4.28515625" style="37" customWidth="1"/>
    <col min="6" max="6" width="17" style="37" customWidth="1"/>
    <col min="7" max="8" width="9.140625" style="203"/>
    <col min="9" max="9" width="8.42578125" style="37" customWidth="1"/>
    <col min="10" max="10" width="6.7109375" style="37" bestFit="1" customWidth="1"/>
    <col min="11" max="16384" width="9.140625" style="37"/>
  </cols>
  <sheetData>
    <row r="1" spans="1:14" s="381" customFormat="1" ht="35.25" customHeight="1">
      <c r="A1" s="3457" t="s">
        <v>931</v>
      </c>
      <c r="B1" s="3457"/>
      <c r="C1" s="3457"/>
      <c r="D1" s="3457"/>
      <c r="E1" s="3457"/>
      <c r="F1" s="3457"/>
      <c r="G1" s="3457"/>
      <c r="H1" s="3457"/>
      <c r="I1" s="3457"/>
    </row>
    <row r="2" spans="1:14" s="379" customFormat="1">
      <c r="A2" s="204" t="s">
        <v>0</v>
      </c>
      <c r="B2" s="116"/>
      <c r="G2" s="205" t="s">
        <v>836</v>
      </c>
      <c r="H2" s="382" t="s">
        <v>1</v>
      </c>
      <c r="K2" s="382"/>
      <c r="M2" s="205"/>
      <c r="N2" s="205"/>
    </row>
    <row r="3" spans="1:14" s="379" customFormat="1" ht="15.75" customHeight="1">
      <c r="A3" s="204" t="s">
        <v>467</v>
      </c>
      <c r="B3" s="116"/>
      <c r="G3" s="205" t="s">
        <v>837</v>
      </c>
      <c r="H3" s="383" t="s">
        <v>2</v>
      </c>
      <c r="K3" s="383"/>
      <c r="L3" s="383"/>
      <c r="M3" s="384"/>
      <c r="N3" s="384"/>
    </row>
    <row r="4" spans="1:14" s="379" customFormat="1" ht="15.75" customHeight="1">
      <c r="A4" s="204" t="s">
        <v>2241</v>
      </c>
      <c r="B4" s="116"/>
      <c r="G4" s="375"/>
      <c r="K4" s="226"/>
      <c r="L4" s="205"/>
      <c r="M4" s="205"/>
      <c r="N4" s="205"/>
    </row>
    <row r="5" spans="1:14" s="379" customFormat="1" ht="15.75" customHeight="1">
      <c r="A5" s="204" t="s">
        <v>467</v>
      </c>
      <c r="B5" s="116"/>
      <c r="G5" s="204" t="s">
        <v>2238</v>
      </c>
      <c r="K5" s="204"/>
      <c r="L5" s="205"/>
      <c r="M5" s="205"/>
      <c r="N5" s="205"/>
    </row>
    <row r="6" spans="1:14" s="379" customFormat="1" ht="15.75" customHeight="1">
      <c r="A6" s="204" t="s">
        <v>468</v>
      </c>
      <c r="B6" s="116"/>
      <c r="G6" s="204" t="s">
        <v>2240</v>
      </c>
      <c r="K6" s="204"/>
      <c r="L6" s="205"/>
      <c r="M6" s="205"/>
      <c r="N6" s="205"/>
    </row>
    <row r="7" spans="1:14" s="379" customFormat="1" ht="15" customHeight="1">
      <c r="A7" s="210" t="s">
        <v>2536</v>
      </c>
      <c r="B7" s="385"/>
      <c r="G7" s="379" t="s">
        <v>2239</v>
      </c>
      <c r="K7" s="211"/>
      <c r="L7" s="211"/>
    </row>
    <row r="8" spans="1:14" s="379" customFormat="1">
      <c r="A8" s="210"/>
      <c r="B8" s="385"/>
      <c r="K8" s="211"/>
      <c r="L8" s="211"/>
    </row>
    <row r="9" spans="1:14">
      <c r="A9" s="2525" t="s">
        <v>2516</v>
      </c>
      <c r="B9" s="2525"/>
      <c r="C9" s="2525"/>
      <c r="D9" s="2525"/>
      <c r="E9" s="2525"/>
      <c r="F9" s="2525"/>
      <c r="G9" s="2525"/>
      <c r="H9" s="2525"/>
      <c r="I9" s="2525"/>
      <c r="J9" s="2525"/>
      <c r="K9" s="2525"/>
    </row>
    <row r="11" spans="1:14" s="27" customFormat="1" ht="15" customHeight="1">
      <c r="A11" s="3028" t="s">
        <v>20</v>
      </c>
      <c r="B11" s="3028" t="s">
        <v>16</v>
      </c>
      <c r="C11" s="3029"/>
      <c r="D11" s="3029"/>
      <c r="E11" s="3028"/>
      <c r="F11" s="3028"/>
      <c r="G11" s="3028"/>
      <c r="H11" s="3028"/>
      <c r="I11" s="3030" t="s">
        <v>1974</v>
      </c>
      <c r="J11" s="3030" t="s">
        <v>1975</v>
      </c>
      <c r="K11" s="3030" t="s">
        <v>1976</v>
      </c>
    </row>
    <row r="12" spans="1:14" s="27" customFormat="1" ht="46.5" customHeight="1">
      <c r="A12" s="3028"/>
      <c r="B12" s="3029"/>
      <c r="C12" s="3029"/>
      <c r="D12" s="3029"/>
      <c r="E12" s="329" t="s">
        <v>670</v>
      </c>
      <c r="F12" s="329" t="s">
        <v>56</v>
      </c>
      <c r="G12" s="331" t="s">
        <v>19</v>
      </c>
      <c r="H12" s="332" t="s">
        <v>1973</v>
      </c>
      <c r="I12" s="3030"/>
      <c r="J12" s="3030"/>
      <c r="K12" s="3030"/>
    </row>
    <row r="13" spans="1:14" s="34" customFormat="1" ht="12.75" customHeight="1">
      <c r="A13" s="868" t="s">
        <v>671</v>
      </c>
      <c r="B13" s="3486"/>
      <c r="C13" s="3486"/>
      <c r="D13" s="869"/>
      <c r="E13" s="870" t="s">
        <v>804</v>
      </c>
      <c r="F13" s="871" t="s">
        <v>661</v>
      </c>
      <c r="G13" s="872">
        <v>8</v>
      </c>
      <c r="H13" s="873">
        <v>5.04E-2</v>
      </c>
      <c r="I13" s="874">
        <v>8412</v>
      </c>
      <c r="J13" s="874">
        <v>8040</v>
      </c>
      <c r="K13" s="875">
        <v>9450</v>
      </c>
    </row>
    <row r="14" spans="1:14" s="34" customFormat="1" ht="12.75" customHeight="1">
      <c r="A14" s="876" t="s">
        <v>672</v>
      </c>
      <c r="B14" s="3461"/>
      <c r="C14" s="3461"/>
      <c r="D14" s="831"/>
      <c r="E14" s="877" t="s">
        <v>805</v>
      </c>
      <c r="F14" s="878" t="s">
        <v>662</v>
      </c>
      <c r="G14" s="879">
        <v>11</v>
      </c>
      <c r="H14" s="880">
        <v>6.6400000000000001E-2</v>
      </c>
      <c r="I14" s="881">
        <v>9156</v>
      </c>
      <c r="J14" s="881">
        <v>9138</v>
      </c>
      <c r="K14" s="882">
        <v>10194</v>
      </c>
    </row>
    <row r="15" spans="1:14" s="34" customFormat="1" ht="12.75" customHeight="1">
      <c r="A15" s="876" t="s">
        <v>673</v>
      </c>
      <c r="B15" s="3461"/>
      <c r="C15" s="3461"/>
      <c r="D15" s="831"/>
      <c r="E15" s="877" t="s">
        <v>806</v>
      </c>
      <c r="F15" s="878" t="s">
        <v>663</v>
      </c>
      <c r="G15" s="879">
        <v>19</v>
      </c>
      <c r="H15" s="880">
        <v>9.6000000000000002E-2</v>
      </c>
      <c r="I15" s="881">
        <v>11004</v>
      </c>
      <c r="J15" s="881">
        <v>10986</v>
      </c>
      <c r="K15" s="882">
        <v>12036</v>
      </c>
    </row>
    <row r="16" spans="1:14" s="34" customFormat="1" ht="12.75" customHeight="1">
      <c r="A16" s="876" t="s">
        <v>674</v>
      </c>
      <c r="B16" s="3461"/>
      <c r="C16" s="3461"/>
      <c r="D16" s="831"/>
      <c r="E16" s="877" t="s">
        <v>807</v>
      </c>
      <c r="F16" s="878" t="s">
        <v>664</v>
      </c>
      <c r="G16" s="879">
        <v>21</v>
      </c>
      <c r="H16" s="880">
        <v>0.128</v>
      </c>
      <c r="I16" s="881">
        <v>13638</v>
      </c>
      <c r="J16" s="881">
        <v>13620</v>
      </c>
      <c r="K16" s="882">
        <v>14676</v>
      </c>
    </row>
    <row r="17" spans="1:11" s="34" customFormat="1" ht="12.75" customHeight="1">
      <c r="A17" s="876" t="s">
        <v>675</v>
      </c>
      <c r="B17" s="3461"/>
      <c r="C17" s="3461"/>
      <c r="D17" s="831"/>
      <c r="E17" s="877" t="s">
        <v>665</v>
      </c>
      <c r="F17" s="878" t="s">
        <v>661</v>
      </c>
      <c r="G17" s="879">
        <v>7.5</v>
      </c>
      <c r="H17" s="880">
        <v>5.04E-2</v>
      </c>
      <c r="I17" s="881">
        <v>8148</v>
      </c>
      <c r="J17" s="881">
        <v>8130</v>
      </c>
      <c r="K17" s="882">
        <v>9186</v>
      </c>
    </row>
    <row r="18" spans="1:11" s="34" customFormat="1" ht="12.75" customHeight="1">
      <c r="A18" s="876" t="s">
        <v>676</v>
      </c>
      <c r="B18" s="3461"/>
      <c r="C18" s="3461"/>
      <c r="D18" s="831"/>
      <c r="E18" s="877" t="s">
        <v>665</v>
      </c>
      <c r="F18" s="878" t="s">
        <v>662</v>
      </c>
      <c r="G18" s="879">
        <v>9</v>
      </c>
      <c r="H18" s="880">
        <v>6.6400000000000001E-2</v>
      </c>
      <c r="I18" s="881">
        <v>8766</v>
      </c>
      <c r="J18" s="881">
        <v>8748</v>
      </c>
      <c r="K18" s="882">
        <v>9804</v>
      </c>
    </row>
    <row r="19" spans="1:11" s="34" customFormat="1" ht="12.75" customHeight="1">
      <c r="A19" s="876" t="s">
        <v>677</v>
      </c>
      <c r="B19" s="3461"/>
      <c r="C19" s="3461"/>
      <c r="D19" s="831"/>
      <c r="E19" s="877" t="s">
        <v>665</v>
      </c>
      <c r="F19" s="878" t="s">
        <v>663</v>
      </c>
      <c r="G19" s="879">
        <v>18.5</v>
      </c>
      <c r="H19" s="880">
        <v>9.6000000000000002E-2</v>
      </c>
      <c r="I19" s="881">
        <v>10740</v>
      </c>
      <c r="J19" s="881">
        <v>10722</v>
      </c>
      <c r="K19" s="882">
        <v>11772</v>
      </c>
    </row>
    <row r="20" spans="1:11" s="34" customFormat="1" ht="12.75" customHeight="1">
      <c r="A20" s="876" t="s">
        <v>678</v>
      </c>
      <c r="B20" s="3461"/>
      <c r="C20" s="3461"/>
      <c r="D20" s="831"/>
      <c r="E20" s="877" t="s">
        <v>665</v>
      </c>
      <c r="F20" s="878" t="s">
        <v>664</v>
      </c>
      <c r="G20" s="879">
        <v>17</v>
      </c>
      <c r="H20" s="880">
        <v>0.128</v>
      </c>
      <c r="I20" s="881">
        <v>11580</v>
      </c>
      <c r="J20" s="881">
        <v>11556</v>
      </c>
      <c r="K20" s="882">
        <v>12612</v>
      </c>
    </row>
    <row r="21" spans="1:11" s="34" customFormat="1" ht="12.75" customHeight="1">
      <c r="A21" s="876" t="s">
        <v>679</v>
      </c>
      <c r="B21" s="3461"/>
      <c r="C21" s="3461"/>
      <c r="D21" s="831"/>
      <c r="E21" s="877" t="s">
        <v>808</v>
      </c>
      <c r="F21" s="878" t="s">
        <v>661</v>
      </c>
      <c r="G21" s="879">
        <v>8.1999999999999993</v>
      </c>
      <c r="H21" s="880">
        <v>5.04E-2</v>
      </c>
      <c r="I21" s="881">
        <v>8310</v>
      </c>
      <c r="J21" s="881">
        <v>8292</v>
      </c>
      <c r="K21" s="882">
        <v>9348</v>
      </c>
    </row>
    <row r="22" spans="1:11" s="34" customFormat="1" ht="12.75" customHeight="1">
      <c r="A22" s="876" t="s">
        <v>680</v>
      </c>
      <c r="B22" s="3461"/>
      <c r="C22" s="3461"/>
      <c r="D22" s="831"/>
      <c r="E22" s="877" t="s">
        <v>809</v>
      </c>
      <c r="F22" s="878" t="s">
        <v>662</v>
      </c>
      <c r="G22" s="879">
        <v>9.6</v>
      </c>
      <c r="H22" s="880">
        <v>6.6400000000000001E-2</v>
      </c>
      <c r="I22" s="881">
        <v>9000</v>
      </c>
      <c r="J22" s="881">
        <v>8982</v>
      </c>
      <c r="K22" s="882">
        <v>10038</v>
      </c>
    </row>
    <row r="23" spans="1:11" s="34" customFormat="1" ht="12.75" customHeight="1">
      <c r="A23" s="876" t="s">
        <v>681</v>
      </c>
      <c r="B23" s="3461"/>
      <c r="C23" s="3461"/>
      <c r="D23" s="831"/>
      <c r="E23" s="877" t="s">
        <v>810</v>
      </c>
      <c r="F23" s="878" t="s">
        <v>663</v>
      </c>
      <c r="G23" s="879">
        <v>17</v>
      </c>
      <c r="H23" s="880">
        <v>9.6000000000000002E-2</v>
      </c>
      <c r="I23" s="881">
        <v>10896</v>
      </c>
      <c r="J23" s="881">
        <v>10878</v>
      </c>
      <c r="K23" s="882">
        <v>11934</v>
      </c>
    </row>
    <row r="24" spans="1:11" s="34" customFormat="1" ht="12.75" customHeight="1">
      <c r="A24" s="876" t="s">
        <v>682</v>
      </c>
      <c r="B24" s="3461"/>
      <c r="C24" s="3461"/>
      <c r="D24" s="831"/>
      <c r="E24" s="877" t="s">
        <v>811</v>
      </c>
      <c r="F24" s="878" t="s">
        <v>664</v>
      </c>
      <c r="G24" s="879">
        <v>17.100000000000001</v>
      </c>
      <c r="H24" s="880">
        <v>0.128</v>
      </c>
      <c r="I24" s="881">
        <v>12810</v>
      </c>
      <c r="J24" s="881">
        <v>12792</v>
      </c>
      <c r="K24" s="882">
        <v>13848</v>
      </c>
    </row>
    <row r="25" spans="1:11" s="34" customFormat="1" ht="15" customHeight="1">
      <c r="A25" s="876" t="s">
        <v>683</v>
      </c>
      <c r="B25" s="3461"/>
      <c r="C25" s="3461"/>
      <c r="D25" s="831"/>
      <c r="E25" s="877" t="s">
        <v>804</v>
      </c>
      <c r="F25" s="878" t="s">
        <v>666</v>
      </c>
      <c r="G25" s="879">
        <v>8</v>
      </c>
      <c r="H25" s="880">
        <v>5.04E-2</v>
      </c>
      <c r="I25" s="881">
        <v>8640</v>
      </c>
      <c r="J25" s="881">
        <v>8658</v>
      </c>
      <c r="K25" s="882">
        <v>9918</v>
      </c>
    </row>
    <row r="26" spans="1:11" s="34" customFormat="1" ht="12.75" customHeight="1">
      <c r="A26" s="876" t="s">
        <v>684</v>
      </c>
      <c r="B26" s="3461"/>
      <c r="C26" s="3461"/>
      <c r="D26" s="831"/>
      <c r="E26" s="877" t="s">
        <v>805</v>
      </c>
      <c r="F26" s="878" t="s">
        <v>667</v>
      </c>
      <c r="G26" s="879">
        <v>11</v>
      </c>
      <c r="H26" s="880">
        <v>6.6400000000000001E-2</v>
      </c>
      <c r="I26" s="881">
        <v>9390</v>
      </c>
      <c r="J26" s="881">
        <v>9402</v>
      </c>
      <c r="K26" s="882">
        <v>10668</v>
      </c>
    </row>
    <row r="27" spans="1:11" s="34" customFormat="1" ht="12.75" customHeight="1">
      <c r="A27" s="876" t="s">
        <v>685</v>
      </c>
      <c r="B27" s="3461"/>
      <c r="C27" s="3461"/>
      <c r="D27" s="831"/>
      <c r="E27" s="877" t="s">
        <v>806</v>
      </c>
      <c r="F27" s="878" t="s">
        <v>668</v>
      </c>
      <c r="G27" s="879">
        <v>19</v>
      </c>
      <c r="H27" s="880">
        <v>9.6000000000000002E-2</v>
      </c>
      <c r="I27" s="881">
        <v>11232</v>
      </c>
      <c r="J27" s="881">
        <v>11250</v>
      </c>
      <c r="K27" s="882">
        <v>12510</v>
      </c>
    </row>
    <row r="28" spans="1:11" s="34" customFormat="1" ht="12.75" customHeight="1">
      <c r="A28" s="876" t="s">
        <v>686</v>
      </c>
      <c r="B28" s="3461"/>
      <c r="C28" s="3461"/>
      <c r="D28" s="831"/>
      <c r="E28" s="877" t="s">
        <v>807</v>
      </c>
      <c r="F28" s="878" t="s">
        <v>669</v>
      </c>
      <c r="G28" s="879">
        <v>21</v>
      </c>
      <c r="H28" s="880">
        <v>0.128</v>
      </c>
      <c r="I28" s="881">
        <v>13866</v>
      </c>
      <c r="J28" s="881">
        <v>13884</v>
      </c>
      <c r="K28" s="882">
        <v>15144</v>
      </c>
    </row>
    <row r="29" spans="1:11" s="34" customFormat="1" ht="12.75" customHeight="1">
      <c r="A29" s="876" t="s">
        <v>687</v>
      </c>
      <c r="B29" s="3461"/>
      <c r="C29" s="3461"/>
      <c r="D29" s="831"/>
      <c r="E29" s="877" t="s">
        <v>665</v>
      </c>
      <c r="F29" s="878" t="s">
        <v>666</v>
      </c>
      <c r="G29" s="879">
        <v>7.5</v>
      </c>
      <c r="H29" s="880">
        <v>5.04E-2</v>
      </c>
      <c r="I29" s="881">
        <v>8376</v>
      </c>
      <c r="J29" s="881">
        <v>8394</v>
      </c>
      <c r="K29" s="882">
        <v>9654</v>
      </c>
    </row>
    <row r="30" spans="1:11" s="34" customFormat="1" ht="12.75" customHeight="1">
      <c r="A30" s="876" t="s">
        <v>688</v>
      </c>
      <c r="B30" s="3461"/>
      <c r="C30" s="3461"/>
      <c r="D30" s="831"/>
      <c r="E30" s="877" t="s">
        <v>665</v>
      </c>
      <c r="F30" s="878" t="s">
        <v>667</v>
      </c>
      <c r="G30" s="879">
        <v>9</v>
      </c>
      <c r="H30" s="880">
        <v>6.6400000000000001E-2</v>
      </c>
      <c r="I30" s="881">
        <v>8994</v>
      </c>
      <c r="J30" s="881">
        <v>9006</v>
      </c>
      <c r="K30" s="882">
        <v>10261.199999999999</v>
      </c>
    </row>
    <row r="31" spans="1:11" s="34" customFormat="1" ht="12.75" customHeight="1">
      <c r="A31" s="876" t="s">
        <v>689</v>
      </c>
      <c r="B31" s="3461"/>
      <c r="C31" s="3461"/>
      <c r="D31" s="831"/>
      <c r="E31" s="877" t="s">
        <v>665</v>
      </c>
      <c r="F31" s="878" t="s">
        <v>668</v>
      </c>
      <c r="G31" s="879">
        <v>18.5</v>
      </c>
      <c r="H31" s="880">
        <v>9.6000000000000002E-2</v>
      </c>
      <c r="I31" s="881">
        <v>11016</v>
      </c>
      <c r="J31" s="881">
        <v>10986</v>
      </c>
      <c r="K31" s="882">
        <v>12246</v>
      </c>
    </row>
    <row r="32" spans="1:11" s="34" customFormat="1" ht="12.75" customHeight="1">
      <c r="A32" s="876" t="s">
        <v>690</v>
      </c>
      <c r="B32" s="3461"/>
      <c r="C32" s="3461"/>
      <c r="D32" s="831"/>
      <c r="E32" s="877" t="s">
        <v>665</v>
      </c>
      <c r="F32" s="878" t="s">
        <v>669</v>
      </c>
      <c r="G32" s="879">
        <v>17</v>
      </c>
      <c r="H32" s="880">
        <v>0.128</v>
      </c>
      <c r="I32" s="881">
        <v>11802</v>
      </c>
      <c r="J32" s="881">
        <v>11820</v>
      </c>
      <c r="K32" s="882">
        <v>13080</v>
      </c>
    </row>
    <row r="33" spans="1:11" s="34" customFormat="1" ht="12.75" customHeight="1">
      <c r="A33" s="876" t="s">
        <v>691</v>
      </c>
      <c r="B33" s="3461"/>
      <c r="C33" s="3461"/>
      <c r="D33" s="831"/>
      <c r="E33" s="877" t="s">
        <v>808</v>
      </c>
      <c r="F33" s="878" t="s">
        <v>666</v>
      </c>
      <c r="G33" s="879">
        <v>8.1999999999999993</v>
      </c>
      <c r="H33" s="880">
        <v>5.04E-2</v>
      </c>
      <c r="I33" s="881">
        <v>8532</v>
      </c>
      <c r="J33" s="881">
        <v>8550</v>
      </c>
      <c r="K33" s="882">
        <v>9810</v>
      </c>
    </row>
    <row r="34" spans="1:11" s="34" customFormat="1" ht="12.75" customHeight="1">
      <c r="A34" s="876" t="s">
        <v>692</v>
      </c>
      <c r="B34" s="3461"/>
      <c r="C34" s="3461"/>
      <c r="D34" s="831"/>
      <c r="E34" s="877" t="s">
        <v>809</v>
      </c>
      <c r="F34" s="878" t="s">
        <v>667</v>
      </c>
      <c r="G34" s="879">
        <v>9.6</v>
      </c>
      <c r="H34" s="880">
        <v>6.6400000000000001E-2</v>
      </c>
      <c r="I34" s="881">
        <v>9228</v>
      </c>
      <c r="J34" s="881">
        <v>9246</v>
      </c>
      <c r="K34" s="882">
        <v>10506</v>
      </c>
    </row>
    <row r="35" spans="1:11" s="34" customFormat="1" ht="12.75" customHeight="1">
      <c r="A35" s="876" t="s">
        <v>693</v>
      </c>
      <c r="B35" s="3461"/>
      <c r="C35" s="3461"/>
      <c r="D35" s="831"/>
      <c r="E35" s="877" t="s">
        <v>810</v>
      </c>
      <c r="F35" s="878" t="s">
        <v>668</v>
      </c>
      <c r="G35" s="879">
        <v>17</v>
      </c>
      <c r="H35" s="880">
        <v>9.6000000000000002E-2</v>
      </c>
      <c r="I35" s="881">
        <v>11124</v>
      </c>
      <c r="J35" s="881">
        <v>11142</v>
      </c>
      <c r="K35" s="882">
        <v>12402</v>
      </c>
    </row>
    <row r="36" spans="1:11" s="34" customFormat="1" ht="12.75" customHeight="1">
      <c r="A36" s="876" t="s">
        <v>694</v>
      </c>
      <c r="B36" s="3461"/>
      <c r="C36" s="3461"/>
      <c r="D36" s="831"/>
      <c r="E36" s="877" t="s">
        <v>811</v>
      </c>
      <c r="F36" s="878" t="s">
        <v>669</v>
      </c>
      <c r="G36" s="879">
        <v>17.100000000000001</v>
      </c>
      <c r="H36" s="880">
        <v>0.128</v>
      </c>
      <c r="I36" s="881">
        <v>13038</v>
      </c>
      <c r="J36" s="881">
        <v>13056</v>
      </c>
      <c r="K36" s="882">
        <v>14316</v>
      </c>
    </row>
    <row r="37" spans="1:11" s="578" customFormat="1" ht="13.5" customHeight="1">
      <c r="A37" s="883" t="s">
        <v>695</v>
      </c>
      <c r="B37" s="3484"/>
      <c r="C37" s="3484"/>
      <c r="D37" s="884"/>
      <c r="E37" s="885" t="s">
        <v>2553</v>
      </c>
      <c r="F37" s="886" t="s">
        <v>746</v>
      </c>
      <c r="G37" s="887"/>
      <c r="H37" s="887"/>
      <c r="I37" s="888">
        <v>6120</v>
      </c>
      <c r="J37" s="888">
        <v>6096</v>
      </c>
      <c r="K37" s="889">
        <v>7152</v>
      </c>
    </row>
    <row r="38" spans="1:11" s="578" customFormat="1" ht="13.5" customHeight="1">
      <c r="A38" s="883" t="s">
        <v>696</v>
      </c>
      <c r="B38" s="3484"/>
      <c r="C38" s="3484"/>
      <c r="D38" s="884"/>
      <c r="E38" s="885" t="s">
        <v>2553</v>
      </c>
      <c r="F38" s="886" t="s">
        <v>747</v>
      </c>
      <c r="G38" s="887"/>
      <c r="H38" s="887"/>
      <c r="I38" s="888">
        <v>7002</v>
      </c>
      <c r="J38" s="888">
        <v>6984</v>
      </c>
      <c r="K38" s="889">
        <v>8040</v>
      </c>
    </row>
    <row r="39" spans="1:11" s="578" customFormat="1" ht="13.5" customHeight="1">
      <c r="A39" s="883" t="s">
        <v>697</v>
      </c>
      <c r="B39" s="3484"/>
      <c r="C39" s="3484"/>
      <c r="D39" s="884"/>
      <c r="E39" s="890" t="s">
        <v>2554</v>
      </c>
      <c r="F39" s="886" t="s">
        <v>748</v>
      </c>
      <c r="G39" s="887"/>
      <c r="H39" s="887"/>
      <c r="I39" s="888">
        <v>7416</v>
      </c>
      <c r="J39" s="888">
        <v>7398</v>
      </c>
      <c r="K39" s="889">
        <v>8454</v>
      </c>
    </row>
    <row r="40" spans="1:11" s="578" customFormat="1" ht="13.5" customHeight="1">
      <c r="A40" s="883" t="s">
        <v>698</v>
      </c>
      <c r="B40" s="3484"/>
      <c r="C40" s="3484"/>
      <c r="D40" s="884"/>
      <c r="E40" s="890" t="s">
        <v>2555</v>
      </c>
      <c r="F40" s="886" t="s">
        <v>749</v>
      </c>
      <c r="G40" s="887"/>
      <c r="H40" s="887"/>
      <c r="I40" s="888">
        <v>7764</v>
      </c>
      <c r="J40" s="888">
        <v>7746</v>
      </c>
      <c r="K40" s="889">
        <v>8796</v>
      </c>
    </row>
    <row r="41" spans="1:11" s="578" customFormat="1" ht="13.5" customHeight="1">
      <c r="A41" s="883" t="s">
        <v>699</v>
      </c>
      <c r="B41" s="3484"/>
      <c r="C41" s="3484"/>
      <c r="D41" s="884"/>
      <c r="E41" s="885" t="s">
        <v>2553</v>
      </c>
      <c r="F41" s="886" t="s">
        <v>750</v>
      </c>
      <c r="G41" s="891">
        <v>9</v>
      </c>
      <c r="H41" s="892">
        <v>4.5600000000000002E-2</v>
      </c>
      <c r="I41" s="888">
        <v>6240</v>
      </c>
      <c r="J41" s="888">
        <v>6198</v>
      </c>
      <c r="K41" s="889">
        <v>7746</v>
      </c>
    </row>
    <row r="42" spans="1:11" s="578" customFormat="1" ht="13.5" customHeight="1">
      <c r="A42" s="883" t="s">
        <v>700</v>
      </c>
      <c r="B42" s="3484"/>
      <c r="C42" s="3484"/>
      <c r="D42" s="884"/>
      <c r="E42" s="885" t="s">
        <v>2553</v>
      </c>
      <c r="F42" s="886" t="s">
        <v>751</v>
      </c>
      <c r="G42" s="891">
        <v>10.7</v>
      </c>
      <c r="H42" s="892">
        <v>5.985E-2</v>
      </c>
      <c r="I42" s="888">
        <v>6810</v>
      </c>
      <c r="J42" s="888">
        <v>6762</v>
      </c>
      <c r="K42" s="889">
        <v>8316</v>
      </c>
    </row>
    <row r="43" spans="1:11" s="578" customFormat="1" ht="13.5" customHeight="1">
      <c r="A43" s="883" t="s">
        <v>701</v>
      </c>
      <c r="B43" s="3484"/>
      <c r="C43" s="3484"/>
      <c r="D43" s="884"/>
      <c r="E43" s="893" t="s">
        <v>2554</v>
      </c>
      <c r="F43" s="886" t="s">
        <v>752</v>
      </c>
      <c r="G43" s="891">
        <v>13.9</v>
      </c>
      <c r="H43" s="892">
        <v>7.4099999999999999E-2</v>
      </c>
      <c r="I43" s="888">
        <v>8520</v>
      </c>
      <c r="J43" s="888">
        <v>8478</v>
      </c>
      <c r="K43" s="889">
        <v>10032</v>
      </c>
    </row>
    <row r="44" spans="1:11" s="578" customFormat="1" ht="13.5" customHeight="1">
      <c r="A44" s="883" t="s">
        <v>702</v>
      </c>
      <c r="B44" s="3484"/>
      <c r="C44" s="3484"/>
      <c r="D44" s="884"/>
      <c r="E44" s="893" t="s">
        <v>2554</v>
      </c>
      <c r="F44" s="886" t="s">
        <v>753</v>
      </c>
      <c r="G44" s="891">
        <v>15.8</v>
      </c>
      <c r="H44" s="892">
        <v>8.8350000000000012E-2</v>
      </c>
      <c r="I44" s="888">
        <v>9096</v>
      </c>
      <c r="J44" s="888">
        <v>9048</v>
      </c>
      <c r="K44" s="889">
        <v>10602</v>
      </c>
    </row>
    <row r="45" spans="1:11" s="578" customFormat="1" ht="13.5" customHeight="1">
      <c r="A45" s="883" t="s">
        <v>703</v>
      </c>
      <c r="B45" s="3484"/>
      <c r="C45" s="3484"/>
      <c r="D45" s="884"/>
      <c r="E45" s="885" t="s">
        <v>2553</v>
      </c>
      <c r="F45" s="886" t="s">
        <v>754</v>
      </c>
      <c r="G45" s="891">
        <v>10.4</v>
      </c>
      <c r="H45" s="892">
        <v>5.6160000000000002E-2</v>
      </c>
      <c r="I45" s="888">
        <v>6810</v>
      </c>
      <c r="J45" s="888">
        <v>6762</v>
      </c>
      <c r="K45" s="889">
        <v>8316</v>
      </c>
    </row>
    <row r="46" spans="1:11" s="578" customFormat="1" ht="13.5" customHeight="1">
      <c r="A46" s="883" t="s">
        <v>704</v>
      </c>
      <c r="B46" s="3484"/>
      <c r="C46" s="3484"/>
      <c r="D46" s="884"/>
      <c r="E46" s="885" t="s">
        <v>2553</v>
      </c>
      <c r="F46" s="886" t="s">
        <v>755</v>
      </c>
      <c r="G46" s="891">
        <v>12</v>
      </c>
      <c r="H46" s="892">
        <v>7.3709999999999998E-2</v>
      </c>
      <c r="I46" s="888">
        <v>6810</v>
      </c>
      <c r="J46" s="888">
        <v>7470</v>
      </c>
      <c r="K46" s="889">
        <v>9024</v>
      </c>
    </row>
    <row r="47" spans="1:11" s="578" customFormat="1" ht="13.5" customHeight="1">
      <c r="A47" s="883" t="s">
        <v>705</v>
      </c>
      <c r="B47" s="3484"/>
      <c r="C47" s="3484"/>
      <c r="D47" s="884"/>
      <c r="E47" s="890" t="s">
        <v>2554</v>
      </c>
      <c r="F47" s="886" t="s">
        <v>756</v>
      </c>
      <c r="G47" s="891">
        <v>15</v>
      </c>
      <c r="H47" s="892">
        <v>9.1260000000000008E-2</v>
      </c>
      <c r="I47" s="888">
        <v>9642</v>
      </c>
      <c r="J47" s="888">
        <v>9594</v>
      </c>
      <c r="K47" s="889">
        <v>11148</v>
      </c>
    </row>
    <row r="48" spans="1:11" s="578" customFormat="1" ht="13.5" customHeight="1">
      <c r="A48" s="883" t="s">
        <v>706</v>
      </c>
      <c r="B48" s="3484"/>
      <c r="C48" s="3484"/>
      <c r="D48" s="884"/>
      <c r="E48" s="890" t="s">
        <v>2554</v>
      </c>
      <c r="F48" s="886" t="s">
        <v>757</v>
      </c>
      <c r="G48" s="891">
        <v>18</v>
      </c>
      <c r="H48" s="892">
        <v>0.10881</v>
      </c>
      <c r="I48" s="888">
        <v>10338</v>
      </c>
      <c r="J48" s="888">
        <v>10290</v>
      </c>
      <c r="K48" s="889">
        <v>11844</v>
      </c>
    </row>
    <row r="49" spans="1:11" s="578" customFormat="1" ht="13.5" customHeight="1">
      <c r="A49" s="883" t="s">
        <v>707</v>
      </c>
      <c r="B49" s="3484"/>
      <c r="C49" s="3484"/>
      <c r="D49" s="884"/>
      <c r="E49" s="885" t="s">
        <v>2553</v>
      </c>
      <c r="F49" s="886" t="s">
        <v>758</v>
      </c>
      <c r="G49" s="891">
        <v>11.5</v>
      </c>
      <c r="H49" s="892">
        <v>7.2960000000000011E-2</v>
      </c>
      <c r="I49" s="888">
        <v>7632</v>
      </c>
      <c r="J49" s="888">
        <v>7584</v>
      </c>
      <c r="K49" s="889">
        <v>9090</v>
      </c>
    </row>
    <row r="50" spans="1:11" s="578" customFormat="1" ht="13.5" customHeight="1">
      <c r="A50" s="883" t="s">
        <v>708</v>
      </c>
      <c r="B50" s="3484"/>
      <c r="C50" s="3484"/>
      <c r="D50" s="884"/>
      <c r="E50" s="885" t="s">
        <v>2553</v>
      </c>
      <c r="F50" s="886" t="s">
        <v>759</v>
      </c>
      <c r="G50" s="891">
        <v>16.5</v>
      </c>
      <c r="H50" s="892">
        <v>9.5760000000000012E-2</v>
      </c>
      <c r="I50" s="888">
        <v>8574</v>
      </c>
      <c r="J50" s="888">
        <v>8532</v>
      </c>
      <c r="K50" s="889">
        <v>10086</v>
      </c>
    </row>
    <row r="51" spans="1:11" s="578" customFormat="1" ht="13.5" customHeight="1">
      <c r="A51" s="883" t="s">
        <v>709</v>
      </c>
      <c r="B51" s="3484"/>
      <c r="C51" s="3484"/>
      <c r="D51" s="884"/>
      <c r="E51" s="890" t="s">
        <v>2554</v>
      </c>
      <c r="F51" s="886" t="s">
        <v>760</v>
      </c>
      <c r="G51" s="891">
        <v>22.1</v>
      </c>
      <c r="H51" s="892">
        <v>0.11856000000000001</v>
      </c>
      <c r="I51" s="888">
        <v>11376</v>
      </c>
      <c r="J51" s="888">
        <v>11334</v>
      </c>
      <c r="K51" s="889">
        <v>12883.199999999999</v>
      </c>
    </row>
    <row r="52" spans="1:11" s="578" customFormat="1" ht="13.5" customHeight="1">
      <c r="A52" s="883" t="s">
        <v>710</v>
      </c>
      <c r="B52" s="3484"/>
      <c r="C52" s="3484"/>
      <c r="D52" s="884"/>
      <c r="E52" s="890" t="s">
        <v>2554</v>
      </c>
      <c r="F52" s="886" t="s">
        <v>761</v>
      </c>
      <c r="G52" s="891">
        <v>24</v>
      </c>
      <c r="H52" s="892">
        <v>0.14136000000000001</v>
      </c>
      <c r="I52" s="888">
        <v>12018</v>
      </c>
      <c r="J52" s="888">
        <v>11970</v>
      </c>
      <c r="K52" s="889">
        <v>13524</v>
      </c>
    </row>
    <row r="53" spans="1:11" s="578" customFormat="1" ht="13.5" customHeight="1">
      <c r="A53" s="883" t="s">
        <v>711</v>
      </c>
      <c r="B53" s="3484"/>
      <c r="C53" s="3484"/>
      <c r="D53" s="884"/>
      <c r="E53" s="885" t="s">
        <v>2553</v>
      </c>
      <c r="F53" s="886" t="s">
        <v>762</v>
      </c>
      <c r="G53" s="887"/>
      <c r="H53" s="887"/>
      <c r="I53" s="888">
        <v>6348</v>
      </c>
      <c r="J53" s="888">
        <v>6360</v>
      </c>
      <c r="K53" s="889">
        <v>7422</v>
      </c>
    </row>
    <row r="54" spans="1:11" s="578" customFormat="1" ht="13.5" customHeight="1">
      <c r="A54" s="883" t="s">
        <v>712</v>
      </c>
      <c r="B54" s="3484"/>
      <c r="C54" s="3484"/>
      <c r="D54" s="884"/>
      <c r="E54" s="885" t="s">
        <v>2553</v>
      </c>
      <c r="F54" s="886" t="s">
        <v>763</v>
      </c>
      <c r="G54" s="887"/>
      <c r="H54" s="887"/>
      <c r="I54" s="888">
        <v>7230</v>
      </c>
      <c r="J54" s="888">
        <v>7230</v>
      </c>
      <c r="K54" s="889">
        <v>8508</v>
      </c>
    </row>
    <row r="55" spans="1:11" s="578" customFormat="1" ht="13.5" customHeight="1">
      <c r="A55" s="883" t="s">
        <v>713</v>
      </c>
      <c r="B55" s="3484"/>
      <c r="C55" s="3484"/>
      <c r="D55" s="884"/>
      <c r="E55" s="890" t="s">
        <v>2554</v>
      </c>
      <c r="F55" s="886" t="s">
        <v>764</v>
      </c>
      <c r="G55" s="887"/>
      <c r="H55" s="887"/>
      <c r="I55" s="888">
        <v>7650</v>
      </c>
      <c r="J55" s="888">
        <v>7662</v>
      </c>
      <c r="K55" s="889">
        <v>8928</v>
      </c>
    </row>
    <row r="56" spans="1:11" s="578" customFormat="1" ht="13.5" customHeight="1">
      <c r="A56" s="883" t="s">
        <v>714</v>
      </c>
      <c r="B56" s="3484"/>
      <c r="C56" s="3484"/>
      <c r="D56" s="884"/>
      <c r="E56" s="890" t="s">
        <v>2554</v>
      </c>
      <c r="F56" s="886" t="s">
        <v>765</v>
      </c>
      <c r="G56" s="887"/>
      <c r="H56" s="887"/>
      <c r="I56" s="888">
        <v>7992</v>
      </c>
      <c r="J56" s="888">
        <v>8010</v>
      </c>
      <c r="K56" s="889">
        <v>9270</v>
      </c>
    </row>
    <row r="57" spans="1:11" s="578" customFormat="1" ht="13.5" customHeight="1">
      <c r="A57" s="883" t="s">
        <v>715</v>
      </c>
      <c r="B57" s="3484"/>
      <c r="C57" s="3484"/>
      <c r="D57" s="884"/>
      <c r="E57" s="885" t="s">
        <v>2553</v>
      </c>
      <c r="F57" s="886" t="s">
        <v>766</v>
      </c>
      <c r="G57" s="891">
        <v>9</v>
      </c>
      <c r="H57" s="892">
        <v>4.5600000000000002E-2</v>
      </c>
      <c r="I57" s="888">
        <v>6276</v>
      </c>
      <c r="J57" s="888">
        <v>6198</v>
      </c>
      <c r="K57" s="889">
        <v>8046</v>
      </c>
    </row>
    <row r="58" spans="1:11" s="578" customFormat="1" ht="13.5" customHeight="1">
      <c r="A58" s="883" t="s">
        <v>716</v>
      </c>
      <c r="B58" s="3484"/>
      <c r="C58" s="3484"/>
      <c r="D58" s="884"/>
      <c r="E58" s="885" t="s">
        <v>2553</v>
      </c>
      <c r="F58" s="886" t="s">
        <v>767</v>
      </c>
      <c r="G58" s="891">
        <v>10.7</v>
      </c>
      <c r="H58" s="892">
        <v>5.985E-2</v>
      </c>
      <c r="I58" s="888">
        <v>6846</v>
      </c>
      <c r="J58" s="888">
        <v>6768</v>
      </c>
      <c r="K58" s="889">
        <v>8592</v>
      </c>
    </row>
    <row r="59" spans="1:11" s="578" customFormat="1" ht="13.5" customHeight="1">
      <c r="A59" s="883" t="s">
        <v>717</v>
      </c>
      <c r="B59" s="3484"/>
      <c r="C59" s="3484"/>
      <c r="D59" s="884"/>
      <c r="E59" s="890" t="s">
        <v>2554</v>
      </c>
      <c r="F59" s="886" t="s">
        <v>768</v>
      </c>
      <c r="G59" s="891">
        <v>13.9</v>
      </c>
      <c r="H59" s="892">
        <v>7.4099999999999999E-2</v>
      </c>
      <c r="I59" s="888">
        <v>8538</v>
      </c>
      <c r="J59" s="888">
        <v>8460</v>
      </c>
      <c r="K59" s="889">
        <v>10302</v>
      </c>
    </row>
    <row r="60" spans="1:11" s="578" customFormat="1" ht="13.5" customHeight="1">
      <c r="A60" s="883" t="s">
        <v>718</v>
      </c>
      <c r="B60" s="3484"/>
      <c r="C60" s="3484"/>
      <c r="D60" s="884"/>
      <c r="E60" s="890" t="s">
        <v>2554</v>
      </c>
      <c r="F60" s="886" t="s">
        <v>769</v>
      </c>
      <c r="G60" s="891">
        <v>15.8</v>
      </c>
      <c r="H60" s="892">
        <v>8.8350000000000012E-2</v>
      </c>
      <c r="I60" s="888">
        <v>9132</v>
      </c>
      <c r="J60" s="888">
        <v>9054</v>
      </c>
      <c r="K60" s="889">
        <v>10896</v>
      </c>
    </row>
    <row r="61" spans="1:11" s="578" customFormat="1" ht="13.5" customHeight="1">
      <c r="A61" s="883" t="s">
        <v>719</v>
      </c>
      <c r="B61" s="3484"/>
      <c r="C61" s="3484"/>
      <c r="D61" s="884"/>
      <c r="E61" s="885" t="s">
        <v>2553</v>
      </c>
      <c r="F61" s="886" t="s">
        <v>770</v>
      </c>
      <c r="G61" s="891">
        <v>10.4</v>
      </c>
      <c r="H61" s="892">
        <v>5.6160000000000002E-2</v>
      </c>
      <c r="I61" s="888">
        <v>6846</v>
      </c>
      <c r="J61" s="888">
        <v>6768</v>
      </c>
      <c r="K61" s="889">
        <v>8610</v>
      </c>
    </row>
    <row r="62" spans="1:11" s="578" customFormat="1" ht="13.5" customHeight="1">
      <c r="A62" s="883" t="s">
        <v>720</v>
      </c>
      <c r="B62" s="3484"/>
      <c r="C62" s="3484"/>
      <c r="D62" s="884"/>
      <c r="E62" s="885" t="s">
        <v>2553</v>
      </c>
      <c r="F62" s="886" t="s">
        <v>771</v>
      </c>
      <c r="G62" s="891">
        <v>12</v>
      </c>
      <c r="H62" s="892">
        <v>7.3709999999999998E-2</v>
      </c>
      <c r="I62" s="888">
        <v>7560</v>
      </c>
      <c r="J62" s="888">
        <v>7476</v>
      </c>
      <c r="K62" s="889">
        <v>9318</v>
      </c>
    </row>
    <row r="63" spans="1:11" s="578" customFormat="1" ht="13.5" customHeight="1">
      <c r="A63" s="883" t="s">
        <v>721</v>
      </c>
      <c r="B63" s="3484"/>
      <c r="C63" s="3484"/>
      <c r="D63" s="884"/>
      <c r="E63" s="890" t="s">
        <v>2554</v>
      </c>
      <c r="F63" s="886" t="s">
        <v>772</v>
      </c>
      <c r="G63" s="891">
        <v>15</v>
      </c>
      <c r="H63" s="892">
        <v>9.1260000000000008E-2</v>
      </c>
      <c r="I63" s="888">
        <v>9681.6</v>
      </c>
      <c r="J63" s="888">
        <v>9606</v>
      </c>
      <c r="K63" s="889">
        <v>11442</v>
      </c>
    </row>
    <row r="64" spans="1:11" s="578" customFormat="1" ht="13.5" customHeight="1">
      <c r="A64" s="883" t="s">
        <v>722</v>
      </c>
      <c r="B64" s="3484"/>
      <c r="C64" s="3484"/>
      <c r="D64" s="884"/>
      <c r="E64" s="890" t="s">
        <v>2554</v>
      </c>
      <c r="F64" s="886" t="s">
        <v>773</v>
      </c>
      <c r="G64" s="891">
        <v>18</v>
      </c>
      <c r="H64" s="892">
        <v>0.10881</v>
      </c>
      <c r="I64" s="888">
        <v>10380</v>
      </c>
      <c r="J64" s="888">
        <v>10302</v>
      </c>
      <c r="K64" s="889">
        <v>12138</v>
      </c>
    </row>
    <row r="65" spans="1:11" s="578" customFormat="1" ht="13.5" customHeight="1">
      <c r="A65" s="883" t="s">
        <v>723</v>
      </c>
      <c r="B65" s="3484"/>
      <c r="C65" s="3484"/>
      <c r="D65" s="884"/>
      <c r="E65" s="885" t="s">
        <v>2553</v>
      </c>
      <c r="F65" s="886" t="s">
        <v>774</v>
      </c>
      <c r="G65" s="891">
        <v>11.5</v>
      </c>
      <c r="H65" s="892">
        <v>7.2960000000000011E-2</v>
      </c>
      <c r="I65" s="888">
        <v>7638</v>
      </c>
      <c r="J65" s="888">
        <v>7590</v>
      </c>
      <c r="K65" s="889">
        <v>9906</v>
      </c>
    </row>
    <row r="66" spans="1:11" s="578" customFormat="1" ht="13.5" customHeight="1">
      <c r="A66" s="883" t="s">
        <v>724</v>
      </c>
      <c r="B66" s="3484"/>
      <c r="C66" s="3484"/>
      <c r="D66" s="884"/>
      <c r="E66" s="885" t="s">
        <v>2553</v>
      </c>
      <c r="F66" s="886" t="s">
        <v>775</v>
      </c>
      <c r="G66" s="891">
        <v>16.5</v>
      </c>
      <c r="H66" s="892">
        <v>9.5760000000000012E-2</v>
      </c>
      <c r="I66" s="888">
        <v>8610</v>
      </c>
      <c r="J66" s="888">
        <v>8544</v>
      </c>
      <c r="K66" s="889">
        <v>10380</v>
      </c>
    </row>
    <row r="67" spans="1:11" s="578" customFormat="1" ht="13.5" customHeight="1">
      <c r="A67" s="883" t="s">
        <v>725</v>
      </c>
      <c r="B67" s="3484"/>
      <c r="C67" s="3484"/>
      <c r="D67" s="884"/>
      <c r="E67" s="890" t="s">
        <v>2554</v>
      </c>
      <c r="F67" s="886" t="s">
        <v>776</v>
      </c>
      <c r="G67" s="891">
        <v>22.1</v>
      </c>
      <c r="H67" s="892">
        <v>0.11856000000000001</v>
      </c>
      <c r="I67" s="888">
        <v>11418</v>
      </c>
      <c r="J67" s="888">
        <v>11340</v>
      </c>
      <c r="K67" s="889">
        <v>13176</v>
      </c>
    </row>
    <row r="68" spans="1:11" s="578" customFormat="1" ht="13.5" customHeight="1">
      <c r="A68" s="883" t="s">
        <v>726</v>
      </c>
      <c r="B68" s="3484"/>
      <c r="C68" s="3484"/>
      <c r="D68" s="884"/>
      <c r="E68" s="890" t="s">
        <v>2554</v>
      </c>
      <c r="F68" s="886" t="s">
        <v>777</v>
      </c>
      <c r="G68" s="891">
        <v>24</v>
      </c>
      <c r="H68" s="892">
        <v>0.14136000000000001</v>
      </c>
      <c r="I68" s="888">
        <v>12054</v>
      </c>
      <c r="J68" s="888">
        <v>11976</v>
      </c>
      <c r="K68" s="889">
        <v>13818</v>
      </c>
    </row>
    <row r="69" spans="1:11" s="578" customFormat="1" ht="13.5" customHeight="1">
      <c r="A69" s="883" t="s">
        <v>727</v>
      </c>
      <c r="B69" s="3484"/>
      <c r="C69" s="3484"/>
      <c r="D69" s="884"/>
      <c r="E69" s="885" t="s">
        <v>2553</v>
      </c>
      <c r="F69" s="886" t="s">
        <v>778</v>
      </c>
      <c r="G69" s="887"/>
      <c r="H69" s="887"/>
      <c r="I69" s="888">
        <v>6540</v>
      </c>
      <c r="J69" s="888">
        <v>6540</v>
      </c>
      <c r="K69" s="889">
        <v>7854</v>
      </c>
    </row>
    <row r="70" spans="1:11" s="578" customFormat="1" ht="13.5" customHeight="1">
      <c r="A70" s="883" t="s">
        <v>728</v>
      </c>
      <c r="B70" s="3484"/>
      <c r="C70" s="3484"/>
      <c r="D70" s="884"/>
      <c r="E70" s="885" t="s">
        <v>2553</v>
      </c>
      <c r="F70" s="886" t="s">
        <v>779</v>
      </c>
      <c r="G70" s="887"/>
      <c r="H70" s="887"/>
      <c r="I70" s="888">
        <v>7536</v>
      </c>
      <c r="J70" s="888">
        <v>7428</v>
      </c>
      <c r="K70" s="889">
        <v>8742</v>
      </c>
    </row>
    <row r="71" spans="1:11" s="578" customFormat="1" ht="13.5" customHeight="1">
      <c r="A71" s="883" t="s">
        <v>729</v>
      </c>
      <c r="B71" s="3484"/>
      <c r="C71" s="3484"/>
      <c r="D71" s="884"/>
      <c r="E71" s="890" t="s">
        <v>2554</v>
      </c>
      <c r="F71" s="886" t="s">
        <v>780</v>
      </c>
      <c r="G71" s="887"/>
      <c r="H71" s="887"/>
      <c r="I71" s="888">
        <v>7836</v>
      </c>
      <c r="J71" s="888">
        <v>7836</v>
      </c>
      <c r="K71" s="889">
        <v>9156</v>
      </c>
    </row>
    <row r="72" spans="1:11" s="578" customFormat="1" ht="13.5" customHeight="1">
      <c r="A72" s="883" t="s">
        <v>730</v>
      </c>
      <c r="B72" s="3484"/>
      <c r="C72" s="3484"/>
      <c r="D72" s="884"/>
      <c r="E72" s="890" t="s">
        <v>2554</v>
      </c>
      <c r="F72" s="886" t="s">
        <v>781</v>
      </c>
      <c r="G72" s="887"/>
      <c r="H72" s="887"/>
      <c r="I72" s="888">
        <v>8184</v>
      </c>
      <c r="J72" s="888">
        <v>8184</v>
      </c>
      <c r="K72" s="889">
        <v>9504</v>
      </c>
    </row>
    <row r="73" spans="1:11" s="578" customFormat="1" ht="13.5" customHeight="1">
      <c r="A73" s="883" t="s">
        <v>731</v>
      </c>
      <c r="B73" s="3484"/>
      <c r="C73" s="3484"/>
      <c r="D73" s="884"/>
      <c r="E73" s="885" t="s">
        <v>2553</v>
      </c>
      <c r="F73" s="886" t="s">
        <v>782</v>
      </c>
      <c r="G73" s="891">
        <v>9</v>
      </c>
      <c r="H73" s="892">
        <v>4.5600000000000002E-2</v>
      </c>
      <c r="I73" s="888">
        <v>6468</v>
      </c>
      <c r="J73" s="888">
        <v>6372</v>
      </c>
      <c r="K73" s="889">
        <v>8280</v>
      </c>
    </row>
    <row r="74" spans="1:11" s="578" customFormat="1" ht="13.5" customHeight="1">
      <c r="A74" s="883" t="s">
        <v>732</v>
      </c>
      <c r="B74" s="3484"/>
      <c r="C74" s="3484"/>
      <c r="D74" s="884"/>
      <c r="E74" s="885" t="s">
        <v>2553</v>
      </c>
      <c r="F74" s="886" t="s">
        <v>783</v>
      </c>
      <c r="G74" s="891">
        <v>10.7</v>
      </c>
      <c r="H74" s="892">
        <v>5.985E-2</v>
      </c>
      <c r="I74" s="888">
        <v>7038</v>
      </c>
      <c r="J74" s="888">
        <v>6948</v>
      </c>
      <c r="K74" s="889">
        <v>8844</v>
      </c>
    </row>
    <row r="75" spans="1:11" s="578" customFormat="1" ht="13.5" customHeight="1">
      <c r="A75" s="883" t="s">
        <v>733</v>
      </c>
      <c r="B75" s="3484"/>
      <c r="C75" s="3484"/>
      <c r="D75" s="884"/>
      <c r="E75" s="890" t="s">
        <v>2554</v>
      </c>
      <c r="F75" s="886" t="s">
        <v>784</v>
      </c>
      <c r="G75" s="891">
        <v>13.9</v>
      </c>
      <c r="H75" s="892">
        <v>7.4099999999999999E-2</v>
      </c>
      <c r="I75" s="888">
        <v>8730</v>
      </c>
      <c r="J75" s="888">
        <v>8634</v>
      </c>
      <c r="K75" s="889">
        <v>10536</v>
      </c>
    </row>
    <row r="76" spans="1:11" s="578" customFormat="1" ht="13.5" customHeight="1">
      <c r="A76" s="883" t="s">
        <v>734</v>
      </c>
      <c r="B76" s="3484"/>
      <c r="C76" s="3484"/>
      <c r="D76" s="884"/>
      <c r="E76" s="890" t="s">
        <v>2554</v>
      </c>
      <c r="F76" s="886" t="s">
        <v>785</v>
      </c>
      <c r="G76" s="891">
        <v>15.8</v>
      </c>
      <c r="H76" s="892">
        <v>8.8350000000000012E-2</v>
      </c>
      <c r="I76" s="888">
        <v>9318</v>
      </c>
      <c r="J76" s="888">
        <v>9228</v>
      </c>
      <c r="K76" s="889">
        <v>11124</v>
      </c>
    </row>
    <row r="77" spans="1:11" s="578" customFormat="1" ht="13.5" customHeight="1">
      <c r="A77" s="883" t="s">
        <v>735</v>
      </c>
      <c r="B77" s="3484"/>
      <c r="C77" s="3484"/>
      <c r="D77" s="884"/>
      <c r="E77" s="885" t="s">
        <v>2553</v>
      </c>
      <c r="F77" s="886" t="s">
        <v>786</v>
      </c>
      <c r="G77" s="891">
        <v>10.4</v>
      </c>
      <c r="H77" s="892">
        <v>5.6160000000000002E-2</v>
      </c>
      <c r="I77" s="888">
        <v>7038</v>
      </c>
      <c r="J77" s="888">
        <v>6948</v>
      </c>
      <c r="K77" s="889">
        <v>8838</v>
      </c>
    </row>
    <row r="78" spans="1:11" s="578" customFormat="1" ht="13.5" customHeight="1">
      <c r="A78" s="883" t="s">
        <v>736</v>
      </c>
      <c r="B78" s="3484"/>
      <c r="C78" s="3484"/>
      <c r="D78" s="884"/>
      <c r="E78" s="885" t="s">
        <v>2553</v>
      </c>
      <c r="F78" s="886" t="s">
        <v>787</v>
      </c>
      <c r="G78" s="891">
        <v>12</v>
      </c>
      <c r="H78" s="892">
        <v>7.3709999999999998E-2</v>
      </c>
      <c r="I78" s="888">
        <v>7752</v>
      </c>
      <c r="J78" s="888">
        <v>7656</v>
      </c>
      <c r="K78" s="889">
        <v>9552</v>
      </c>
    </row>
    <row r="79" spans="1:11" s="578" customFormat="1" ht="13.5" customHeight="1">
      <c r="A79" s="883" t="s">
        <v>737</v>
      </c>
      <c r="B79" s="3484"/>
      <c r="C79" s="3484"/>
      <c r="D79" s="884"/>
      <c r="E79" s="890" t="s">
        <v>2554</v>
      </c>
      <c r="F79" s="886" t="s">
        <v>788</v>
      </c>
      <c r="G79" s="891">
        <v>15</v>
      </c>
      <c r="H79" s="892">
        <v>9.1260000000000008E-2</v>
      </c>
      <c r="I79" s="888">
        <v>9876</v>
      </c>
      <c r="J79" s="888">
        <v>9780</v>
      </c>
      <c r="K79" s="889">
        <v>11676</v>
      </c>
    </row>
    <row r="80" spans="1:11" s="578" customFormat="1" ht="13.5" customHeight="1">
      <c r="A80" s="883" t="s">
        <v>738</v>
      </c>
      <c r="B80" s="3484"/>
      <c r="C80" s="3484"/>
      <c r="D80" s="884"/>
      <c r="E80" s="890" t="s">
        <v>2554</v>
      </c>
      <c r="F80" s="886" t="s">
        <v>789</v>
      </c>
      <c r="G80" s="891">
        <v>18</v>
      </c>
      <c r="H80" s="892">
        <v>0.10881</v>
      </c>
      <c r="I80" s="888">
        <v>10572</v>
      </c>
      <c r="J80" s="888">
        <v>10476</v>
      </c>
      <c r="K80" s="889">
        <v>12372</v>
      </c>
    </row>
    <row r="81" spans="1:11" s="578" customFormat="1" ht="13.5" customHeight="1">
      <c r="A81" s="883" t="s">
        <v>739</v>
      </c>
      <c r="B81" s="3484"/>
      <c r="C81" s="3484"/>
      <c r="D81" s="884"/>
      <c r="E81" s="885" t="s">
        <v>2553</v>
      </c>
      <c r="F81" s="886" t="s">
        <v>790</v>
      </c>
      <c r="G81" s="891">
        <v>11.5</v>
      </c>
      <c r="H81" s="892">
        <v>7.2960000000000011E-2</v>
      </c>
      <c r="I81" s="888">
        <v>7860</v>
      </c>
      <c r="J81" s="888">
        <v>7896</v>
      </c>
      <c r="K81" s="889">
        <v>9642</v>
      </c>
    </row>
    <row r="82" spans="1:11" s="578" customFormat="1" ht="13.5" customHeight="1">
      <c r="A82" s="883" t="s">
        <v>740</v>
      </c>
      <c r="B82" s="3484"/>
      <c r="C82" s="3484"/>
      <c r="D82" s="884"/>
      <c r="E82" s="885" t="s">
        <v>2553</v>
      </c>
      <c r="F82" s="886" t="s">
        <v>791</v>
      </c>
      <c r="G82" s="891">
        <v>16.5</v>
      </c>
      <c r="H82" s="892">
        <v>9.5760000000000012E-2</v>
      </c>
      <c r="I82" s="888">
        <v>8808</v>
      </c>
      <c r="J82" s="888">
        <v>8718</v>
      </c>
      <c r="K82" s="889">
        <v>10614</v>
      </c>
    </row>
    <row r="83" spans="1:11" s="578" customFormat="1" ht="13.5" customHeight="1">
      <c r="A83" s="883" t="s">
        <v>741</v>
      </c>
      <c r="B83" s="3484"/>
      <c r="C83" s="3484"/>
      <c r="D83" s="884"/>
      <c r="E83" s="890" t="s">
        <v>2554</v>
      </c>
      <c r="F83" s="886" t="s">
        <v>792</v>
      </c>
      <c r="G83" s="891">
        <v>22.1</v>
      </c>
      <c r="H83" s="892">
        <v>0.11856000000000001</v>
      </c>
      <c r="I83" s="888">
        <v>11610</v>
      </c>
      <c r="J83" s="888">
        <v>11514</v>
      </c>
      <c r="K83" s="889">
        <v>13410</v>
      </c>
    </row>
    <row r="84" spans="1:11" s="578" customFormat="1" ht="13.5" customHeight="1">
      <c r="A84" s="894" t="s">
        <v>742</v>
      </c>
      <c r="B84" s="3485"/>
      <c r="C84" s="3485"/>
      <c r="D84" s="895"/>
      <c r="E84" s="896" t="s">
        <v>2554</v>
      </c>
      <c r="F84" s="897" t="s">
        <v>793</v>
      </c>
      <c r="G84" s="891">
        <v>24</v>
      </c>
      <c r="H84" s="892">
        <v>0.14136000000000001</v>
      </c>
      <c r="I84" s="898">
        <v>12246</v>
      </c>
      <c r="J84" s="898">
        <v>12156</v>
      </c>
      <c r="K84" s="899">
        <v>14052</v>
      </c>
    </row>
    <row r="95" spans="1:11" s="34" customFormat="1" ht="14.25" customHeight="1">
      <c r="A95" s="33"/>
      <c r="B95" s="35"/>
      <c r="C95" s="35"/>
      <c r="D95" s="35"/>
      <c r="E95" s="41"/>
      <c r="F95" s="41"/>
      <c r="G95" s="201"/>
      <c r="H95" s="201"/>
      <c r="I95" s="41"/>
      <c r="J95" s="41"/>
    </row>
    <row r="96" spans="1:11" s="34" customFormat="1" ht="14.25" customHeight="1">
      <c r="A96" s="33"/>
      <c r="B96" s="35"/>
      <c r="C96" s="35"/>
      <c r="D96" s="35"/>
      <c r="E96" s="41"/>
      <c r="F96" s="41"/>
      <c r="G96" s="201"/>
      <c r="H96" s="201"/>
      <c r="I96" s="41"/>
      <c r="J96" s="41"/>
    </row>
    <row r="97" spans="1:10" s="34" customFormat="1" ht="14.25" customHeight="1">
      <c r="A97" s="33"/>
      <c r="B97" s="35"/>
      <c r="C97" s="35"/>
      <c r="D97" s="35"/>
      <c r="E97" s="41"/>
      <c r="F97" s="41"/>
      <c r="G97" s="201"/>
      <c r="H97" s="201"/>
      <c r="I97" s="41"/>
      <c r="J97" s="41"/>
    </row>
    <row r="98" spans="1:10" s="34" customFormat="1" ht="14.25" customHeight="1">
      <c r="A98" s="33"/>
      <c r="B98" s="35"/>
      <c r="C98" s="35"/>
      <c r="D98" s="35"/>
      <c r="E98" s="41"/>
      <c r="F98" s="41"/>
      <c r="G98" s="201"/>
      <c r="H98" s="201"/>
      <c r="I98" s="41"/>
      <c r="J98" s="41"/>
    </row>
    <row r="99" spans="1:10" s="34" customFormat="1" ht="14.25" customHeight="1">
      <c r="A99" s="33"/>
      <c r="B99" s="35"/>
      <c r="C99" s="35"/>
      <c r="D99" s="35"/>
      <c r="E99" s="41"/>
      <c r="F99" s="41"/>
      <c r="G99" s="201"/>
      <c r="H99" s="201"/>
      <c r="I99" s="41"/>
      <c r="J99" s="41"/>
    </row>
    <row r="100" spans="1:10" s="34" customFormat="1" ht="14.25" customHeight="1">
      <c r="A100" s="33"/>
      <c r="B100" s="35"/>
      <c r="C100" s="35"/>
      <c r="D100" s="35"/>
      <c r="E100" s="41"/>
      <c r="F100" s="41"/>
      <c r="G100" s="201"/>
      <c r="H100" s="201"/>
      <c r="I100" s="41"/>
      <c r="J100" s="41"/>
    </row>
    <row r="101" spans="1:10" s="34" customFormat="1" ht="14.25" customHeight="1">
      <c r="A101" s="33"/>
      <c r="B101" s="35"/>
      <c r="C101" s="35"/>
      <c r="D101" s="35"/>
      <c r="E101" s="41"/>
      <c r="F101" s="41"/>
      <c r="G101" s="201"/>
      <c r="H101" s="201"/>
      <c r="I101" s="41"/>
      <c r="J101" s="41"/>
    </row>
    <row r="102" spans="1:10" s="34" customFormat="1" ht="14.25" customHeight="1">
      <c r="A102" s="33"/>
      <c r="B102" s="35"/>
      <c r="C102" s="35"/>
      <c r="D102" s="35"/>
      <c r="E102" s="41"/>
      <c r="F102" s="41"/>
      <c r="G102" s="201"/>
      <c r="H102" s="201"/>
      <c r="I102" s="41"/>
      <c r="J102" s="41"/>
    </row>
    <row r="103" spans="1:10" s="34" customFormat="1" ht="14.25" customHeight="1">
      <c r="A103" s="33"/>
      <c r="B103" s="35"/>
      <c r="C103" s="35"/>
      <c r="D103" s="35"/>
      <c r="E103" s="41"/>
      <c r="F103" s="41"/>
      <c r="G103" s="201"/>
      <c r="H103" s="201"/>
      <c r="I103" s="41"/>
      <c r="J103" s="41"/>
    </row>
    <row r="104" spans="1:10" s="34" customFormat="1" ht="14.25" customHeight="1">
      <c r="A104" s="33"/>
      <c r="B104" s="35"/>
      <c r="C104" s="35"/>
      <c r="D104" s="35"/>
      <c r="E104" s="41"/>
      <c r="F104" s="41"/>
      <c r="G104" s="201"/>
      <c r="H104" s="201"/>
      <c r="I104" s="41"/>
      <c r="J104" s="41"/>
    </row>
    <row r="105" spans="1:10" s="34" customFormat="1" ht="14.25" customHeight="1">
      <c r="A105" s="33"/>
      <c r="B105" s="35"/>
      <c r="C105" s="35"/>
      <c r="D105" s="35"/>
      <c r="E105" s="41"/>
      <c r="F105" s="41"/>
      <c r="G105" s="201"/>
      <c r="H105" s="201"/>
      <c r="I105" s="41"/>
      <c r="J105" s="41"/>
    </row>
    <row r="106" spans="1:10" s="34" customFormat="1" ht="14.25" customHeight="1">
      <c r="A106" s="33"/>
      <c r="B106" s="35"/>
      <c r="C106" s="35"/>
      <c r="D106" s="35"/>
      <c r="E106" s="41"/>
      <c r="F106" s="41"/>
      <c r="G106" s="201"/>
      <c r="H106" s="201"/>
      <c r="I106" s="41"/>
      <c r="J106" s="41"/>
    </row>
    <row r="107" spans="1:10" s="34" customFormat="1" ht="14.25" customHeight="1">
      <c r="A107" s="33"/>
      <c r="B107" s="35"/>
      <c r="C107" s="35"/>
      <c r="D107" s="35"/>
      <c r="E107" s="41"/>
      <c r="F107" s="41"/>
      <c r="G107" s="201"/>
      <c r="H107" s="201"/>
      <c r="I107" s="41"/>
      <c r="J107" s="41"/>
    </row>
    <row r="108" spans="1:10" s="34" customFormat="1" ht="14.25" customHeight="1">
      <c r="A108" s="33"/>
      <c r="B108" s="35"/>
      <c r="C108" s="35"/>
      <c r="D108" s="35"/>
      <c r="E108" s="41"/>
      <c r="F108" s="41"/>
      <c r="G108" s="201"/>
      <c r="H108" s="201"/>
      <c r="I108" s="41"/>
      <c r="J108" s="41"/>
    </row>
    <row r="109" spans="1:10" s="34" customFormat="1" ht="14.25" customHeight="1">
      <c r="A109" s="33"/>
      <c r="B109" s="35"/>
      <c r="C109" s="35"/>
      <c r="D109" s="35"/>
      <c r="E109" s="41"/>
      <c r="F109" s="41"/>
      <c r="G109" s="201"/>
      <c r="H109" s="201"/>
      <c r="I109" s="41"/>
      <c r="J109" s="41"/>
    </row>
    <row r="110" spans="1:10" s="26" customFormat="1" ht="14.25" customHeight="1">
      <c r="A110" s="33"/>
      <c r="B110" s="35"/>
      <c r="C110" s="35"/>
      <c r="D110" s="35"/>
      <c r="E110" s="41"/>
      <c r="F110" s="41"/>
      <c r="G110" s="157"/>
      <c r="H110" s="157"/>
      <c r="I110" s="41"/>
      <c r="J110" s="41"/>
    </row>
    <row r="111" spans="1:10" s="26" customFormat="1" ht="14.25" customHeight="1">
      <c r="A111" s="33"/>
      <c r="B111" s="35"/>
      <c r="C111" s="35"/>
      <c r="D111" s="35"/>
      <c r="E111" s="41"/>
      <c r="F111" s="41"/>
      <c r="G111" s="157"/>
      <c r="H111" s="157"/>
      <c r="I111" s="41"/>
      <c r="J111" s="41"/>
    </row>
    <row r="112" spans="1:10" s="26" customFormat="1" ht="14.25" customHeight="1">
      <c r="A112" s="33"/>
      <c r="B112" s="35"/>
      <c r="C112" s="35"/>
      <c r="D112" s="35"/>
      <c r="E112" s="41"/>
      <c r="F112" s="41"/>
      <c r="G112" s="157"/>
      <c r="H112" s="157"/>
      <c r="I112" s="41"/>
      <c r="J112" s="41"/>
    </row>
    <row r="113" spans="1:10" s="26" customFormat="1" ht="14.25" customHeight="1">
      <c r="A113" s="33"/>
      <c r="B113" s="35"/>
      <c r="C113" s="35"/>
      <c r="D113" s="35"/>
      <c r="E113" s="41"/>
      <c r="F113" s="41"/>
      <c r="G113" s="157"/>
      <c r="H113" s="157"/>
      <c r="I113" s="41"/>
      <c r="J113" s="41"/>
    </row>
    <row r="114" spans="1:10" s="26" customFormat="1" ht="14.25" customHeight="1">
      <c r="A114" s="33"/>
      <c r="B114" s="35"/>
      <c r="C114" s="35"/>
      <c r="D114" s="35"/>
      <c r="E114" s="41"/>
      <c r="F114" s="41"/>
      <c r="G114" s="157"/>
      <c r="H114" s="157"/>
      <c r="I114" s="41"/>
      <c r="J114" s="41"/>
    </row>
    <row r="115" spans="1:10" s="26" customFormat="1" ht="14.25" customHeight="1">
      <c r="A115" s="33"/>
      <c r="B115" s="35"/>
      <c r="C115" s="35"/>
      <c r="D115" s="35"/>
      <c r="E115" s="41"/>
      <c r="F115" s="41"/>
      <c r="G115" s="157"/>
      <c r="H115" s="157"/>
      <c r="I115" s="41"/>
      <c r="J115" s="41"/>
    </row>
    <row r="116" spans="1:10" s="26" customFormat="1" ht="14.25" customHeight="1">
      <c r="A116" s="33"/>
      <c r="B116" s="35"/>
      <c r="C116" s="35"/>
      <c r="D116" s="35"/>
      <c r="E116" s="41"/>
      <c r="F116" s="41"/>
      <c r="G116" s="157"/>
      <c r="H116" s="157"/>
      <c r="I116" s="41"/>
      <c r="J116" s="41"/>
    </row>
    <row r="117" spans="1:10" s="26" customFormat="1" ht="14.25" customHeight="1">
      <c r="A117" s="33"/>
      <c r="B117" s="35"/>
      <c r="C117" s="35"/>
      <c r="D117" s="35"/>
      <c r="E117" s="41"/>
      <c r="F117" s="41"/>
      <c r="G117" s="157"/>
      <c r="H117" s="157"/>
      <c r="I117" s="41"/>
      <c r="J117" s="41"/>
    </row>
    <row r="118" spans="1:10" s="26" customFormat="1" ht="14.25" customHeight="1">
      <c r="A118" s="33"/>
      <c r="B118" s="35"/>
      <c r="C118" s="35"/>
      <c r="D118" s="35"/>
      <c r="E118" s="41"/>
      <c r="F118" s="41"/>
      <c r="G118" s="157"/>
      <c r="H118" s="157"/>
      <c r="I118" s="41"/>
      <c r="J118" s="41"/>
    </row>
    <row r="119" spans="1:10" s="26" customFormat="1" ht="14.25" customHeight="1">
      <c r="A119" s="33"/>
      <c r="B119" s="35"/>
      <c r="C119" s="35"/>
      <c r="D119" s="35"/>
      <c r="E119" s="41"/>
      <c r="F119" s="41"/>
      <c r="G119" s="157"/>
      <c r="H119" s="157"/>
      <c r="I119" s="41"/>
      <c r="J119" s="41"/>
    </row>
    <row r="120" spans="1:10" s="26" customFormat="1" ht="14.25" customHeight="1">
      <c r="A120" s="33"/>
      <c r="B120" s="35"/>
      <c r="C120" s="35"/>
      <c r="D120" s="35"/>
      <c r="E120" s="41"/>
      <c r="F120" s="41"/>
      <c r="G120" s="157"/>
      <c r="H120" s="157"/>
      <c r="I120" s="41"/>
      <c r="J120" s="41"/>
    </row>
    <row r="121" spans="1:10" s="26" customFormat="1" ht="14.25" customHeight="1">
      <c r="A121" s="33"/>
      <c r="B121" s="35"/>
      <c r="C121" s="35"/>
      <c r="D121" s="35"/>
      <c r="E121" s="41"/>
      <c r="F121" s="41"/>
      <c r="G121" s="157"/>
      <c r="H121" s="157"/>
      <c r="I121" s="41"/>
      <c r="J121" s="41"/>
    </row>
    <row r="122" spans="1:10" s="26" customFormat="1" ht="14.25" customHeight="1">
      <c r="A122" s="33"/>
      <c r="B122" s="35"/>
      <c r="C122" s="35"/>
      <c r="D122" s="35"/>
      <c r="E122" s="41"/>
      <c r="F122" s="41"/>
      <c r="G122" s="157"/>
      <c r="H122" s="157"/>
      <c r="I122" s="41"/>
      <c r="J122" s="41"/>
    </row>
    <row r="123" spans="1:10" s="26" customFormat="1" ht="14.25" customHeight="1">
      <c r="A123" s="33"/>
      <c r="B123" s="35"/>
      <c r="C123" s="35"/>
      <c r="D123" s="35"/>
      <c r="E123" s="41"/>
      <c r="F123" s="41"/>
      <c r="G123" s="157"/>
      <c r="H123" s="157"/>
      <c r="I123" s="41"/>
      <c r="J123" s="41"/>
    </row>
    <row r="124" spans="1:10" s="26" customFormat="1" ht="14.25" customHeight="1">
      <c r="A124" s="33"/>
      <c r="B124" s="35"/>
      <c r="C124" s="35"/>
      <c r="D124" s="35"/>
      <c r="E124" s="41"/>
      <c r="F124" s="41"/>
      <c r="G124" s="157"/>
      <c r="H124" s="157"/>
      <c r="I124" s="41"/>
      <c r="J124" s="41"/>
    </row>
    <row r="125" spans="1:10" s="26" customFormat="1" ht="14.25" customHeight="1">
      <c r="A125" s="33"/>
      <c r="B125" s="35"/>
      <c r="C125" s="35"/>
      <c r="D125" s="35"/>
      <c r="E125" s="41"/>
      <c r="F125" s="41"/>
      <c r="G125" s="157"/>
      <c r="H125" s="157"/>
      <c r="I125" s="41"/>
      <c r="J125" s="41"/>
    </row>
    <row r="126" spans="1:10" s="26" customFormat="1" ht="14.25" customHeight="1">
      <c r="A126" s="33"/>
      <c r="B126" s="35"/>
      <c r="C126" s="35"/>
      <c r="D126" s="35"/>
      <c r="E126" s="41"/>
      <c r="F126" s="41"/>
      <c r="G126" s="157"/>
      <c r="H126" s="157"/>
      <c r="I126" s="41"/>
      <c r="J126" s="41"/>
    </row>
    <row r="127" spans="1:10" s="26" customFormat="1" ht="14.25" customHeight="1">
      <c r="A127" s="33"/>
      <c r="B127" s="35"/>
      <c r="C127" s="35"/>
      <c r="D127" s="35"/>
      <c r="E127" s="41"/>
      <c r="F127" s="41"/>
      <c r="G127" s="157"/>
      <c r="H127" s="157"/>
      <c r="I127" s="41"/>
      <c r="J127" s="41"/>
    </row>
    <row r="128" spans="1:10" s="26" customFormat="1" ht="14.25" customHeight="1">
      <c r="A128" s="33"/>
      <c r="B128" s="35"/>
      <c r="C128" s="35"/>
      <c r="D128" s="35"/>
      <c r="E128" s="41"/>
      <c r="F128" s="41"/>
      <c r="G128" s="157"/>
      <c r="H128" s="157"/>
      <c r="I128" s="41"/>
      <c r="J128" s="41"/>
    </row>
    <row r="129" spans="1:10" s="26" customFormat="1" ht="14.25" customHeight="1">
      <c r="A129" s="33"/>
      <c r="B129" s="35"/>
      <c r="C129" s="35"/>
      <c r="D129" s="35"/>
      <c r="E129" s="41"/>
      <c r="F129" s="41"/>
      <c r="G129" s="157"/>
      <c r="H129" s="157"/>
      <c r="I129" s="41"/>
      <c r="J129" s="41"/>
    </row>
    <row r="130" spans="1:10" s="26" customFormat="1" ht="14.25" customHeight="1">
      <c r="A130" s="33"/>
      <c r="B130" s="35"/>
      <c r="C130" s="35"/>
      <c r="D130" s="35"/>
      <c r="E130" s="41"/>
      <c r="F130" s="41"/>
      <c r="G130" s="157"/>
      <c r="H130" s="157"/>
      <c r="I130" s="41"/>
      <c r="J130" s="41"/>
    </row>
    <row r="131" spans="1:10" s="26" customFormat="1" ht="14.25" customHeight="1">
      <c r="A131" s="33"/>
      <c r="B131" s="35"/>
      <c r="C131" s="35"/>
      <c r="D131" s="35"/>
      <c r="E131" s="41"/>
      <c r="F131" s="41"/>
      <c r="G131" s="157"/>
      <c r="H131" s="157"/>
      <c r="I131" s="41"/>
      <c r="J131" s="41"/>
    </row>
    <row r="132" spans="1:10" s="26" customFormat="1" ht="14.25" customHeight="1">
      <c r="A132" s="33"/>
      <c r="B132" s="35"/>
      <c r="C132" s="35"/>
      <c r="D132" s="35"/>
      <c r="E132" s="41"/>
      <c r="F132" s="41"/>
      <c r="G132" s="157"/>
      <c r="H132" s="157"/>
      <c r="I132" s="41"/>
      <c r="J132" s="41"/>
    </row>
    <row r="133" spans="1:10" s="26" customFormat="1" ht="14.25" customHeight="1">
      <c r="A133" s="33"/>
      <c r="B133" s="35"/>
      <c r="C133" s="35"/>
      <c r="D133" s="35"/>
      <c r="E133" s="41"/>
      <c r="F133" s="41"/>
      <c r="G133" s="157"/>
      <c r="H133" s="157"/>
      <c r="I133" s="41"/>
      <c r="J133" s="41"/>
    </row>
    <row r="134" spans="1:10" s="26" customFormat="1">
      <c r="A134" s="33"/>
      <c r="B134" s="35"/>
      <c r="C134" s="35"/>
      <c r="D134" s="35"/>
      <c r="E134" s="41"/>
      <c r="F134" s="41"/>
      <c r="G134" s="157"/>
      <c r="H134" s="157"/>
      <c r="I134" s="41"/>
      <c r="J134" s="41"/>
    </row>
    <row r="135" spans="1:10" s="26" customFormat="1">
      <c r="A135" s="33"/>
      <c r="B135" s="35"/>
      <c r="C135" s="35"/>
      <c r="D135" s="35"/>
      <c r="E135" s="41"/>
      <c r="F135" s="41"/>
      <c r="G135" s="157"/>
      <c r="H135" s="157"/>
      <c r="I135" s="41"/>
      <c r="J135" s="41"/>
    </row>
    <row r="136" spans="1:10" s="26" customFormat="1">
      <c r="A136" s="33"/>
      <c r="B136" s="35"/>
      <c r="C136" s="35"/>
      <c r="D136" s="35"/>
      <c r="E136" s="41"/>
      <c r="F136" s="41"/>
      <c r="G136" s="157"/>
      <c r="H136" s="157"/>
      <c r="I136" s="41"/>
      <c r="J136" s="41"/>
    </row>
    <row r="137" spans="1:10" s="26" customFormat="1">
      <c r="A137" s="33"/>
      <c r="B137" s="35"/>
      <c r="C137" s="35"/>
      <c r="D137" s="35"/>
      <c r="E137" s="41"/>
      <c r="F137" s="41"/>
      <c r="G137" s="157"/>
      <c r="H137" s="157"/>
      <c r="I137" s="41"/>
      <c r="J137" s="41"/>
    </row>
    <row r="138" spans="1:10" s="26" customFormat="1">
      <c r="A138" s="33"/>
      <c r="B138" s="35"/>
      <c r="C138" s="35"/>
      <c r="D138" s="35"/>
      <c r="E138" s="41"/>
      <c r="F138" s="41"/>
      <c r="G138" s="157"/>
      <c r="H138" s="157"/>
      <c r="I138" s="41"/>
      <c r="J138" s="41"/>
    </row>
    <row r="139" spans="1:10" s="26" customFormat="1">
      <c r="A139" s="33"/>
      <c r="B139" s="35"/>
      <c r="C139" s="35"/>
      <c r="D139" s="35"/>
      <c r="E139" s="41"/>
      <c r="F139" s="41"/>
      <c r="G139" s="157"/>
      <c r="H139" s="157"/>
      <c r="I139" s="41"/>
      <c r="J139" s="41"/>
    </row>
    <row r="140" spans="1:10" s="26" customFormat="1">
      <c r="A140" s="33"/>
      <c r="B140" s="35"/>
      <c r="C140" s="35"/>
      <c r="D140" s="35"/>
      <c r="E140" s="41"/>
      <c r="F140" s="41"/>
      <c r="G140" s="157"/>
      <c r="H140" s="157"/>
      <c r="I140" s="41"/>
      <c r="J140" s="41"/>
    </row>
    <row r="141" spans="1:10" s="26" customFormat="1">
      <c r="A141" s="33"/>
      <c r="B141" s="35"/>
      <c r="C141" s="35"/>
      <c r="D141" s="35"/>
      <c r="E141" s="41"/>
      <c r="F141" s="41"/>
      <c r="G141" s="157"/>
      <c r="H141" s="157"/>
      <c r="I141" s="41"/>
      <c r="J141" s="41"/>
    </row>
    <row r="142" spans="1:10" s="26" customFormat="1">
      <c r="A142" s="33"/>
      <c r="B142" s="35"/>
      <c r="C142" s="35"/>
      <c r="D142" s="35"/>
      <c r="E142" s="41"/>
      <c r="F142" s="41"/>
      <c r="G142" s="157"/>
      <c r="H142" s="157"/>
      <c r="I142" s="41"/>
      <c r="J142" s="41"/>
    </row>
    <row r="143" spans="1:10" s="26" customFormat="1">
      <c r="A143" s="33"/>
      <c r="B143" s="35"/>
      <c r="C143" s="35"/>
      <c r="D143" s="35"/>
      <c r="E143" s="41"/>
      <c r="F143" s="41"/>
      <c r="G143" s="157"/>
      <c r="H143" s="157"/>
      <c r="I143" s="41"/>
      <c r="J143" s="41"/>
    </row>
    <row r="144" spans="1:10" s="26" customFormat="1">
      <c r="A144" s="33"/>
      <c r="B144" s="35"/>
      <c r="C144" s="35"/>
      <c r="D144" s="35"/>
      <c r="E144" s="41"/>
      <c r="F144" s="41"/>
      <c r="G144" s="157"/>
      <c r="H144" s="157"/>
      <c r="I144" s="41"/>
      <c r="J144" s="41"/>
    </row>
    <row r="145" spans="1:10" s="26" customFormat="1">
      <c r="A145" s="33"/>
      <c r="B145" s="35"/>
      <c r="C145" s="35"/>
      <c r="D145" s="35"/>
      <c r="E145" s="41"/>
      <c r="F145" s="41"/>
      <c r="G145" s="157"/>
      <c r="H145" s="157"/>
      <c r="I145" s="41"/>
      <c r="J145" s="41"/>
    </row>
    <row r="146" spans="1:10" s="26" customFormat="1">
      <c r="A146" s="33"/>
      <c r="B146" s="35"/>
      <c r="C146" s="35"/>
      <c r="D146" s="35"/>
      <c r="E146" s="41"/>
      <c r="F146" s="41"/>
      <c r="G146" s="157"/>
      <c r="H146" s="157"/>
      <c r="I146" s="41"/>
      <c r="J146" s="41"/>
    </row>
    <row r="147" spans="1:10" s="26" customFormat="1">
      <c r="A147" s="33"/>
      <c r="B147" s="35"/>
      <c r="C147" s="35"/>
      <c r="D147" s="35"/>
      <c r="E147" s="41"/>
      <c r="F147" s="41"/>
      <c r="G147" s="157"/>
      <c r="H147" s="157"/>
      <c r="I147" s="41"/>
      <c r="J147" s="41"/>
    </row>
    <row r="148" spans="1:10" s="26" customFormat="1">
      <c r="A148" s="33"/>
      <c r="B148" s="35"/>
      <c r="C148" s="35"/>
      <c r="D148" s="35"/>
      <c r="E148" s="41"/>
      <c r="F148" s="41"/>
      <c r="G148" s="157"/>
      <c r="H148" s="157"/>
      <c r="I148" s="41"/>
      <c r="J148" s="41"/>
    </row>
    <row r="149" spans="1:10" s="26" customFormat="1">
      <c r="A149" s="33"/>
      <c r="B149" s="35"/>
      <c r="C149" s="35"/>
      <c r="D149" s="35"/>
      <c r="E149" s="41"/>
      <c r="F149" s="41"/>
      <c r="G149" s="157"/>
      <c r="H149" s="157"/>
      <c r="I149" s="41"/>
      <c r="J149" s="41"/>
    </row>
    <row r="150" spans="1:10" s="26" customFormat="1">
      <c r="A150" s="33"/>
      <c r="B150" s="35"/>
      <c r="C150" s="35"/>
      <c r="D150" s="35"/>
      <c r="E150" s="41"/>
      <c r="F150" s="41"/>
      <c r="G150" s="157"/>
      <c r="H150" s="157"/>
      <c r="I150" s="41"/>
      <c r="J150" s="41"/>
    </row>
    <row r="151" spans="1:10" s="26" customFormat="1">
      <c r="A151" s="33"/>
      <c r="B151" s="35"/>
      <c r="C151" s="35"/>
      <c r="D151" s="35"/>
      <c r="E151" s="41"/>
      <c r="F151" s="41"/>
      <c r="G151" s="157"/>
      <c r="H151" s="157"/>
      <c r="I151" s="41"/>
      <c r="J151" s="41"/>
    </row>
    <row r="152" spans="1:10" s="26" customFormat="1">
      <c r="A152" s="33"/>
      <c r="B152" s="35"/>
      <c r="C152" s="35"/>
      <c r="D152" s="35"/>
      <c r="E152" s="41"/>
      <c r="F152" s="41"/>
      <c r="G152" s="157"/>
      <c r="H152" s="157"/>
      <c r="I152" s="41"/>
      <c r="J152" s="41"/>
    </row>
    <row r="153" spans="1:10" s="26" customFormat="1">
      <c r="A153" s="33"/>
      <c r="B153" s="35"/>
      <c r="C153" s="35"/>
      <c r="D153" s="35"/>
      <c r="E153" s="41"/>
      <c r="F153" s="41"/>
      <c r="G153" s="157"/>
      <c r="H153" s="157"/>
      <c r="I153" s="41"/>
      <c r="J153" s="41"/>
    </row>
    <row r="154" spans="1:10" s="26" customFormat="1">
      <c r="A154" s="33"/>
      <c r="B154" s="35"/>
      <c r="C154" s="35"/>
      <c r="D154" s="35"/>
      <c r="E154" s="41"/>
      <c r="F154" s="41"/>
      <c r="G154" s="157"/>
      <c r="H154" s="157"/>
      <c r="I154" s="41"/>
      <c r="J154" s="41"/>
    </row>
    <row r="155" spans="1:10" s="26" customFormat="1">
      <c r="A155" s="33"/>
      <c r="B155" s="35"/>
      <c r="C155" s="35"/>
      <c r="D155" s="35"/>
      <c r="E155" s="41"/>
      <c r="F155" s="41"/>
      <c r="G155" s="157"/>
      <c r="H155" s="157"/>
      <c r="I155" s="41"/>
      <c r="J155" s="41"/>
    </row>
    <row r="156" spans="1:10" s="26" customFormat="1">
      <c r="A156" s="33"/>
      <c r="B156" s="35"/>
      <c r="C156" s="35"/>
      <c r="D156" s="35"/>
      <c r="E156" s="41"/>
      <c r="F156" s="41"/>
      <c r="G156" s="157"/>
      <c r="H156" s="157"/>
      <c r="I156" s="41"/>
      <c r="J156" s="41"/>
    </row>
    <row r="157" spans="1:10" s="26" customFormat="1">
      <c r="A157" s="33"/>
      <c r="B157" s="35"/>
      <c r="C157" s="35"/>
      <c r="D157" s="35"/>
      <c r="E157" s="41"/>
      <c r="F157" s="41"/>
      <c r="G157" s="157"/>
      <c r="H157" s="157"/>
      <c r="I157" s="41"/>
      <c r="J157" s="41"/>
    </row>
    <row r="158" spans="1:10" s="26" customFormat="1">
      <c r="A158" s="33"/>
      <c r="B158" s="35"/>
      <c r="C158" s="35"/>
      <c r="D158" s="35"/>
      <c r="E158" s="41"/>
      <c r="F158" s="41"/>
      <c r="G158" s="157"/>
      <c r="H158" s="157"/>
      <c r="I158" s="41"/>
      <c r="J158" s="41"/>
    </row>
    <row r="159" spans="1:10" s="26" customFormat="1">
      <c r="A159" s="33"/>
      <c r="B159" s="35"/>
      <c r="C159" s="35"/>
      <c r="D159" s="35"/>
      <c r="E159" s="41"/>
      <c r="F159" s="41"/>
      <c r="G159" s="157"/>
      <c r="H159" s="157"/>
      <c r="I159" s="41"/>
      <c r="J159" s="41"/>
    </row>
    <row r="160" spans="1:10" s="26" customFormat="1">
      <c r="A160" s="33"/>
      <c r="B160" s="35"/>
      <c r="C160" s="35"/>
      <c r="D160" s="35"/>
      <c r="E160" s="41"/>
      <c r="F160" s="41"/>
      <c r="G160" s="157"/>
      <c r="H160" s="157"/>
      <c r="I160" s="41"/>
      <c r="J160" s="41"/>
    </row>
    <row r="161" spans="1:10" s="26" customFormat="1">
      <c r="A161" s="33"/>
      <c r="B161" s="35"/>
      <c r="C161" s="35"/>
      <c r="D161" s="35"/>
      <c r="E161" s="41"/>
      <c r="F161" s="41"/>
      <c r="G161" s="157"/>
      <c r="H161" s="157"/>
      <c r="I161" s="41"/>
      <c r="J161" s="41"/>
    </row>
    <row r="162" spans="1:10" s="26" customFormat="1">
      <c r="A162" s="33"/>
      <c r="B162" s="35"/>
      <c r="C162" s="35"/>
      <c r="D162" s="35"/>
      <c r="E162" s="41"/>
      <c r="F162" s="41"/>
      <c r="G162" s="157"/>
      <c r="H162" s="157"/>
      <c r="I162" s="41"/>
      <c r="J162" s="41"/>
    </row>
    <row r="163" spans="1:10" s="26" customFormat="1">
      <c r="A163" s="33"/>
      <c r="B163" s="35"/>
      <c r="C163" s="35"/>
      <c r="D163" s="35"/>
      <c r="E163" s="41"/>
      <c r="F163" s="41"/>
      <c r="G163" s="157"/>
      <c r="H163" s="157"/>
      <c r="I163" s="41"/>
      <c r="J163" s="41"/>
    </row>
    <row r="164" spans="1:10" s="28" customFormat="1">
      <c r="A164" s="33"/>
      <c r="B164" s="35"/>
      <c r="C164" s="35"/>
      <c r="D164" s="35"/>
      <c r="E164" s="41"/>
      <c r="F164" s="41"/>
      <c r="G164" s="111"/>
      <c r="H164" s="111"/>
      <c r="I164" s="41"/>
      <c r="J164" s="41"/>
    </row>
    <row r="165" spans="1:10" s="28" customFormat="1">
      <c r="A165" s="33"/>
      <c r="B165" s="35"/>
      <c r="C165" s="35"/>
      <c r="D165" s="35"/>
      <c r="E165" s="41"/>
      <c r="F165" s="41"/>
      <c r="G165" s="111"/>
      <c r="H165" s="111"/>
      <c r="I165" s="41"/>
      <c r="J165" s="41"/>
    </row>
    <row r="166" spans="1:10" s="28" customFormat="1">
      <c r="A166" s="33"/>
      <c r="B166" s="35"/>
      <c r="C166" s="35"/>
      <c r="D166" s="35"/>
      <c r="E166" s="41"/>
      <c r="F166" s="41"/>
      <c r="G166" s="111"/>
      <c r="H166" s="111"/>
      <c r="I166" s="41"/>
      <c r="J166" s="41"/>
    </row>
    <row r="167" spans="1:10" s="28" customFormat="1">
      <c r="A167" s="33"/>
      <c r="B167" s="35"/>
      <c r="C167" s="35"/>
      <c r="D167" s="35"/>
      <c r="E167" s="41"/>
      <c r="F167" s="41"/>
      <c r="G167" s="111"/>
      <c r="H167" s="111"/>
      <c r="I167" s="41"/>
      <c r="J167" s="41"/>
    </row>
    <row r="168" spans="1:10" s="28" customFormat="1">
      <c r="A168" s="33"/>
      <c r="B168" s="35"/>
      <c r="C168" s="35"/>
      <c r="D168" s="35"/>
      <c r="E168" s="41"/>
      <c r="F168" s="41"/>
      <c r="G168" s="111"/>
      <c r="H168" s="111"/>
      <c r="I168" s="41"/>
      <c r="J168" s="41"/>
    </row>
    <row r="169" spans="1:10" s="28" customFormat="1">
      <c r="A169" s="33"/>
      <c r="B169" s="35"/>
      <c r="C169" s="35"/>
      <c r="D169" s="35"/>
      <c r="E169" s="41"/>
      <c r="F169" s="41"/>
      <c r="G169" s="111"/>
      <c r="H169" s="111"/>
      <c r="I169" s="41"/>
      <c r="J169" s="41"/>
    </row>
    <row r="170" spans="1:10" s="28" customFormat="1">
      <c r="A170" s="33"/>
      <c r="B170" s="35"/>
      <c r="C170" s="35"/>
      <c r="D170" s="35"/>
      <c r="E170" s="41"/>
      <c r="F170" s="41"/>
      <c r="G170" s="111"/>
      <c r="H170" s="111"/>
      <c r="I170" s="41"/>
      <c r="J170" s="41"/>
    </row>
    <row r="171" spans="1:10" s="28" customFormat="1">
      <c r="A171" s="33"/>
      <c r="B171" s="35"/>
      <c r="C171" s="35"/>
      <c r="D171" s="35"/>
      <c r="E171" s="41"/>
      <c r="F171" s="41"/>
      <c r="G171" s="111"/>
      <c r="H171" s="111"/>
      <c r="I171" s="41"/>
      <c r="J171" s="41"/>
    </row>
    <row r="172" spans="1:10" s="28" customFormat="1">
      <c r="A172" s="33"/>
      <c r="B172" s="35"/>
      <c r="C172" s="35"/>
      <c r="D172" s="35"/>
      <c r="E172" s="41"/>
      <c r="F172" s="41"/>
      <c r="G172" s="111"/>
      <c r="H172" s="111"/>
      <c r="I172" s="41"/>
      <c r="J172" s="41"/>
    </row>
    <row r="173" spans="1:10" s="28" customFormat="1">
      <c r="A173" s="33"/>
      <c r="B173" s="35"/>
      <c r="C173" s="35"/>
      <c r="D173" s="35"/>
      <c r="E173" s="41"/>
      <c r="F173" s="41"/>
      <c r="G173" s="111"/>
      <c r="H173" s="111"/>
      <c r="I173" s="41"/>
      <c r="J173" s="41"/>
    </row>
    <row r="174" spans="1:10" s="28" customFormat="1">
      <c r="A174" s="33"/>
      <c r="B174" s="35"/>
      <c r="C174" s="35"/>
      <c r="D174" s="35"/>
      <c r="E174" s="41"/>
      <c r="F174" s="41"/>
      <c r="G174" s="111"/>
      <c r="H174" s="111"/>
      <c r="I174" s="41"/>
      <c r="J174" s="41"/>
    </row>
    <row r="175" spans="1:10" s="28" customFormat="1">
      <c r="A175" s="33"/>
      <c r="B175" s="35"/>
      <c r="C175" s="35"/>
      <c r="D175" s="35"/>
      <c r="E175" s="41"/>
      <c r="F175" s="41"/>
      <c r="G175" s="111"/>
      <c r="H175" s="111"/>
      <c r="I175" s="41"/>
      <c r="J175" s="41"/>
    </row>
    <row r="176" spans="1:10" s="28" customFormat="1">
      <c r="A176" s="33"/>
      <c r="B176" s="35"/>
      <c r="C176" s="35"/>
      <c r="D176" s="35"/>
      <c r="E176" s="41"/>
      <c r="F176" s="41"/>
      <c r="G176" s="111"/>
      <c r="H176" s="111"/>
      <c r="I176" s="41"/>
      <c r="J176" s="41"/>
    </row>
    <row r="177" spans="1:10" s="28" customFormat="1">
      <c r="A177" s="33"/>
      <c r="B177" s="35"/>
      <c r="C177" s="35"/>
      <c r="D177" s="35"/>
      <c r="E177" s="41"/>
      <c r="F177" s="41"/>
      <c r="G177" s="111"/>
      <c r="H177" s="111"/>
      <c r="I177" s="41"/>
      <c r="J177" s="41"/>
    </row>
    <row r="178" spans="1:10" s="28" customFormat="1">
      <c r="A178" s="33"/>
      <c r="B178" s="35"/>
      <c r="C178" s="35"/>
      <c r="D178" s="35"/>
      <c r="E178" s="41"/>
      <c r="F178" s="41"/>
      <c r="G178" s="111"/>
      <c r="H178" s="111"/>
      <c r="I178" s="41"/>
      <c r="J178" s="41"/>
    </row>
    <row r="179" spans="1:10" s="28" customFormat="1">
      <c r="A179" s="33"/>
      <c r="B179" s="35"/>
      <c r="C179" s="35"/>
      <c r="D179" s="35"/>
      <c r="E179" s="41"/>
      <c r="F179" s="41"/>
      <c r="G179" s="111"/>
      <c r="H179" s="111"/>
      <c r="I179" s="41"/>
      <c r="J179" s="41"/>
    </row>
    <row r="180" spans="1:10" s="28" customFormat="1">
      <c r="A180" s="33"/>
      <c r="B180" s="35"/>
      <c r="C180" s="35"/>
      <c r="D180" s="35"/>
      <c r="E180" s="41"/>
      <c r="F180" s="41"/>
      <c r="G180" s="111"/>
      <c r="H180" s="111"/>
      <c r="I180" s="41"/>
      <c r="J180" s="41"/>
    </row>
    <row r="181" spans="1:10">
      <c r="A181" s="33"/>
      <c r="B181" s="35"/>
      <c r="C181" s="35"/>
      <c r="D181" s="35"/>
      <c r="E181" s="41"/>
      <c r="F181" s="41"/>
      <c r="I181" s="41"/>
      <c r="J181" s="41"/>
    </row>
    <row r="182" spans="1:10">
      <c r="A182" s="33"/>
      <c r="B182" s="35"/>
      <c r="C182" s="35"/>
      <c r="D182" s="35"/>
      <c r="E182" s="41"/>
      <c r="F182" s="41"/>
      <c r="I182" s="41"/>
      <c r="J182" s="41"/>
    </row>
    <row r="183" spans="1:10">
      <c r="A183" s="33"/>
      <c r="B183" s="35"/>
      <c r="C183" s="35"/>
      <c r="D183" s="35"/>
      <c r="E183" s="41"/>
      <c r="F183" s="41"/>
      <c r="I183" s="41"/>
      <c r="J183" s="41"/>
    </row>
    <row r="184" spans="1:10">
      <c r="A184" s="33"/>
      <c r="B184" s="35"/>
      <c r="C184" s="35"/>
      <c r="D184" s="35"/>
      <c r="E184" s="41"/>
      <c r="F184" s="41"/>
      <c r="I184" s="41"/>
      <c r="J184" s="41"/>
    </row>
    <row r="185" spans="1:10">
      <c r="A185" s="33"/>
      <c r="B185" s="35"/>
      <c r="C185" s="35"/>
      <c r="D185" s="35"/>
      <c r="E185" s="41"/>
      <c r="F185" s="41"/>
      <c r="I185" s="41"/>
      <c r="J185" s="41"/>
    </row>
    <row r="186" spans="1:10">
      <c r="A186" s="33"/>
      <c r="B186" s="35"/>
      <c r="C186" s="35"/>
      <c r="D186" s="35"/>
      <c r="E186" s="41"/>
      <c r="F186" s="41"/>
      <c r="I186" s="41"/>
      <c r="J186" s="41"/>
    </row>
    <row r="187" spans="1:10">
      <c r="A187" s="33"/>
      <c r="B187" s="35"/>
      <c r="C187" s="35"/>
      <c r="D187" s="35"/>
      <c r="E187" s="41"/>
      <c r="F187" s="41"/>
      <c r="I187" s="41"/>
      <c r="J187" s="41"/>
    </row>
    <row r="188" spans="1:10">
      <c r="A188" s="33"/>
      <c r="B188" s="35"/>
      <c r="C188" s="35"/>
      <c r="D188" s="35"/>
      <c r="E188" s="41"/>
      <c r="F188" s="41"/>
      <c r="I188" s="41"/>
      <c r="J188" s="41"/>
    </row>
    <row r="189" spans="1:10">
      <c r="A189" s="33"/>
      <c r="B189" s="35"/>
      <c r="C189" s="35"/>
      <c r="D189" s="35"/>
      <c r="E189" s="41"/>
      <c r="F189" s="41"/>
      <c r="I189" s="41"/>
      <c r="J189" s="41"/>
    </row>
    <row r="190" spans="1:10">
      <c r="A190" s="33"/>
      <c r="B190" s="35"/>
      <c r="C190" s="35"/>
      <c r="D190" s="35"/>
      <c r="E190" s="41"/>
      <c r="F190" s="41"/>
      <c r="I190" s="41"/>
      <c r="J190" s="41"/>
    </row>
    <row r="191" spans="1:10">
      <c r="A191" s="33"/>
      <c r="B191" s="35"/>
      <c r="C191" s="35"/>
      <c r="D191" s="35"/>
      <c r="E191" s="41"/>
      <c r="F191" s="41"/>
      <c r="I191" s="41"/>
      <c r="J191" s="41"/>
    </row>
    <row r="192" spans="1:10">
      <c r="A192" s="33"/>
      <c r="B192" s="35"/>
      <c r="C192" s="35"/>
      <c r="D192" s="35"/>
      <c r="E192" s="41"/>
      <c r="F192" s="41"/>
      <c r="I192" s="41"/>
      <c r="J192" s="41"/>
    </row>
    <row r="193" spans="1:10">
      <c r="A193" s="33"/>
      <c r="B193" s="35"/>
      <c r="C193" s="35"/>
      <c r="D193" s="35"/>
      <c r="E193" s="41"/>
      <c r="F193" s="41"/>
      <c r="I193" s="41"/>
      <c r="J193" s="41"/>
    </row>
    <row r="194" spans="1:10">
      <c r="A194" s="33"/>
      <c r="B194" s="35"/>
      <c r="C194" s="35"/>
      <c r="D194" s="35"/>
      <c r="E194" s="41"/>
      <c r="F194" s="41"/>
      <c r="I194" s="41"/>
      <c r="J194" s="41"/>
    </row>
    <row r="195" spans="1:10">
      <c r="A195" s="33"/>
      <c r="B195" s="35"/>
      <c r="C195" s="35"/>
      <c r="D195" s="35"/>
      <c r="E195" s="41"/>
      <c r="F195" s="41"/>
      <c r="I195" s="41"/>
      <c r="J195" s="41"/>
    </row>
    <row r="196" spans="1:10">
      <c r="A196" s="33"/>
      <c r="B196" s="35"/>
      <c r="C196" s="35"/>
      <c r="D196" s="35"/>
      <c r="E196" s="41"/>
      <c r="F196" s="41"/>
      <c r="I196" s="41"/>
      <c r="J196" s="41"/>
    </row>
    <row r="197" spans="1:10">
      <c r="A197" s="33"/>
      <c r="B197" s="35"/>
      <c r="C197" s="35"/>
      <c r="D197" s="35"/>
      <c r="E197" s="41"/>
      <c r="F197" s="41"/>
      <c r="I197" s="41"/>
      <c r="J197" s="41"/>
    </row>
    <row r="198" spans="1:10">
      <c r="A198" s="33"/>
      <c r="B198" s="35"/>
      <c r="C198" s="35"/>
      <c r="D198" s="35"/>
      <c r="E198" s="41"/>
      <c r="F198" s="41"/>
      <c r="I198" s="41"/>
      <c r="J198" s="41"/>
    </row>
    <row r="199" spans="1:10">
      <c r="A199" s="33"/>
      <c r="B199" s="35"/>
      <c r="C199" s="35"/>
      <c r="D199" s="35"/>
      <c r="E199" s="41"/>
      <c r="F199" s="41"/>
      <c r="I199" s="41"/>
      <c r="J199" s="41"/>
    </row>
    <row r="200" spans="1:10">
      <c r="A200" s="33"/>
      <c r="B200" s="35"/>
      <c r="C200" s="35"/>
      <c r="D200" s="35"/>
      <c r="E200" s="41"/>
      <c r="F200" s="41"/>
      <c r="I200" s="41"/>
      <c r="J200" s="41"/>
    </row>
    <row r="201" spans="1:10">
      <c r="A201" s="33"/>
      <c r="B201" s="35"/>
      <c r="C201" s="35"/>
      <c r="D201" s="35"/>
      <c r="E201" s="41"/>
      <c r="F201" s="41"/>
      <c r="I201" s="41"/>
      <c r="J201" s="41"/>
    </row>
    <row r="202" spans="1:10">
      <c r="A202" s="33"/>
      <c r="B202" s="35"/>
      <c r="C202" s="35"/>
      <c r="D202" s="35"/>
      <c r="E202" s="41"/>
      <c r="F202" s="41"/>
      <c r="I202" s="41"/>
      <c r="J202" s="41"/>
    </row>
    <row r="203" spans="1:10">
      <c r="A203" s="33"/>
      <c r="B203" s="35"/>
      <c r="C203" s="35"/>
      <c r="D203" s="35"/>
      <c r="E203" s="41"/>
      <c r="F203" s="41"/>
      <c r="I203" s="41"/>
      <c r="J203" s="41"/>
    </row>
    <row r="204" spans="1:10">
      <c r="A204" s="33"/>
      <c r="B204" s="35"/>
      <c r="C204" s="35"/>
      <c r="D204" s="35"/>
      <c r="E204" s="41"/>
      <c r="F204" s="41"/>
      <c r="I204" s="41"/>
      <c r="J204" s="41"/>
    </row>
    <row r="205" spans="1:10">
      <c r="A205" s="33"/>
      <c r="B205" s="35"/>
      <c r="C205" s="35"/>
      <c r="D205" s="35"/>
      <c r="E205" s="41"/>
      <c r="F205" s="41"/>
      <c r="I205" s="41"/>
      <c r="J205" s="41"/>
    </row>
    <row r="206" spans="1:10">
      <c r="A206" s="33"/>
      <c r="B206" s="35"/>
      <c r="C206" s="35"/>
      <c r="D206" s="35"/>
      <c r="E206" s="41"/>
      <c r="F206" s="41"/>
      <c r="I206" s="41"/>
      <c r="J206" s="41"/>
    </row>
    <row r="207" spans="1:10">
      <c r="A207" s="33"/>
      <c r="B207" s="35"/>
      <c r="C207" s="35"/>
      <c r="D207" s="35"/>
      <c r="E207" s="41"/>
      <c r="F207" s="41"/>
      <c r="I207" s="41"/>
      <c r="J207" s="41"/>
    </row>
    <row r="208" spans="1:10">
      <c r="A208" s="33"/>
      <c r="B208" s="35"/>
      <c r="C208" s="35"/>
      <c r="D208" s="35"/>
      <c r="E208" s="41"/>
      <c r="F208" s="41"/>
      <c r="I208" s="41"/>
      <c r="J208" s="41"/>
    </row>
    <row r="209" spans="1:10">
      <c r="A209" s="33"/>
      <c r="B209" s="35"/>
      <c r="C209" s="35"/>
      <c r="D209" s="35"/>
      <c r="E209" s="41"/>
      <c r="F209" s="41"/>
      <c r="I209" s="41"/>
      <c r="J209" s="41"/>
    </row>
    <row r="210" spans="1:10">
      <c r="A210" s="33"/>
      <c r="B210" s="35"/>
      <c r="C210" s="35"/>
      <c r="D210" s="35"/>
      <c r="E210" s="41"/>
      <c r="F210" s="41"/>
      <c r="I210" s="41"/>
      <c r="J210" s="41"/>
    </row>
    <row r="211" spans="1:10">
      <c r="A211" s="33"/>
      <c r="B211" s="35"/>
      <c r="C211" s="35"/>
      <c r="D211" s="35"/>
      <c r="E211" s="41"/>
      <c r="F211" s="41"/>
      <c r="I211" s="41"/>
      <c r="J211" s="41"/>
    </row>
    <row r="212" spans="1:10">
      <c r="A212" s="33"/>
      <c r="B212" s="35"/>
      <c r="C212" s="35"/>
      <c r="D212" s="35"/>
      <c r="E212" s="41"/>
      <c r="F212" s="41"/>
      <c r="I212" s="41"/>
      <c r="J212" s="41"/>
    </row>
    <row r="213" spans="1:10">
      <c r="A213" s="33"/>
      <c r="B213" s="35"/>
      <c r="C213" s="35"/>
      <c r="D213" s="35"/>
      <c r="E213" s="41"/>
      <c r="F213" s="41"/>
      <c r="I213" s="41"/>
      <c r="J213" s="41"/>
    </row>
    <row r="214" spans="1:10">
      <c r="A214" s="33"/>
      <c r="B214" s="35"/>
      <c r="C214" s="35"/>
      <c r="D214" s="35"/>
      <c r="E214" s="41"/>
      <c r="F214" s="41"/>
      <c r="I214" s="41"/>
      <c r="J214" s="41"/>
    </row>
    <row r="215" spans="1:10">
      <c r="A215" s="33"/>
      <c r="B215" s="35"/>
      <c r="C215" s="35"/>
      <c r="D215" s="35"/>
      <c r="E215" s="41"/>
      <c r="F215" s="41"/>
      <c r="I215" s="41"/>
      <c r="J215" s="41"/>
    </row>
    <row r="216" spans="1:10">
      <c r="A216" s="33"/>
      <c r="B216" s="35"/>
      <c r="C216" s="35"/>
      <c r="D216" s="35"/>
      <c r="E216" s="41"/>
      <c r="F216" s="41"/>
      <c r="I216" s="41"/>
      <c r="J216" s="41"/>
    </row>
    <row r="217" spans="1:10">
      <c r="A217" s="33"/>
      <c r="B217" s="35"/>
      <c r="C217" s="35"/>
      <c r="D217" s="35"/>
      <c r="E217" s="41"/>
      <c r="F217" s="41"/>
      <c r="I217" s="41"/>
      <c r="J217" s="41"/>
    </row>
    <row r="218" spans="1:10">
      <c r="A218" s="33"/>
      <c r="B218" s="35"/>
      <c r="C218" s="35"/>
      <c r="D218" s="35"/>
      <c r="E218" s="41"/>
      <c r="F218" s="41"/>
      <c r="I218" s="41"/>
      <c r="J218" s="41"/>
    </row>
    <row r="219" spans="1:10">
      <c r="A219" s="33"/>
      <c r="B219" s="35"/>
      <c r="C219" s="35"/>
      <c r="D219" s="35"/>
      <c r="E219" s="41"/>
      <c r="F219" s="41"/>
      <c r="I219" s="41"/>
      <c r="J219" s="41"/>
    </row>
    <row r="220" spans="1:10">
      <c r="A220" s="33"/>
      <c r="B220" s="35"/>
      <c r="C220" s="35"/>
      <c r="D220" s="35"/>
      <c r="E220" s="41"/>
      <c r="F220" s="41"/>
      <c r="I220" s="41"/>
      <c r="J220" s="41"/>
    </row>
    <row r="221" spans="1:10">
      <c r="A221" s="33"/>
      <c r="B221" s="35"/>
      <c r="C221" s="35"/>
      <c r="D221" s="35"/>
      <c r="E221" s="41"/>
      <c r="F221" s="41"/>
      <c r="I221" s="41"/>
      <c r="J221" s="41"/>
    </row>
    <row r="222" spans="1:10">
      <c r="A222" s="33"/>
      <c r="B222" s="35"/>
      <c r="C222" s="35"/>
      <c r="D222" s="35"/>
      <c r="E222" s="41"/>
      <c r="F222" s="41"/>
      <c r="I222" s="41"/>
      <c r="J222" s="41"/>
    </row>
    <row r="223" spans="1:10">
      <c r="A223" s="33"/>
      <c r="B223" s="35"/>
      <c r="C223" s="35"/>
      <c r="D223" s="35"/>
      <c r="E223" s="41"/>
      <c r="F223" s="41"/>
      <c r="I223" s="41"/>
      <c r="J223" s="41"/>
    </row>
    <row r="224" spans="1:10">
      <c r="A224" s="33"/>
      <c r="B224" s="35"/>
      <c r="C224" s="35"/>
      <c r="D224" s="35"/>
      <c r="E224" s="41"/>
      <c r="F224" s="41"/>
      <c r="I224" s="41"/>
      <c r="J224" s="41"/>
    </row>
    <row r="225" spans="1:10">
      <c r="A225" s="33"/>
      <c r="B225" s="35"/>
      <c r="C225" s="35"/>
      <c r="D225" s="35"/>
      <c r="E225" s="41"/>
      <c r="F225" s="41"/>
      <c r="I225" s="41"/>
      <c r="J225" s="41"/>
    </row>
    <row r="226" spans="1:10">
      <c r="A226" s="33"/>
      <c r="B226" s="35"/>
      <c r="C226" s="35"/>
      <c r="D226" s="35"/>
      <c r="E226" s="41"/>
      <c r="F226" s="41"/>
      <c r="I226" s="41"/>
      <c r="J226" s="41"/>
    </row>
  </sheetData>
  <mergeCells count="10">
    <mergeCell ref="A1:I1"/>
    <mergeCell ref="A11:A12"/>
    <mergeCell ref="K11:K12"/>
    <mergeCell ref="B37:C84"/>
    <mergeCell ref="B11:D12"/>
    <mergeCell ref="B13:C36"/>
    <mergeCell ref="E11:H11"/>
    <mergeCell ref="J11:J12"/>
    <mergeCell ref="I11:I12"/>
    <mergeCell ref="A9:K9"/>
  </mergeCells>
  <hyperlinks>
    <hyperlink ref="H3" r:id="rId1"/>
    <hyperlink ref="H2" r:id="rId2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106.xml><?xml version="1.0" encoding="utf-8"?>
<worksheet xmlns="http://schemas.openxmlformats.org/spreadsheetml/2006/main" xmlns:r="http://schemas.openxmlformats.org/officeDocument/2006/relationships">
  <dimension ref="A1:K29"/>
  <sheetViews>
    <sheetView zoomScaleNormal="100" workbookViewId="0">
      <selection activeCell="B40" sqref="B40"/>
    </sheetView>
  </sheetViews>
  <sheetFormatPr defaultRowHeight="12.75"/>
  <cols>
    <col min="1" max="1" width="10.42578125" style="37" customWidth="1"/>
    <col min="2" max="2" width="15.140625" style="37" customWidth="1"/>
    <col min="3" max="3" width="10.85546875" style="37" bestFit="1" customWidth="1"/>
    <col min="4" max="4" width="9" style="203" customWidth="1"/>
    <col min="5" max="5" width="8.42578125" style="203" bestFit="1" customWidth="1"/>
    <col min="6" max="6" width="14.28515625" style="37" customWidth="1"/>
    <col min="7" max="7" width="7" style="203" customWidth="1"/>
    <col min="8" max="8" width="8.42578125" style="203" customWidth="1"/>
    <col min="9" max="9" width="6.28515625" style="37" customWidth="1"/>
    <col min="10" max="10" width="6.85546875" style="37" customWidth="1"/>
    <col min="11" max="16384" width="9.140625" style="37"/>
  </cols>
  <sheetData>
    <row r="1" spans="1:11" s="381" customFormat="1" ht="31.5" customHeight="1">
      <c r="A1" s="3457"/>
      <c r="B1" s="3457"/>
      <c r="C1" s="3457"/>
      <c r="D1" s="3457"/>
      <c r="E1" s="3457"/>
      <c r="F1" s="3457"/>
      <c r="G1" s="3457"/>
      <c r="H1" s="3457"/>
      <c r="I1" s="3457"/>
      <c r="J1" s="3457"/>
      <c r="K1" s="3457"/>
    </row>
    <row r="2" spans="1:11" s="379" customFormat="1">
      <c r="A2" s="204" t="s">
        <v>0</v>
      </c>
      <c r="B2" s="116"/>
      <c r="E2" s="205" t="s">
        <v>836</v>
      </c>
      <c r="F2" s="382" t="s">
        <v>1</v>
      </c>
    </row>
    <row r="3" spans="1:11" s="379" customFormat="1" ht="15.75" customHeight="1">
      <c r="A3" s="204" t="s">
        <v>467</v>
      </c>
      <c r="B3" s="116"/>
      <c r="E3" s="205" t="s">
        <v>837</v>
      </c>
      <c r="F3" s="383" t="s">
        <v>2</v>
      </c>
    </row>
    <row r="4" spans="1:11" s="379" customFormat="1" ht="15.75" customHeight="1">
      <c r="A4" s="204" t="s">
        <v>2241</v>
      </c>
      <c r="B4" s="116"/>
      <c r="E4" s="375"/>
    </row>
    <row r="5" spans="1:11" s="379" customFormat="1" ht="15.75" customHeight="1">
      <c r="A5" s="204" t="s">
        <v>467</v>
      </c>
      <c r="B5" s="116"/>
      <c r="E5" s="204" t="s">
        <v>2238</v>
      </c>
    </row>
    <row r="6" spans="1:11" s="379" customFormat="1" ht="15.75" customHeight="1">
      <c r="A6" s="204" t="s">
        <v>468</v>
      </c>
      <c r="B6" s="116"/>
      <c r="E6" s="204" t="s">
        <v>2240</v>
      </c>
    </row>
    <row r="7" spans="1:11" s="379" customFormat="1" ht="15" customHeight="1">
      <c r="A7" s="210" t="s">
        <v>2536</v>
      </c>
      <c r="B7" s="385"/>
      <c r="E7" s="379" t="s">
        <v>2239</v>
      </c>
    </row>
    <row r="8" spans="1:11" s="379" customFormat="1">
      <c r="A8" s="211"/>
      <c r="B8" s="385"/>
    </row>
    <row r="9" spans="1:11">
      <c r="A9" s="2525" t="s">
        <v>1139</v>
      </c>
      <c r="B9" s="2525"/>
      <c r="C9" s="2525"/>
      <c r="D9" s="2525"/>
      <c r="E9" s="2525"/>
      <c r="F9" s="2525"/>
      <c r="G9" s="2525"/>
      <c r="H9" s="2525"/>
      <c r="I9" s="2525"/>
      <c r="J9" s="2525"/>
    </row>
    <row r="11" spans="1:11" s="111" customFormat="1" ht="15" customHeight="1">
      <c r="A11" s="3028" t="s">
        <v>20</v>
      </c>
      <c r="B11" s="3028" t="s">
        <v>16</v>
      </c>
      <c r="C11" s="3491" t="s">
        <v>2265</v>
      </c>
      <c r="D11" s="3492"/>
      <c r="E11" s="3492"/>
      <c r="F11" s="3492"/>
      <c r="G11" s="3492"/>
      <c r="H11" s="3493"/>
      <c r="I11" s="3030" t="s">
        <v>530</v>
      </c>
      <c r="J11" s="3030" t="s">
        <v>823</v>
      </c>
    </row>
    <row r="12" spans="1:11" s="111" customFormat="1" ht="15" customHeight="1">
      <c r="A12" s="3028"/>
      <c r="B12" s="3028"/>
      <c r="C12" s="3455" t="s">
        <v>2293</v>
      </c>
      <c r="D12" s="3028" t="s">
        <v>1059</v>
      </c>
      <c r="E12" s="3028"/>
      <c r="F12" s="3455" t="s">
        <v>56</v>
      </c>
      <c r="G12" s="3455" t="s">
        <v>19</v>
      </c>
      <c r="H12" s="3455" t="s">
        <v>1973</v>
      </c>
      <c r="I12" s="3030"/>
      <c r="J12" s="3030"/>
    </row>
    <row r="13" spans="1:11" s="111" customFormat="1" ht="49.5" customHeight="1">
      <c r="A13" s="3028"/>
      <c r="B13" s="3495"/>
      <c r="C13" s="3456"/>
      <c r="D13" s="392" t="s">
        <v>2297</v>
      </c>
      <c r="E13" s="392" t="s">
        <v>2296</v>
      </c>
      <c r="F13" s="3456"/>
      <c r="G13" s="3456"/>
      <c r="H13" s="3456"/>
      <c r="I13" s="3030"/>
      <c r="J13" s="3030"/>
    </row>
    <row r="14" spans="1:11" s="111" customFormat="1">
      <c r="A14" s="3491" t="s">
        <v>2298</v>
      </c>
      <c r="B14" s="3492"/>
      <c r="C14" s="3492"/>
      <c r="D14" s="3492"/>
      <c r="E14" s="3492"/>
      <c r="F14" s="3492"/>
      <c r="G14" s="3492"/>
      <c r="H14" s="3492"/>
      <c r="I14" s="3492"/>
      <c r="J14" s="3493"/>
    </row>
    <row r="15" spans="1:11" s="111" customFormat="1">
      <c r="A15" s="1581" t="s">
        <v>812</v>
      </c>
      <c r="B15" s="3487"/>
      <c r="C15" s="3494" t="s">
        <v>2294</v>
      </c>
      <c r="D15" s="917">
        <v>70</v>
      </c>
      <c r="E15" s="917">
        <v>50</v>
      </c>
      <c r="F15" s="1581" t="s">
        <v>819</v>
      </c>
      <c r="G15" s="1581">
        <v>27.6</v>
      </c>
      <c r="H15" s="1581">
        <v>0.34</v>
      </c>
      <c r="I15" s="1507">
        <v>9595</v>
      </c>
      <c r="J15" s="1507">
        <v>16315</v>
      </c>
    </row>
    <row r="16" spans="1:11" s="111" customFormat="1">
      <c r="A16" s="1581" t="s">
        <v>813</v>
      </c>
      <c r="B16" s="3487"/>
      <c r="C16" s="3494"/>
      <c r="D16" s="917">
        <v>70</v>
      </c>
      <c r="E16" s="917">
        <v>50</v>
      </c>
      <c r="F16" s="1581" t="s">
        <v>820</v>
      </c>
      <c r="G16" s="1581">
        <v>43.7</v>
      </c>
      <c r="H16" s="1581">
        <v>0.51</v>
      </c>
      <c r="I16" s="1507">
        <v>11090</v>
      </c>
      <c r="J16" s="1507">
        <v>22095</v>
      </c>
    </row>
    <row r="17" spans="1:10" s="111" customFormat="1">
      <c r="A17" s="1581" t="s">
        <v>814</v>
      </c>
      <c r="B17" s="3487"/>
      <c r="C17" s="3494"/>
      <c r="D17" s="917">
        <v>70</v>
      </c>
      <c r="E17" s="917">
        <v>50</v>
      </c>
      <c r="F17" s="1581" t="s">
        <v>821</v>
      </c>
      <c r="G17" s="1581">
        <v>48</v>
      </c>
      <c r="H17" s="1581">
        <v>0.64</v>
      </c>
      <c r="I17" s="1507">
        <v>13355</v>
      </c>
      <c r="J17" s="1507">
        <v>25325</v>
      </c>
    </row>
    <row r="18" spans="1:10" s="111" customFormat="1">
      <c r="A18" s="1581" t="s">
        <v>815</v>
      </c>
      <c r="B18" s="3487"/>
      <c r="C18" s="3494"/>
      <c r="D18" s="917">
        <v>70</v>
      </c>
      <c r="E18" s="917">
        <v>50</v>
      </c>
      <c r="F18" s="1581" t="s">
        <v>822</v>
      </c>
      <c r="G18" s="1581">
        <v>66</v>
      </c>
      <c r="H18" s="1581">
        <v>0.83</v>
      </c>
      <c r="I18" s="1507">
        <v>16020</v>
      </c>
      <c r="J18" s="1507">
        <v>29335</v>
      </c>
    </row>
    <row r="19" spans="1:10" s="111" customFormat="1">
      <c r="A19" s="1581" t="s">
        <v>816</v>
      </c>
      <c r="B19" s="3490"/>
      <c r="C19" s="3494" t="s">
        <v>2295</v>
      </c>
      <c r="D19" s="917">
        <v>70</v>
      </c>
      <c r="E19" s="917">
        <v>50</v>
      </c>
      <c r="F19" s="1581" t="s">
        <v>820</v>
      </c>
      <c r="G19" s="1581">
        <v>43.7</v>
      </c>
      <c r="H19" s="1581">
        <v>0.51</v>
      </c>
      <c r="I19" s="1507">
        <v>13875</v>
      </c>
      <c r="J19" s="1507">
        <v>24880</v>
      </c>
    </row>
    <row r="20" spans="1:10" s="111" customFormat="1">
      <c r="A20" s="1581" t="s">
        <v>817</v>
      </c>
      <c r="B20" s="3488"/>
      <c r="C20" s="3494"/>
      <c r="D20" s="917">
        <v>70</v>
      </c>
      <c r="E20" s="917">
        <v>50</v>
      </c>
      <c r="F20" s="1581" t="s">
        <v>821</v>
      </c>
      <c r="G20" s="1581">
        <v>48</v>
      </c>
      <c r="H20" s="1581">
        <v>0.64</v>
      </c>
      <c r="I20" s="1507">
        <v>15270</v>
      </c>
      <c r="J20" s="1507">
        <v>28120</v>
      </c>
    </row>
    <row r="21" spans="1:10" s="111" customFormat="1" ht="27" customHeight="1">
      <c r="A21" s="1581" t="s">
        <v>818</v>
      </c>
      <c r="B21" s="3489"/>
      <c r="C21" s="3494"/>
      <c r="D21" s="917">
        <v>70</v>
      </c>
      <c r="E21" s="917">
        <v>50</v>
      </c>
      <c r="F21" s="1581" t="s">
        <v>822</v>
      </c>
      <c r="G21" s="1581">
        <v>66</v>
      </c>
      <c r="H21" s="1581">
        <v>0.83</v>
      </c>
      <c r="I21" s="1507">
        <v>18235</v>
      </c>
      <c r="J21" s="1507">
        <v>32145</v>
      </c>
    </row>
    <row r="22" spans="1:10" s="111" customFormat="1">
      <c r="A22" s="3491" t="s">
        <v>2299</v>
      </c>
      <c r="B22" s="3492"/>
      <c r="C22" s="3492"/>
      <c r="D22" s="3492"/>
      <c r="E22" s="3492"/>
      <c r="F22" s="3492"/>
      <c r="G22" s="3492"/>
      <c r="H22" s="3492"/>
      <c r="I22" s="3492"/>
      <c r="J22" s="3493"/>
    </row>
    <row r="23" spans="1:10" s="111" customFormat="1" ht="12.75" customHeight="1">
      <c r="A23" s="1581" t="s">
        <v>824</v>
      </c>
      <c r="B23" s="3487"/>
      <c r="C23" s="3494" t="s">
        <v>2294</v>
      </c>
      <c r="D23" s="917">
        <v>70</v>
      </c>
      <c r="E23" s="917">
        <v>50</v>
      </c>
      <c r="F23" s="1581" t="s">
        <v>819</v>
      </c>
      <c r="G23" s="1581">
        <v>27.6</v>
      </c>
      <c r="H23" s="1581">
        <v>0.34</v>
      </c>
      <c r="I23" s="1507">
        <v>9780</v>
      </c>
      <c r="J23" s="1507">
        <v>16495</v>
      </c>
    </row>
    <row r="24" spans="1:10" s="111" customFormat="1">
      <c r="A24" s="1581" t="s">
        <v>825</v>
      </c>
      <c r="B24" s="3487"/>
      <c r="C24" s="3494"/>
      <c r="D24" s="917">
        <v>70</v>
      </c>
      <c r="E24" s="917">
        <v>50</v>
      </c>
      <c r="F24" s="1581" t="s">
        <v>820</v>
      </c>
      <c r="G24" s="1581">
        <v>43.7</v>
      </c>
      <c r="H24" s="1581">
        <v>0.51</v>
      </c>
      <c r="I24" s="1507">
        <v>11275</v>
      </c>
      <c r="J24" s="1507">
        <v>22280</v>
      </c>
    </row>
    <row r="25" spans="1:10" s="111" customFormat="1">
      <c r="A25" s="1581" t="s">
        <v>826</v>
      </c>
      <c r="B25" s="3487"/>
      <c r="C25" s="3494"/>
      <c r="D25" s="917">
        <v>70</v>
      </c>
      <c r="E25" s="917">
        <v>50</v>
      </c>
      <c r="F25" s="1581" t="s">
        <v>821</v>
      </c>
      <c r="G25" s="1581">
        <v>48</v>
      </c>
      <c r="H25" s="1581">
        <v>0.64</v>
      </c>
      <c r="I25" s="1507">
        <v>13610</v>
      </c>
      <c r="J25" s="1507">
        <v>25515</v>
      </c>
    </row>
    <row r="26" spans="1:10" s="111" customFormat="1">
      <c r="A26" s="1581" t="s">
        <v>827</v>
      </c>
      <c r="B26" s="3487"/>
      <c r="C26" s="3494"/>
      <c r="D26" s="917">
        <v>70</v>
      </c>
      <c r="E26" s="917">
        <v>50</v>
      </c>
      <c r="F26" s="1581" t="s">
        <v>822</v>
      </c>
      <c r="G26" s="1581">
        <v>66</v>
      </c>
      <c r="H26" s="1581">
        <v>0.83</v>
      </c>
      <c r="I26" s="1507">
        <v>16280</v>
      </c>
      <c r="J26" s="1507">
        <v>29615</v>
      </c>
    </row>
    <row r="27" spans="1:10" s="111" customFormat="1">
      <c r="A27" s="1581" t="s">
        <v>828</v>
      </c>
      <c r="B27" s="3488"/>
      <c r="C27" s="3494" t="s">
        <v>2295</v>
      </c>
      <c r="D27" s="917">
        <v>70</v>
      </c>
      <c r="E27" s="917">
        <v>50</v>
      </c>
      <c r="F27" s="1581" t="s">
        <v>820</v>
      </c>
      <c r="G27" s="1581">
        <v>43.7</v>
      </c>
      <c r="H27" s="1581">
        <v>0.51</v>
      </c>
      <c r="I27" s="1507">
        <v>13955</v>
      </c>
      <c r="J27" s="1507">
        <v>25070</v>
      </c>
    </row>
    <row r="28" spans="1:10" s="111" customFormat="1">
      <c r="A28" s="1581" t="s">
        <v>829</v>
      </c>
      <c r="B28" s="3488"/>
      <c r="C28" s="3494"/>
      <c r="D28" s="917">
        <v>70</v>
      </c>
      <c r="E28" s="917">
        <v>50</v>
      </c>
      <c r="F28" s="1581" t="s">
        <v>821</v>
      </c>
      <c r="G28" s="1581">
        <v>48</v>
      </c>
      <c r="H28" s="1581">
        <v>0.64</v>
      </c>
      <c r="I28" s="1507">
        <v>15520</v>
      </c>
      <c r="J28" s="1507">
        <v>28305</v>
      </c>
    </row>
    <row r="29" spans="1:10" s="111" customFormat="1" ht="24" customHeight="1">
      <c r="A29" s="1581" t="s">
        <v>830</v>
      </c>
      <c r="B29" s="3489"/>
      <c r="C29" s="3494"/>
      <c r="D29" s="917">
        <v>70</v>
      </c>
      <c r="E29" s="917">
        <v>50</v>
      </c>
      <c r="F29" s="1581" t="s">
        <v>822</v>
      </c>
      <c r="G29" s="1581">
        <v>66</v>
      </c>
      <c r="H29" s="1581">
        <v>0.83</v>
      </c>
      <c r="I29" s="1507">
        <v>18490</v>
      </c>
      <c r="J29" s="1507">
        <v>32425</v>
      </c>
    </row>
  </sheetData>
  <mergeCells count="22">
    <mergeCell ref="G12:G13"/>
    <mergeCell ref="H12:H13"/>
    <mergeCell ref="C11:H11"/>
    <mergeCell ref="A1:K1"/>
    <mergeCell ref="J11:J13"/>
    <mergeCell ref="A11:A13"/>
    <mergeCell ref="B11:B13"/>
    <mergeCell ref="I11:I13"/>
    <mergeCell ref="A9:J9"/>
    <mergeCell ref="D12:E12"/>
    <mergeCell ref="C12:C13"/>
    <mergeCell ref="F12:F13"/>
    <mergeCell ref="B23:B26"/>
    <mergeCell ref="B27:B29"/>
    <mergeCell ref="B15:B18"/>
    <mergeCell ref="B19:B21"/>
    <mergeCell ref="A14:J14"/>
    <mergeCell ref="A22:J22"/>
    <mergeCell ref="C15:C18"/>
    <mergeCell ref="C19:C21"/>
    <mergeCell ref="C23:C26"/>
    <mergeCell ref="C27:C29"/>
  </mergeCells>
  <hyperlinks>
    <hyperlink ref="F3" r:id="rId1"/>
    <hyperlink ref="F2" r:id="rId2"/>
  </hyperlinks>
  <pageMargins left="0.7" right="0.7" top="0.75" bottom="0.75" header="0.3" footer="0.3"/>
  <drawing r:id="rId3"/>
</worksheet>
</file>

<file path=xl/worksheets/sheet107.xml><?xml version="1.0" encoding="utf-8"?>
<worksheet xmlns="http://schemas.openxmlformats.org/spreadsheetml/2006/main" xmlns:r="http://schemas.openxmlformats.org/officeDocument/2006/relationships">
  <dimension ref="A1:O35"/>
  <sheetViews>
    <sheetView zoomScale="85" zoomScaleNormal="85" workbookViewId="0">
      <selection activeCell="K31" sqref="K31"/>
    </sheetView>
  </sheetViews>
  <sheetFormatPr defaultRowHeight="12.75"/>
  <cols>
    <col min="1" max="1" width="13.5703125" style="37" customWidth="1"/>
    <col min="2" max="3" width="9.140625" style="37"/>
    <col min="4" max="4" width="15.7109375" style="37" customWidth="1"/>
    <col min="5" max="5" width="14.28515625" style="37" customWidth="1"/>
    <col min="6" max="6" width="7.7109375" style="203" customWidth="1"/>
    <col min="7" max="7" width="9.85546875" style="203" customWidth="1"/>
    <col min="8" max="16384" width="9.140625" style="37"/>
  </cols>
  <sheetData>
    <row r="1" spans="1:15" s="381" customFormat="1" ht="31.5" customHeight="1">
      <c r="A1" s="3457"/>
      <c r="B1" s="3457"/>
      <c r="C1" s="3457"/>
      <c r="D1" s="3457"/>
      <c r="E1" s="3457"/>
      <c r="F1" s="3457"/>
      <c r="G1" s="3457"/>
      <c r="H1" s="3457"/>
      <c r="I1" s="3457"/>
      <c r="J1" s="3457"/>
    </row>
    <row r="2" spans="1:15" s="379" customFormat="1">
      <c r="A2" s="204" t="s">
        <v>0</v>
      </c>
      <c r="B2" s="116"/>
      <c r="E2" s="205" t="s">
        <v>836</v>
      </c>
      <c r="F2" s="382" t="s">
        <v>1</v>
      </c>
      <c r="G2" s="205"/>
      <c r="L2" s="382"/>
      <c r="N2" s="205"/>
      <c r="O2" s="205"/>
    </row>
    <row r="3" spans="1:15" s="379" customFormat="1" ht="15.75" customHeight="1">
      <c r="A3" s="204" t="s">
        <v>467</v>
      </c>
      <c r="B3" s="116"/>
      <c r="E3" s="205" t="s">
        <v>837</v>
      </c>
      <c r="F3" s="383" t="s">
        <v>2</v>
      </c>
      <c r="G3" s="205"/>
      <c r="L3" s="383"/>
      <c r="M3" s="383"/>
      <c r="N3" s="384"/>
      <c r="O3" s="384"/>
    </row>
    <row r="4" spans="1:15" s="379" customFormat="1" ht="15.75" customHeight="1">
      <c r="A4" s="204" t="s">
        <v>2241</v>
      </c>
      <c r="B4" s="116"/>
      <c r="E4" s="375"/>
      <c r="F4" s="597"/>
      <c r="G4" s="597"/>
      <c r="L4" s="226"/>
      <c r="M4" s="205"/>
      <c r="N4" s="205"/>
      <c r="O4" s="205"/>
    </row>
    <row r="5" spans="1:15" s="379" customFormat="1" ht="15.75" customHeight="1">
      <c r="A5" s="204" t="s">
        <v>467</v>
      </c>
      <c r="B5" s="116"/>
      <c r="E5" s="204" t="s">
        <v>2238</v>
      </c>
      <c r="F5" s="204"/>
      <c r="G5" s="204"/>
      <c r="L5" s="204"/>
      <c r="M5" s="205"/>
      <c r="N5" s="205"/>
      <c r="O5" s="205"/>
    </row>
    <row r="6" spans="1:15" s="379" customFormat="1" ht="15.75" customHeight="1">
      <c r="A6" s="204" t="s">
        <v>468</v>
      </c>
      <c r="B6" s="116"/>
      <c r="E6" s="204" t="s">
        <v>2240</v>
      </c>
      <c r="F6" s="204"/>
      <c r="G6" s="204"/>
      <c r="L6" s="204"/>
      <c r="M6" s="205"/>
      <c r="N6" s="205"/>
      <c r="O6" s="205"/>
    </row>
    <row r="7" spans="1:15" s="379" customFormat="1" ht="15" customHeight="1">
      <c r="A7" s="210" t="s">
        <v>2536</v>
      </c>
      <c r="B7" s="385"/>
      <c r="E7" s="379" t="s">
        <v>2239</v>
      </c>
      <c r="L7" s="211"/>
      <c r="M7" s="211"/>
    </row>
    <row r="8" spans="1:15" s="379" customFormat="1" ht="15" customHeight="1">
      <c r="A8" s="210"/>
      <c r="B8" s="385"/>
      <c r="L8" s="211"/>
      <c r="M8" s="211"/>
    </row>
    <row r="9" spans="1:15">
      <c r="A9" s="2525" t="s">
        <v>838</v>
      </c>
      <c r="B9" s="2525"/>
      <c r="C9" s="2525"/>
      <c r="D9" s="2525"/>
      <c r="E9" s="2525"/>
      <c r="F9" s="2525"/>
      <c r="G9" s="2525"/>
      <c r="H9" s="2525"/>
    </row>
    <row r="11" spans="1:15" ht="15" customHeight="1">
      <c r="A11" s="3026" t="s">
        <v>20</v>
      </c>
      <c r="B11" s="3028" t="s">
        <v>16</v>
      </c>
      <c r="C11" s="3029"/>
      <c r="D11" s="3491" t="s">
        <v>17</v>
      </c>
      <c r="E11" s="3492"/>
      <c r="F11" s="3492"/>
      <c r="G11" s="3493"/>
      <c r="H11" s="3030" t="s">
        <v>476</v>
      </c>
    </row>
    <row r="12" spans="1:15" ht="37.5" customHeight="1">
      <c r="A12" s="3458"/>
      <c r="B12" s="3496"/>
      <c r="C12" s="3496"/>
      <c r="D12" s="599" t="s">
        <v>670</v>
      </c>
      <c r="E12" s="40" t="s">
        <v>56</v>
      </c>
      <c r="F12" s="599" t="s">
        <v>19</v>
      </c>
      <c r="G12" s="599" t="s">
        <v>40</v>
      </c>
      <c r="H12" s="3455"/>
    </row>
    <row r="13" spans="1:15">
      <c r="A13" s="900" t="s">
        <v>2599</v>
      </c>
      <c r="B13" s="3487"/>
      <c r="C13" s="3487"/>
      <c r="D13" s="3497" t="s">
        <v>2607</v>
      </c>
      <c r="E13" s="901" t="s">
        <v>2613</v>
      </c>
      <c r="F13" s="902">
        <v>1.9</v>
      </c>
      <c r="G13" s="902">
        <v>0.01</v>
      </c>
      <c r="H13" s="903">
        <v>1620</v>
      </c>
    </row>
    <row r="14" spans="1:15">
      <c r="A14" s="904" t="s">
        <v>2600</v>
      </c>
      <c r="B14" s="3487"/>
      <c r="C14" s="3487"/>
      <c r="D14" s="3498"/>
      <c r="E14" s="905" t="s">
        <v>2614</v>
      </c>
      <c r="F14" s="906">
        <v>2.2999999999999998</v>
      </c>
      <c r="G14" s="906">
        <v>0.01</v>
      </c>
      <c r="H14" s="907">
        <v>1795</v>
      </c>
    </row>
    <row r="15" spans="1:15">
      <c r="A15" s="904" t="s">
        <v>2601</v>
      </c>
      <c r="B15" s="3487"/>
      <c r="C15" s="3487"/>
      <c r="D15" s="3498"/>
      <c r="E15" s="905" t="s">
        <v>2615</v>
      </c>
      <c r="F15" s="906">
        <v>2.6</v>
      </c>
      <c r="G15" s="906">
        <v>0.01</v>
      </c>
      <c r="H15" s="907">
        <v>1795</v>
      </c>
    </row>
    <row r="16" spans="1:15">
      <c r="A16" s="904" t="s">
        <v>2602</v>
      </c>
      <c r="B16" s="3487"/>
      <c r="C16" s="3487"/>
      <c r="D16" s="3498"/>
      <c r="E16" s="905" t="s">
        <v>2616</v>
      </c>
      <c r="F16" s="906">
        <v>3</v>
      </c>
      <c r="G16" s="906">
        <v>0.02</v>
      </c>
      <c r="H16" s="907">
        <v>2025</v>
      </c>
    </row>
    <row r="17" spans="1:8" s="201" customFormat="1">
      <c r="A17" s="904" t="s">
        <v>2603</v>
      </c>
      <c r="B17" s="3487"/>
      <c r="C17" s="3487"/>
      <c r="D17" s="3498"/>
      <c r="E17" s="905" t="s">
        <v>2617</v>
      </c>
      <c r="F17" s="906">
        <v>3.1</v>
      </c>
      <c r="G17" s="906">
        <v>0.01</v>
      </c>
      <c r="H17" s="907">
        <v>1945</v>
      </c>
    </row>
    <row r="18" spans="1:8" s="201" customFormat="1">
      <c r="A18" s="904" t="s">
        <v>2606</v>
      </c>
      <c r="B18" s="3487"/>
      <c r="C18" s="3487"/>
      <c r="D18" s="3498"/>
      <c r="E18" s="905" t="s">
        <v>391</v>
      </c>
      <c r="F18" s="906">
        <v>3.7</v>
      </c>
      <c r="G18" s="906">
        <v>0.02</v>
      </c>
      <c r="H18" s="907">
        <v>2205</v>
      </c>
    </row>
    <row r="19" spans="1:8" s="201" customFormat="1">
      <c r="A19" s="904" t="s">
        <v>2604</v>
      </c>
      <c r="B19" s="3487"/>
      <c r="C19" s="3487"/>
      <c r="D19" s="3498"/>
      <c r="E19" s="905" t="s">
        <v>2618</v>
      </c>
      <c r="F19" s="906">
        <v>3.6</v>
      </c>
      <c r="G19" s="906">
        <v>0.02</v>
      </c>
      <c r="H19" s="907">
        <v>2210</v>
      </c>
    </row>
    <row r="20" spans="1:8" s="201" customFormat="1">
      <c r="A20" s="908" t="s">
        <v>2605</v>
      </c>
      <c r="B20" s="3487"/>
      <c r="C20" s="3487"/>
      <c r="D20" s="3499"/>
      <c r="E20" s="909" t="s">
        <v>2619</v>
      </c>
      <c r="F20" s="910">
        <v>4</v>
      </c>
      <c r="G20" s="910">
        <v>0.03</v>
      </c>
      <c r="H20" s="911">
        <v>2545</v>
      </c>
    </row>
    <row r="21" spans="1:8" s="201" customFormat="1">
      <c r="A21" s="900" t="s">
        <v>2629</v>
      </c>
      <c r="B21" s="3500"/>
      <c r="C21" s="3501"/>
      <c r="D21" s="3497" t="s">
        <v>2608</v>
      </c>
      <c r="E21" s="912" t="s">
        <v>2613</v>
      </c>
      <c r="F21" s="913">
        <v>1.85</v>
      </c>
      <c r="G21" s="913">
        <v>0.01</v>
      </c>
      <c r="H21" s="903">
        <v>1780</v>
      </c>
    </row>
    <row r="22" spans="1:8" s="201" customFormat="1">
      <c r="A22" s="904" t="s">
        <v>2630</v>
      </c>
      <c r="B22" s="3502"/>
      <c r="C22" s="3503"/>
      <c r="D22" s="3498"/>
      <c r="E22" s="905" t="s">
        <v>2620</v>
      </c>
      <c r="F22" s="906">
        <v>2.25</v>
      </c>
      <c r="G22" s="906">
        <v>0.01</v>
      </c>
      <c r="H22" s="907">
        <v>1870</v>
      </c>
    </row>
    <row r="23" spans="1:8" s="201" customFormat="1">
      <c r="A23" s="904" t="s">
        <v>2631</v>
      </c>
      <c r="B23" s="3502"/>
      <c r="C23" s="3503"/>
      <c r="D23" s="3498"/>
      <c r="E23" s="905" t="s">
        <v>2621</v>
      </c>
      <c r="F23" s="906">
        <v>2.85</v>
      </c>
      <c r="G23" s="906">
        <v>0.02</v>
      </c>
      <c r="H23" s="907">
        <v>2290</v>
      </c>
    </row>
    <row r="24" spans="1:8" s="201" customFormat="1">
      <c r="A24" s="908" t="s">
        <v>2632</v>
      </c>
      <c r="B24" s="3502"/>
      <c r="C24" s="3503"/>
      <c r="D24" s="3499"/>
      <c r="E24" s="909" t="s">
        <v>2622</v>
      </c>
      <c r="F24" s="906">
        <v>3.55</v>
      </c>
      <c r="G24" s="906">
        <v>0.03</v>
      </c>
      <c r="H24" s="907">
        <v>2880</v>
      </c>
    </row>
    <row r="25" spans="1:8" s="201" customFormat="1">
      <c r="A25" s="900" t="s">
        <v>2633</v>
      </c>
      <c r="B25" s="3502"/>
      <c r="C25" s="3503"/>
      <c r="D25" s="3497" t="s">
        <v>2609</v>
      </c>
      <c r="E25" s="901" t="s">
        <v>2613</v>
      </c>
      <c r="F25" s="906">
        <v>2</v>
      </c>
      <c r="G25" s="906">
        <v>0.01</v>
      </c>
      <c r="H25" s="907">
        <v>1940</v>
      </c>
    </row>
    <row r="26" spans="1:8" s="201" customFormat="1">
      <c r="A26" s="904" t="s">
        <v>2634</v>
      </c>
      <c r="B26" s="3502"/>
      <c r="C26" s="3503"/>
      <c r="D26" s="3498"/>
      <c r="E26" s="905" t="s">
        <v>2620</v>
      </c>
      <c r="F26" s="906">
        <v>2.4500000000000002</v>
      </c>
      <c r="G26" s="906">
        <v>0.01</v>
      </c>
      <c r="H26" s="907">
        <v>2025</v>
      </c>
    </row>
    <row r="27" spans="1:8" s="201" customFormat="1">
      <c r="A27" s="904" t="s">
        <v>2635</v>
      </c>
      <c r="B27" s="3502"/>
      <c r="C27" s="3503"/>
      <c r="D27" s="3498"/>
      <c r="E27" s="905" t="s">
        <v>2621</v>
      </c>
      <c r="F27" s="906">
        <v>3.2</v>
      </c>
      <c r="G27" s="906">
        <v>0.02</v>
      </c>
      <c r="H27" s="907">
        <v>2640</v>
      </c>
    </row>
    <row r="28" spans="1:8" s="201" customFormat="1">
      <c r="A28" s="908" t="s">
        <v>2636</v>
      </c>
      <c r="B28" s="3504"/>
      <c r="C28" s="3505"/>
      <c r="D28" s="3499"/>
      <c r="E28" s="909" t="s">
        <v>2622</v>
      </c>
      <c r="F28" s="910">
        <v>3.95</v>
      </c>
      <c r="G28" s="910">
        <v>0.03</v>
      </c>
      <c r="H28" s="911">
        <v>3165</v>
      </c>
    </row>
    <row r="29" spans="1:8" s="201" customFormat="1" ht="43.5" customHeight="1">
      <c r="A29" s="914" t="s">
        <v>832</v>
      </c>
      <c r="B29" s="3510"/>
      <c r="C29" s="3510"/>
      <c r="D29" s="3511" t="s">
        <v>2610</v>
      </c>
      <c r="E29" s="901" t="s">
        <v>2623</v>
      </c>
      <c r="F29" s="902">
        <v>2.95</v>
      </c>
      <c r="G29" s="902">
        <v>0.09</v>
      </c>
      <c r="H29" s="903">
        <v>3990</v>
      </c>
    </row>
    <row r="30" spans="1:8" s="201" customFormat="1" ht="43.5" customHeight="1">
      <c r="A30" s="915" t="s">
        <v>833</v>
      </c>
      <c r="B30" s="3510"/>
      <c r="C30" s="3510"/>
      <c r="D30" s="3512"/>
      <c r="E30" s="909" t="s">
        <v>2625</v>
      </c>
      <c r="F30" s="910">
        <v>4.05</v>
      </c>
      <c r="G30" s="910">
        <v>0.14000000000000001</v>
      </c>
      <c r="H30" s="911">
        <v>4490</v>
      </c>
    </row>
    <row r="31" spans="1:8" s="201" customFormat="1" ht="50.25" customHeight="1">
      <c r="A31" s="916" t="s">
        <v>2637</v>
      </c>
      <c r="B31" s="3510"/>
      <c r="C31" s="3510"/>
      <c r="D31" s="917" t="s">
        <v>2610</v>
      </c>
      <c r="E31" s="918" t="s">
        <v>2624</v>
      </c>
      <c r="F31" s="918">
        <v>3.65</v>
      </c>
      <c r="G31" s="918">
        <v>0.06</v>
      </c>
      <c r="H31" s="919">
        <v>4690</v>
      </c>
    </row>
    <row r="32" spans="1:8" s="201" customFormat="1" ht="21" customHeight="1">
      <c r="A32" s="920" t="s">
        <v>2638</v>
      </c>
      <c r="B32" s="3487"/>
      <c r="C32" s="3487"/>
      <c r="D32" s="3506" t="s">
        <v>2611</v>
      </c>
      <c r="E32" s="921" t="s">
        <v>2642</v>
      </c>
      <c r="F32" s="922">
        <v>24</v>
      </c>
      <c r="G32" s="922">
        <v>0.28000000000000003</v>
      </c>
      <c r="H32" s="923">
        <v>12985</v>
      </c>
    </row>
    <row r="33" spans="1:8" s="201" customFormat="1" ht="21" customHeight="1">
      <c r="A33" s="924" t="s">
        <v>2639</v>
      </c>
      <c r="B33" s="3487"/>
      <c r="C33" s="3487"/>
      <c r="D33" s="3507"/>
      <c r="E33" s="925" t="s">
        <v>2626</v>
      </c>
      <c r="F33" s="926">
        <v>32</v>
      </c>
      <c r="G33" s="926">
        <v>0.35</v>
      </c>
      <c r="H33" s="923">
        <v>13985</v>
      </c>
    </row>
    <row r="34" spans="1:8" s="201" customFormat="1" ht="21" customHeight="1">
      <c r="A34" s="927" t="s">
        <v>2640</v>
      </c>
      <c r="B34" s="3487"/>
      <c r="C34" s="3487"/>
      <c r="D34" s="3508" t="s">
        <v>2612</v>
      </c>
      <c r="E34" s="928" t="s">
        <v>2627</v>
      </c>
      <c r="F34" s="929">
        <v>24.5</v>
      </c>
      <c r="G34" s="929">
        <v>0.25</v>
      </c>
      <c r="H34" s="923">
        <v>9985</v>
      </c>
    </row>
    <row r="35" spans="1:8" ht="21" customHeight="1">
      <c r="A35" s="930" t="s">
        <v>2641</v>
      </c>
      <c r="B35" s="3487"/>
      <c r="C35" s="3487"/>
      <c r="D35" s="3509"/>
      <c r="E35" s="931" t="s">
        <v>2628</v>
      </c>
      <c r="F35" s="932">
        <v>32.1</v>
      </c>
      <c r="G35" s="932">
        <v>0.36</v>
      </c>
      <c r="H35" s="933">
        <v>10985</v>
      </c>
    </row>
  </sheetData>
  <mergeCells count="17">
    <mergeCell ref="B32:C35"/>
    <mergeCell ref="D32:D33"/>
    <mergeCell ref="D34:D35"/>
    <mergeCell ref="B29:C30"/>
    <mergeCell ref="B31:C31"/>
    <mergeCell ref="D29:D30"/>
    <mergeCell ref="B13:C20"/>
    <mergeCell ref="D13:D20"/>
    <mergeCell ref="D21:D24"/>
    <mergeCell ref="D25:D28"/>
    <mergeCell ref="B21:C28"/>
    <mergeCell ref="A1:J1"/>
    <mergeCell ref="A9:H9"/>
    <mergeCell ref="A11:A12"/>
    <mergeCell ref="B11:C12"/>
    <mergeCell ref="H11:H12"/>
    <mergeCell ref="D11:G11"/>
  </mergeCells>
  <hyperlinks>
    <hyperlink ref="F3" r:id="rId1"/>
    <hyperlink ref="F2" r:id="rId2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108.xml><?xml version="1.0" encoding="utf-8"?>
<worksheet xmlns="http://schemas.openxmlformats.org/spreadsheetml/2006/main" xmlns:r="http://schemas.openxmlformats.org/officeDocument/2006/relationships">
  <dimension ref="A1:L17"/>
  <sheetViews>
    <sheetView zoomScale="85" zoomScaleNormal="85" workbookViewId="0">
      <selection activeCell="A9" sqref="A9:H9"/>
    </sheetView>
  </sheetViews>
  <sheetFormatPr defaultRowHeight="14.25"/>
  <cols>
    <col min="1" max="1" width="13.5703125" style="1" customWidth="1"/>
    <col min="2" max="2" width="9.140625" style="1"/>
    <col min="3" max="3" width="6.85546875" style="1" customWidth="1"/>
    <col min="4" max="4" width="11.7109375" style="1" bestFit="1" customWidth="1"/>
    <col min="5" max="5" width="15.28515625" style="1" customWidth="1"/>
    <col min="6" max="6" width="8.7109375" style="1" customWidth="1"/>
    <col min="7" max="7" width="9.7109375" style="1" customWidth="1"/>
    <col min="8" max="8" width="9" style="1" customWidth="1"/>
    <col min="9" max="16384" width="9.140625" style="1"/>
  </cols>
  <sheetData>
    <row r="1" spans="1:12" s="381" customFormat="1" ht="31.5" customHeight="1">
      <c r="A1" s="3457"/>
      <c r="B1" s="3457"/>
      <c r="C1" s="3457"/>
      <c r="D1" s="3457"/>
      <c r="E1" s="3457"/>
      <c r="F1" s="3457"/>
      <c r="G1" s="3457"/>
      <c r="H1" s="3457"/>
      <c r="I1" s="3457"/>
    </row>
    <row r="2" spans="1:12" s="379" customFormat="1" ht="12.75">
      <c r="A2" s="204" t="s">
        <v>0</v>
      </c>
      <c r="B2" s="116"/>
      <c r="F2" s="205" t="s">
        <v>836</v>
      </c>
      <c r="G2" s="382" t="s">
        <v>1</v>
      </c>
      <c r="K2" s="382"/>
      <c r="L2" s="205"/>
    </row>
    <row r="3" spans="1:12" s="379" customFormat="1" ht="15.75" customHeight="1">
      <c r="A3" s="204" t="s">
        <v>467</v>
      </c>
      <c r="B3" s="116"/>
      <c r="F3" s="205" t="s">
        <v>837</v>
      </c>
      <c r="G3" s="383" t="s">
        <v>2</v>
      </c>
      <c r="K3" s="383"/>
      <c r="L3" s="384"/>
    </row>
    <row r="4" spans="1:12" s="379" customFormat="1" ht="15.75" customHeight="1">
      <c r="A4" s="204" t="s">
        <v>2241</v>
      </c>
      <c r="B4" s="116"/>
      <c r="F4" s="375"/>
      <c r="K4" s="226"/>
      <c r="L4" s="205"/>
    </row>
    <row r="5" spans="1:12" s="379" customFormat="1" ht="15.75" customHeight="1">
      <c r="A5" s="204" t="s">
        <v>467</v>
      </c>
      <c r="B5" s="116"/>
      <c r="F5" s="204" t="s">
        <v>2238</v>
      </c>
      <c r="K5" s="204"/>
      <c r="L5" s="205"/>
    </row>
    <row r="6" spans="1:12" s="379" customFormat="1" ht="15.75" customHeight="1">
      <c r="A6" s="204" t="s">
        <v>468</v>
      </c>
      <c r="B6" s="116"/>
      <c r="F6" s="204" t="s">
        <v>2240</v>
      </c>
      <c r="K6" s="204"/>
      <c r="L6" s="205"/>
    </row>
    <row r="7" spans="1:12" s="379" customFormat="1" ht="15" customHeight="1">
      <c r="A7" s="210" t="s">
        <v>2536</v>
      </c>
      <c r="B7" s="385"/>
      <c r="F7" s="379" t="s">
        <v>2239</v>
      </c>
      <c r="K7" s="211"/>
    </row>
    <row r="8" spans="1:12">
      <c r="A8" s="42"/>
      <c r="B8" s="42"/>
      <c r="C8" s="42"/>
      <c r="D8" s="39"/>
      <c r="E8" s="36"/>
      <c r="F8" s="36"/>
      <c r="G8" s="36"/>
    </row>
    <row r="9" spans="1:12">
      <c r="A9" s="2525" t="s">
        <v>1192</v>
      </c>
      <c r="B9" s="2525"/>
      <c r="C9" s="2525"/>
      <c r="D9" s="2525"/>
      <c r="E9" s="2525"/>
      <c r="F9" s="2525"/>
      <c r="G9" s="2525"/>
      <c r="H9" s="2525"/>
    </row>
    <row r="10" spans="1:12">
      <c r="A10" s="37"/>
      <c r="B10" s="37"/>
      <c r="C10" s="37"/>
      <c r="D10" s="37"/>
      <c r="E10" s="37"/>
      <c r="F10" s="37"/>
      <c r="G10" s="37"/>
    </row>
    <row r="11" spans="1:12" s="71" customFormat="1" ht="15" customHeight="1">
      <c r="A11" s="3026" t="s">
        <v>20</v>
      </c>
      <c r="B11" s="3028" t="s">
        <v>16</v>
      </c>
      <c r="C11" s="3495"/>
      <c r="D11" s="3491" t="s">
        <v>17</v>
      </c>
      <c r="E11" s="3492"/>
      <c r="F11" s="3492"/>
      <c r="G11" s="3493"/>
      <c r="H11" s="3030" t="s">
        <v>823</v>
      </c>
    </row>
    <row r="12" spans="1:12" s="71" customFormat="1" ht="37.5" customHeight="1">
      <c r="A12" s="3458"/>
      <c r="B12" s="3513"/>
      <c r="C12" s="3513"/>
      <c r="D12" s="599" t="s">
        <v>670</v>
      </c>
      <c r="E12" s="599" t="s">
        <v>56</v>
      </c>
      <c r="F12" s="599" t="s">
        <v>19</v>
      </c>
      <c r="G12" s="599" t="s">
        <v>2003</v>
      </c>
      <c r="H12" s="3455"/>
    </row>
    <row r="13" spans="1:12" ht="29.25" customHeight="1">
      <c r="A13" s="1588" t="s">
        <v>2643</v>
      </c>
      <c r="B13" s="3487"/>
      <c r="C13" s="3487"/>
      <c r="D13" s="3514" t="s">
        <v>834</v>
      </c>
      <c r="E13" s="1582" t="s">
        <v>2648</v>
      </c>
      <c r="F13" s="902">
        <v>12.1</v>
      </c>
      <c r="G13" s="1583">
        <v>0.39</v>
      </c>
      <c r="H13" s="1509">
        <v>11070</v>
      </c>
    </row>
    <row r="14" spans="1:12" ht="29.25" customHeight="1">
      <c r="A14" s="1589" t="s">
        <v>2644</v>
      </c>
      <c r="B14" s="3487"/>
      <c r="C14" s="3487"/>
      <c r="D14" s="3516"/>
      <c r="E14" s="1584" t="s">
        <v>2649</v>
      </c>
      <c r="F14" s="910">
        <v>14.5</v>
      </c>
      <c r="G14" s="1585">
        <v>0.47</v>
      </c>
      <c r="H14" s="1511">
        <v>13845</v>
      </c>
    </row>
    <row r="15" spans="1:12" ht="25.5" customHeight="1">
      <c r="A15" s="1588" t="s">
        <v>2645</v>
      </c>
      <c r="B15" s="3487"/>
      <c r="C15" s="3487"/>
      <c r="D15" s="3514" t="s">
        <v>835</v>
      </c>
      <c r="E15" s="1582" t="s">
        <v>2650</v>
      </c>
      <c r="F15" s="902">
        <v>16</v>
      </c>
      <c r="G15" s="1583">
        <v>0.65</v>
      </c>
      <c r="H15" s="1509">
        <v>13290</v>
      </c>
    </row>
    <row r="16" spans="1:12" ht="25.5" customHeight="1">
      <c r="A16" s="1590" t="s">
        <v>2646</v>
      </c>
      <c r="B16" s="3487"/>
      <c r="C16" s="3487"/>
      <c r="D16" s="3515"/>
      <c r="E16" s="1586" t="s">
        <v>2651</v>
      </c>
      <c r="F16" s="906">
        <v>18.5</v>
      </c>
      <c r="G16" s="1587">
        <v>0.77</v>
      </c>
      <c r="H16" s="1510">
        <v>17720</v>
      </c>
    </row>
    <row r="17" spans="1:8" ht="25.5" customHeight="1">
      <c r="A17" s="1589" t="s">
        <v>2647</v>
      </c>
      <c r="B17" s="3487"/>
      <c r="C17" s="3487"/>
      <c r="D17" s="3516"/>
      <c r="E17" s="1584" t="s">
        <v>2652</v>
      </c>
      <c r="F17" s="910">
        <v>21.3</v>
      </c>
      <c r="G17" s="1585">
        <v>0.96</v>
      </c>
      <c r="H17" s="1511">
        <v>22140</v>
      </c>
    </row>
  </sheetData>
  <mergeCells count="10">
    <mergeCell ref="B15:C17"/>
    <mergeCell ref="B13:C14"/>
    <mergeCell ref="A11:A12"/>
    <mergeCell ref="B11:C12"/>
    <mergeCell ref="A1:I1"/>
    <mergeCell ref="A9:H9"/>
    <mergeCell ref="H11:H12"/>
    <mergeCell ref="D11:G11"/>
    <mergeCell ref="D15:D17"/>
    <mergeCell ref="D13:D14"/>
  </mergeCells>
  <hyperlinks>
    <hyperlink ref="G3" r:id="rId1"/>
    <hyperlink ref="G2" r:id="rId2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109.xml><?xml version="1.0" encoding="utf-8"?>
<worksheet xmlns="http://schemas.openxmlformats.org/spreadsheetml/2006/main" xmlns:r="http://schemas.openxmlformats.org/officeDocument/2006/relationships">
  <dimension ref="A1:M24"/>
  <sheetViews>
    <sheetView workbookViewId="0">
      <selection activeCell="A9" sqref="A9:G9"/>
    </sheetView>
  </sheetViews>
  <sheetFormatPr defaultRowHeight="14.25"/>
  <cols>
    <col min="1" max="1" width="13" style="80" customWidth="1"/>
    <col min="2" max="2" width="14" style="80" customWidth="1"/>
    <col min="3" max="3" width="25" style="80" customWidth="1"/>
    <col min="4" max="4" width="13.28515625" style="80" customWidth="1"/>
    <col min="5" max="5" width="7.28515625" style="80" customWidth="1"/>
    <col min="6" max="6" width="12.28515625" style="111" customWidth="1"/>
    <col min="7" max="7" width="7.5703125" style="80" customWidth="1"/>
    <col min="8" max="16384" width="9.140625" style="80"/>
  </cols>
  <sheetData>
    <row r="1" spans="1:13" s="380" customFormat="1" ht="31.5" customHeight="1">
      <c r="A1" s="3517"/>
      <c r="B1" s="3517"/>
      <c r="C1" s="3517"/>
      <c r="D1" s="3517"/>
      <c r="E1" s="3517"/>
      <c r="F1" s="3517"/>
      <c r="G1" s="3517"/>
      <c r="H1" s="3517"/>
    </row>
    <row r="2" spans="1:13" s="379" customFormat="1" ht="12.75">
      <c r="A2" s="204" t="s">
        <v>0</v>
      </c>
      <c r="B2" s="116"/>
      <c r="D2" s="205" t="s">
        <v>836</v>
      </c>
      <c r="E2" s="382" t="s">
        <v>1</v>
      </c>
      <c r="F2" s="414"/>
      <c r="G2" s="205"/>
      <c r="J2" s="382"/>
      <c r="L2" s="205"/>
      <c r="M2" s="205"/>
    </row>
    <row r="3" spans="1:13" s="379" customFormat="1" ht="15.75" customHeight="1">
      <c r="A3" s="204" t="s">
        <v>467</v>
      </c>
      <c r="B3" s="116"/>
      <c r="D3" s="205" t="s">
        <v>837</v>
      </c>
      <c r="E3" s="383" t="s">
        <v>2</v>
      </c>
      <c r="F3" s="414"/>
      <c r="G3" s="205"/>
      <c r="J3" s="383"/>
      <c r="K3" s="383"/>
      <c r="L3" s="384"/>
      <c r="M3" s="384"/>
    </row>
    <row r="4" spans="1:13" s="379" customFormat="1" ht="15.75" customHeight="1">
      <c r="A4" s="204" t="s">
        <v>2241</v>
      </c>
      <c r="B4" s="116"/>
      <c r="D4" s="597"/>
      <c r="F4" s="414"/>
      <c r="G4" s="597"/>
      <c r="J4" s="226"/>
      <c r="K4" s="205"/>
      <c r="L4" s="205"/>
      <c r="M4" s="205"/>
    </row>
    <row r="5" spans="1:13" s="379" customFormat="1" ht="15.75" customHeight="1">
      <c r="A5" s="204" t="s">
        <v>467</v>
      </c>
      <c r="B5" s="116"/>
      <c r="D5" s="204" t="s">
        <v>2238</v>
      </c>
      <c r="F5" s="414"/>
      <c r="G5" s="204"/>
      <c r="J5" s="204"/>
      <c r="K5" s="205"/>
      <c r="L5" s="205"/>
      <c r="M5" s="205"/>
    </row>
    <row r="6" spans="1:13" s="379" customFormat="1" ht="15.75" customHeight="1">
      <c r="A6" s="204" t="s">
        <v>468</v>
      </c>
      <c r="B6" s="116"/>
      <c r="D6" s="204" t="s">
        <v>2240</v>
      </c>
      <c r="F6" s="414"/>
      <c r="G6" s="204"/>
      <c r="J6" s="204"/>
      <c r="K6" s="205"/>
      <c r="L6" s="205"/>
      <c r="M6" s="205"/>
    </row>
    <row r="7" spans="1:13" s="379" customFormat="1" ht="15" customHeight="1">
      <c r="A7" s="210" t="s">
        <v>2536</v>
      </c>
      <c r="B7" s="385"/>
      <c r="D7" s="379" t="s">
        <v>2239</v>
      </c>
      <c r="F7" s="414"/>
      <c r="J7" s="211"/>
      <c r="K7" s="211"/>
    </row>
    <row r="8" spans="1:13" s="379" customFormat="1" ht="12.75">
      <c r="A8" s="210"/>
      <c r="B8" s="385"/>
      <c r="F8" s="414"/>
      <c r="J8" s="211"/>
      <c r="K8" s="211"/>
    </row>
    <row r="9" spans="1:13">
      <c r="A9" s="3525" t="s">
        <v>1193</v>
      </c>
      <c r="B9" s="3525"/>
      <c r="C9" s="3525"/>
      <c r="D9" s="3525"/>
      <c r="E9" s="3525"/>
      <c r="F9" s="3525"/>
      <c r="G9" s="3525"/>
    </row>
    <row r="11" spans="1:13" ht="15" customHeight="1">
      <c r="A11" s="3026" t="s">
        <v>20</v>
      </c>
      <c r="B11" s="3028" t="s">
        <v>16</v>
      </c>
      <c r="C11" s="3028" t="s">
        <v>17</v>
      </c>
      <c r="D11" s="3028"/>
      <c r="E11" s="3028"/>
      <c r="F11" s="3028"/>
      <c r="G11" s="3030" t="s">
        <v>476</v>
      </c>
    </row>
    <row r="12" spans="1:13" ht="37.5" customHeight="1">
      <c r="A12" s="3458"/>
      <c r="B12" s="3496"/>
      <c r="C12" s="599" t="s">
        <v>670</v>
      </c>
      <c r="D12" s="599" t="s">
        <v>56</v>
      </c>
      <c r="E12" s="599" t="s">
        <v>19</v>
      </c>
      <c r="F12" s="598" t="s">
        <v>2003</v>
      </c>
      <c r="G12" s="3455"/>
    </row>
    <row r="13" spans="1:13" s="602" customFormat="1">
      <c r="A13" s="609" t="s">
        <v>2666</v>
      </c>
      <c r="B13" s="3518"/>
      <c r="C13" s="3520" t="s">
        <v>2659</v>
      </c>
      <c r="D13" s="3526" t="s">
        <v>2653</v>
      </c>
      <c r="E13" s="600">
        <v>5.5</v>
      </c>
      <c r="F13" s="607">
        <v>0.01</v>
      </c>
      <c r="G13" s="934">
        <v>1585</v>
      </c>
    </row>
    <row r="14" spans="1:13" s="602" customFormat="1" ht="15" customHeight="1">
      <c r="A14" s="611" t="s">
        <v>2667</v>
      </c>
      <c r="B14" s="3518"/>
      <c r="C14" s="3521"/>
      <c r="D14" s="3527"/>
      <c r="E14" s="615">
        <v>5.5</v>
      </c>
      <c r="F14" s="608">
        <v>0.01</v>
      </c>
      <c r="G14" s="935">
        <v>4750</v>
      </c>
    </row>
    <row r="15" spans="1:13" s="602" customFormat="1">
      <c r="A15" s="613" t="s">
        <v>2668</v>
      </c>
      <c r="B15" s="3518"/>
      <c r="C15" s="3522"/>
      <c r="D15" s="3528" t="s">
        <v>2654</v>
      </c>
      <c r="E15" s="601"/>
      <c r="F15" s="608"/>
      <c r="G15" s="935">
        <v>1760</v>
      </c>
    </row>
    <row r="16" spans="1:13" s="602" customFormat="1">
      <c r="A16" s="613" t="s">
        <v>2669</v>
      </c>
      <c r="B16" s="3518"/>
      <c r="C16" s="3522"/>
      <c r="D16" s="3527"/>
      <c r="E16" s="601"/>
      <c r="F16" s="608"/>
      <c r="G16" s="935">
        <v>5115</v>
      </c>
    </row>
    <row r="17" spans="1:7" s="602" customFormat="1">
      <c r="A17" s="613" t="s">
        <v>2670</v>
      </c>
      <c r="B17" s="3518"/>
      <c r="C17" s="3522"/>
      <c r="D17" s="3528" t="s">
        <v>2655</v>
      </c>
      <c r="E17" s="601">
        <v>8.5</v>
      </c>
      <c r="F17" s="616">
        <v>0.02</v>
      </c>
      <c r="G17" s="935">
        <v>2005</v>
      </c>
    </row>
    <row r="18" spans="1:7" s="602" customFormat="1" ht="15" customHeight="1">
      <c r="A18" s="613" t="s">
        <v>2671</v>
      </c>
      <c r="B18" s="3519"/>
      <c r="C18" s="3523"/>
      <c r="D18" s="3527"/>
      <c r="E18" s="601">
        <v>8.5</v>
      </c>
      <c r="F18" s="616">
        <v>0.02</v>
      </c>
      <c r="G18" s="935">
        <v>5630</v>
      </c>
    </row>
    <row r="19" spans="1:7" s="602" customFormat="1" ht="15" customHeight="1">
      <c r="A19" s="613" t="s">
        <v>2673</v>
      </c>
      <c r="B19" s="3519"/>
      <c r="C19" s="3523"/>
      <c r="D19" s="3528" t="s">
        <v>2656</v>
      </c>
      <c r="E19" s="601">
        <v>9.6999999999999993</v>
      </c>
      <c r="F19" s="616">
        <v>0.03</v>
      </c>
      <c r="G19" s="935">
        <v>2515</v>
      </c>
    </row>
    <row r="20" spans="1:7" s="602" customFormat="1">
      <c r="A20" s="614" t="s">
        <v>2672</v>
      </c>
      <c r="B20" s="3519"/>
      <c r="C20" s="3524"/>
      <c r="D20" s="3529"/>
      <c r="E20" s="617">
        <v>9.6999999999999993</v>
      </c>
      <c r="F20" s="606">
        <v>0.03</v>
      </c>
      <c r="G20" s="936">
        <v>6945</v>
      </c>
    </row>
    <row r="21" spans="1:7" s="602" customFormat="1" ht="39" customHeight="1">
      <c r="A21" s="609" t="s">
        <v>2662</v>
      </c>
      <c r="B21" s="3519"/>
      <c r="C21" s="3533" t="s">
        <v>2660</v>
      </c>
      <c r="D21" s="3526" t="s">
        <v>2657</v>
      </c>
      <c r="E21" s="600">
        <v>24.5</v>
      </c>
      <c r="F21" s="618">
        <v>0.57999999999999996</v>
      </c>
      <c r="G21" s="934">
        <v>8990</v>
      </c>
    </row>
    <row r="22" spans="1:7" s="602" customFormat="1" ht="39" customHeight="1">
      <c r="A22" s="610" t="s">
        <v>2663</v>
      </c>
      <c r="B22" s="3530"/>
      <c r="C22" s="3534"/>
      <c r="D22" s="3529"/>
      <c r="E22" s="619">
        <v>24.5</v>
      </c>
      <c r="F22" s="198">
        <v>0.09</v>
      </c>
      <c r="G22" s="936">
        <v>14060</v>
      </c>
    </row>
    <row r="23" spans="1:7" s="602" customFormat="1" ht="40.5" customHeight="1">
      <c r="A23" s="611" t="s">
        <v>2664</v>
      </c>
      <c r="B23" s="3519"/>
      <c r="C23" s="3531" t="s">
        <v>2661</v>
      </c>
      <c r="D23" s="3526" t="s">
        <v>2658</v>
      </c>
      <c r="E23" s="600">
        <v>25.5</v>
      </c>
      <c r="F23" s="620">
        <v>0.41</v>
      </c>
      <c r="G23" s="934">
        <v>10990</v>
      </c>
    </row>
    <row r="24" spans="1:7" s="602" customFormat="1" ht="40.5" customHeight="1">
      <c r="A24" s="612" t="s">
        <v>2665</v>
      </c>
      <c r="B24" s="3530"/>
      <c r="C24" s="3532"/>
      <c r="D24" s="3529"/>
      <c r="E24" s="621">
        <v>25.5</v>
      </c>
      <c r="F24" s="77">
        <v>0.09</v>
      </c>
      <c r="G24" s="936">
        <v>15990</v>
      </c>
    </row>
  </sheetData>
  <mergeCells count="18">
    <mergeCell ref="B23:B24"/>
    <mergeCell ref="C23:C24"/>
    <mergeCell ref="D23:D24"/>
    <mergeCell ref="B21:B22"/>
    <mergeCell ref="C21:C22"/>
    <mergeCell ref="D21:D22"/>
    <mergeCell ref="B13:B20"/>
    <mergeCell ref="C13:C20"/>
    <mergeCell ref="A9:G9"/>
    <mergeCell ref="D13:D14"/>
    <mergeCell ref="D15:D16"/>
    <mergeCell ref="D17:D18"/>
    <mergeCell ref="D19:D20"/>
    <mergeCell ref="A1:H1"/>
    <mergeCell ref="A11:A12"/>
    <mergeCell ref="B11:B12"/>
    <mergeCell ref="C11:F11"/>
    <mergeCell ref="G11:G12"/>
  </mergeCells>
  <hyperlinks>
    <hyperlink ref="E3" r:id="rId1"/>
    <hyperlink ref="E2" r:id="rId2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110.xml><?xml version="1.0" encoding="utf-8"?>
<worksheet xmlns="http://schemas.openxmlformats.org/spreadsheetml/2006/main" xmlns:r="http://schemas.openxmlformats.org/officeDocument/2006/relationships">
  <dimension ref="A1:L17"/>
  <sheetViews>
    <sheetView workbookViewId="0">
      <selection sqref="A1:J1"/>
    </sheetView>
  </sheetViews>
  <sheetFormatPr defaultRowHeight="15"/>
  <cols>
    <col min="4" max="4" width="8" style="200" bestFit="1" customWidth="1"/>
    <col min="5" max="5" width="9.140625" style="200"/>
    <col min="6" max="6" width="6.42578125" style="200" bestFit="1" customWidth="1"/>
    <col min="7" max="7" width="8.5703125" customWidth="1"/>
    <col min="9" max="9" width="10.28515625" customWidth="1"/>
    <col min="10" max="10" width="8.42578125" bestFit="1" customWidth="1"/>
    <col min="11" max="11" width="6.42578125" bestFit="1" customWidth="1"/>
  </cols>
  <sheetData>
    <row r="1" spans="1:12" s="381" customFormat="1" ht="35.25" customHeight="1">
      <c r="A1" s="3457"/>
      <c r="B1" s="3457"/>
      <c r="C1" s="3457"/>
      <c r="D1" s="3457"/>
      <c r="E1" s="3457"/>
      <c r="F1" s="3457"/>
      <c r="G1" s="3457"/>
      <c r="H1" s="3457"/>
      <c r="I1" s="3457"/>
      <c r="J1" s="3457"/>
    </row>
    <row r="2" spans="1:12" s="379" customFormat="1" ht="12.75">
      <c r="A2" s="204" t="s">
        <v>0</v>
      </c>
      <c r="B2" s="116"/>
      <c r="H2" s="205" t="s">
        <v>836</v>
      </c>
      <c r="I2" s="382" t="s">
        <v>1</v>
      </c>
      <c r="K2" s="382"/>
    </row>
    <row r="3" spans="1:12" s="379" customFormat="1" ht="15.75" customHeight="1">
      <c r="A3" s="204" t="s">
        <v>467</v>
      </c>
      <c r="B3" s="116"/>
      <c r="H3" s="205" t="s">
        <v>837</v>
      </c>
      <c r="I3" s="383" t="s">
        <v>2</v>
      </c>
      <c r="K3" s="383"/>
      <c r="L3" s="383"/>
    </row>
    <row r="4" spans="1:12" s="379" customFormat="1" ht="15.75" customHeight="1">
      <c r="A4" s="204" t="s">
        <v>2241</v>
      </c>
      <c r="B4" s="116"/>
      <c r="H4" s="391"/>
      <c r="K4" s="226"/>
      <c r="L4" s="205"/>
    </row>
    <row r="5" spans="1:12" s="379" customFormat="1" ht="15.75" customHeight="1">
      <c r="A5" s="204" t="s">
        <v>467</v>
      </c>
      <c r="B5" s="116"/>
      <c r="H5" s="204" t="s">
        <v>2238</v>
      </c>
      <c r="K5" s="204"/>
      <c r="L5" s="205"/>
    </row>
    <row r="6" spans="1:12" s="379" customFormat="1" ht="15.75" customHeight="1">
      <c r="A6" s="204" t="s">
        <v>468</v>
      </c>
      <c r="B6" s="116"/>
      <c r="H6" s="204" t="s">
        <v>2240</v>
      </c>
      <c r="K6" s="204"/>
      <c r="L6" s="205"/>
    </row>
    <row r="7" spans="1:12" s="379" customFormat="1" ht="15" customHeight="1">
      <c r="A7" s="210" t="s">
        <v>2536</v>
      </c>
      <c r="B7" s="385"/>
      <c r="H7" s="379" t="s">
        <v>2239</v>
      </c>
      <c r="K7" s="211"/>
      <c r="L7" s="211"/>
    </row>
    <row r="8" spans="1:12" s="379" customFormat="1" ht="12.75">
      <c r="A8" s="210"/>
      <c r="B8" s="385"/>
      <c r="K8" s="211"/>
      <c r="L8" s="211"/>
    </row>
    <row r="9" spans="1:12" s="203" customFormat="1" ht="17.25" customHeight="1">
      <c r="A9" s="3536" t="s">
        <v>2263</v>
      </c>
      <c r="B9" s="3536"/>
      <c r="C9" s="3536"/>
      <c r="D9" s="3536"/>
      <c r="E9" s="3536"/>
      <c r="F9" s="3536"/>
      <c r="G9" s="3536"/>
      <c r="H9" s="3536"/>
      <c r="I9" s="3536"/>
      <c r="J9" s="3536"/>
      <c r="K9" s="3536"/>
    </row>
    <row r="10" spans="1:12" s="203" customFormat="1" ht="12.75">
      <c r="A10" s="1512"/>
      <c r="B10" s="1512"/>
      <c r="C10" s="1512"/>
      <c r="D10" s="1512"/>
      <c r="E10" s="1512"/>
      <c r="F10" s="1512"/>
      <c r="G10" s="1512"/>
      <c r="H10" s="1512"/>
      <c r="I10" s="1512"/>
      <c r="J10" s="1512"/>
      <c r="K10" s="204"/>
    </row>
    <row r="11" spans="1:12" s="111" customFormat="1" ht="15" customHeight="1">
      <c r="A11" s="3028" t="s">
        <v>20</v>
      </c>
      <c r="B11" s="3028" t="s">
        <v>16</v>
      </c>
      <c r="C11" s="3028" t="s">
        <v>2265</v>
      </c>
      <c r="D11" s="3028"/>
      <c r="E11" s="3028"/>
      <c r="F11" s="3028"/>
      <c r="G11" s="3028"/>
      <c r="H11" s="3028"/>
      <c r="I11" s="3028"/>
      <c r="J11" s="3030" t="s">
        <v>1974</v>
      </c>
      <c r="K11" s="3030" t="s">
        <v>1976</v>
      </c>
    </row>
    <row r="12" spans="1:12" s="111" customFormat="1" ht="69" customHeight="1">
      <c r="A12" s="3028"/>
      <c r="B12" s="3535"/>
      <c r="C12" s="392" t="s">
        <v>21</v>
      </c>
      <c r="D12" s="392" t="s">
        <v>2270</v>
      </c>
      <c r="E12" s="392" t="s">
        <v>2260</v>
      </c>
      <c r="F12" s="392" t="s">
        <v>2271</v>
      </c>
      <c r="G12" s="392" t="s">
        <v>56</v>
      </c>
      <c r="H12" s="393" t="s">
        <v>19</v>
      </c>
      <c r="I12" s="392" t="s">
        <v>1973</v>
      </c>
      <c r="J12" s="3030"/>
      <c r="K12" s="3030"/>
    </row>
    <row r="13" spans="1:12" s="198" customFormat="1" ht="38.25">
      <c r="A13" s="1593" t="s">
        <v>794</v>
      </c>
      <c r="B13" s="3487"/>
      <c r="C13" s="1591" t="s">
        <v>2257</v>
      </c>
      <c r="D13" s="1591">
        <v>12</v>
      </c>
      <c r="E13" s="1591" t="s">
        <v>2281</v>
      </c>
      <c r="F13" s="1591">
        <v>75</v>
      </c>
      <c r="G13" s="917" t="s">
        <v>2272</v>
      </c>
      <c r="H13" s="1508">
        <v>13</v>
      </c>
      <c r="I13" s="1507" t="s">
        <v>2284</v>
      </c>
      <c r="J13" s="1592">
        <v>6935</v>
      </c>
      <c r="K13" s="1592">
        <v>14200</v>
      </c>
    </row>
    <row r="14" spans="1:12" s="198" customFormat="1" ht="53.25" customHeight="1">
      <c r="A14" s="1591" t="s">
        <v>2283</v>
      </c>
      <c r="B14" s="3487"/>
      <c r="C14" s="1591" t="s">
        <v>2258</v>
      </c>
      <c r="D14" s="1591">
        <v>15</v>
      </c>
      <c r="E14" s="1591" t="s">
        <v>2280</v>
      </c>
      <c r="F14" s="1591">
        <v>75</v>
      </c>
      <c r="G14" s="917" t="s">
        <v>2273</v>
      </c>
      <c r="H14" s="1508"/>
      <c r="I14" s="1508">
        <v>0.42</v>
      </c>
      <c r="J14" s="1592" t="s">
        <v>803</v>
      </c>
      <c r="K14" s="1592">
        <v>15805</v>
      </c>
    </row>
    <row r="15" spans="1:12" s="198" customFormat="1" ht="38.25">
      <c r="A15" s="1593" t="s">
        <v>795</v>
      </c>
      <c r="B15" s="3487"/>
      <c r="C15" s="1591" t="s">
        <v>2259</v>
      </c>
      <c r="D15" s="1591">
        <v>12</v>
      </c>
      <c r="E15" s="1591" t="s">
        <v>2279</v>
      </c>
      <c r="F15" s="1591">
        <v>75</v>
      </c>
      <c r="G15" s="917" t="s">
        <v>2274</v>
      </c>
      <c r="H15" s="1508">
        <v>14</v>
      </c>
      <c r="I15" s="1507" t="s">
        <v>2285</v>
      </c>
      <c r="J15" s="1592">
        <v>6545</v>
      </c>
      <c r="K15" s="1592">
        <v>13950</v>
      </c>
    </row>
    <row r="16" spans="1:12" s="198" customFormat="1" ht="51">
      <c r="A16" s="1593" t="s">
        <v>796</v>
      </c>
      <c r="B16" s="3487"/>
      <c r="C16" s="1591" t="s">
        <v>2259</v>
      </c>
      <c r="D16" s="1591">
        <v>12</v>
      </c>
      <c r="E16" s="1591" t="s">
        <v>2278</v>
      </c>
      <c r="F16" s="1591">
        <v>75</v>
      </c>
      <c r="G16" s="917" t="s">
        <v>2275</v>
      </c>
      <c r="H16" s="1508">
        <v>20</v>
      </c>
      <c r="I16" s="1507" t="s">
        <v>2286</v>
      </c>
      <c r="J16" s="1592">
        <v>7595</v>
      </c>
      <c r="K16" s="1592">
        <v>16060</v>
      </c>
    </row>
    <row r="17" spans="1:11" s="198" customFormat="1" ht="38.25">
      <c r="A17" s="1593" t="s">
        <v>797</v>
      </c>
      <c r="B17" s="3487"/>
      <c r="C17" s="1591" t="s">
        <v>2262</v>
      </c>
      <c r="D17" s="1591" t="s">
        <v>2261</v>
      </c>
      <c r="E17" s="1591" t="s">
        <v>2277</v>
      </c>
      <c r="F17" s="1591">
        <v>100</v>
      </c>
      <c r="G17" s="917" t="s">
        <v>2276</v>
      </c>
      <c r="H17" s="1508">
        <v>45</v>
      </c>
      <c r="I17" s="1507" t="s">
        <v>2287</v>
      </c>
      <c r="J17" s="1592">
        <v>9910</v>
      </c>
      <c r="K17" s="1592">
        <v>25355</v>
      </c>
    </row>
  </sheetData>
  <mergeCells count="8">
    <mergeCell ref="J11:J12"/>
    <mergeCell ref="K11:K12"/>
    <mergeCell ref="B13:B17"/>
    <mergeCell ref="A1:J1"/>
    <mergeCell ref="A11:A12"/>
    <mergeCell ref="B11:B12"/>
    <mergeCell ref="C11:I11"/>
    <mergeCell ref="A9:K9"/>
  </mergeCells>
  <hyperlinks>
    <hyperlink ref="I3" r:id="rId1"/>
    <hyperlink ref="I2" r:id="rId2"/>
  </hyperlinks>
  <pageMargins left="0.7" right="0.7" top="0.75" bottom="0.75" header="0.3" footer="0.3"/>
  <drawing r:id="rId3"/>
</worksheet>
</file>

<file path=xl/worksheets/sheet111.xml><?xml version="1.0" encoding="utf-8"?>
<worksheet xmlns="http://schemas.openxmlformats.org/spreadsheetml/2006/main" xmlns:r="http://schemas.openxmlformats.org/officeDocument/2006/relationships">
  <dimension ref="A1:L15"/>
  <sheetViews>
    <sheetView workbookViewId="0">
      <selection activeCell="A9" sqref="A9:J9"/>
    </sheetView>
  </sheetViews>
  <sheetFormatPr defaultRowHeight="15"/>
  <cols>
    <col min="1" max="1" width="7" style="200" customWidth="1"/>
    <col min="2" max="3" width="9.140625" style="200"/>
    <col min="4" max="4" width="8" style="200" bestFit="1" customWidth="1"/>
    <col min="5" max="5" width="8.85546875" style="200" bestFit="1" customWidth="1"/>
    <col min="6" max="6" width="8.28515625" style="200" bestFit="1" customWidth="1"/>
    <col min="7" max="7" width="9" style="200" bestFit="1" customWidth="1"/>
    <col min="8" max="9" width="9.140625" style="200"/>
    <col min="10" max="10" width="6.42578125" style="200" bestFit="1" customWidth="1"/>
    <col min="11" max="16384" width="9.140625" style="200"/>
  </cols>
  <sheetData>
    <row r="1" spans="1:12" s="381" customFormat="1" ht="35.25" customHeight="1">
      <c r="A1" s="3457"/>
      <c r="B1" s="3457"/>
      <c r="C1" s="3457"/>
      <c r="D1" s="3457"/>
      <c r="E1" s="3457"/>
      <c r="F1" s="3457"/>
      <c r="G1" s="3457"/>
      <c r="H1" s="3457"/>
      <c r="I1" s="3457"/>
      <c r="J1" s="3457"/>
    </row>
    <row r="2" spans="1:12" s="379" customFormat="1" ht="12.75">
      <c r="A2" s="204" t="s">
        <v>0</v>
      </c>
      <c r="B2" s="116"/>
      <c r="H2" s="205" t="s">
        <v>836</v>
      </c>
      <c r="I2" s="382" t="s">
        <v>1</v>
      </c>
      <c r="K2" s="382"/>
    </row>
    <row r="3" spans="1:12" s="379" customFormat="1" ht="15.75" customHeight="1">
      <c r="A3" s="204" t="s">
        <v>467</v>
      </c>
      <c r="B3" s="116"/>
      <c r="H3" s="205" t="s">
        <v>837</v>
      </c>
      <c r="I3" s="383" t="s">
        <v>2</v>
      </c>
      <c r="K3" s="383"/>
      <c r="L3" s="383"/>
    </row>
    <row r="4" spans="1:12" s="379" customFormat="1" ht="15.75" customHeight="1">
      <c r="A4" s="204" t="s">
        <v>2241</v>
      </c>
      <c r="B4" s="116"/>
      <c r="H4" s="391"/>
      <c r="K4" s="226"/>
      <c r="L4" s="205"/>
    </row>
    <row r="5" spans="1:12" s="379" customFormat="1" ht="15.75" customHeight="1">
      <c r="A5" s="204" t="s">
        <v>467</v>
      </c>
      <c r="B5" s="116"/>
      <c r="H5" s="204" t="s">
        <v>2238</v>
      </c>
      <c r="K5" s="204"/>
      <c r="L5" s="205"/>
    </row>
    <row r="6" spans="1:12" s="379" customFormat="1" ht="15.75" customHeight="1">
      <c r="A6" s="174" t="s">
        <v>468</v>
      </c>
      <c r="B6" s="398"/>
      <c r="C6" s="399"/>
      <c r="D6" s="399"/>
      <c r="E6" s="399"/>
      <c r="F6" s="399"/>
      <c r="G6" s="399"/>
      <c r="H6" s="174" t="s">
        <v>2240</v>
      </c>
      <c r="I6" s="399"/>
      <c r="J6" s="399"/>
      <c r="K6" s="174"/>
      <c r="L6" s="205"/>
    </row>
    <row r="7" spans="1:12" s="379" customFormat="1" ht="15" customHeight="1">
      <c r="A7" s="210" t="s">
        <v>2536</v>
      </c>
      <c r="B7" s="401"/>
      <c r="C7" s="399"/>
      <c r="D7" s="399"/>
      <c r="E7" s="399"/>
      <c r="F7" s="399"/>
      <c r="G7" s="399"/>
      <c r="H7" s="399" t="s">
        <v>2239</v>
      </c>
      <c r="I7" s="399"/>
      <c r="J7" s="399"/>
      <c r="K7" s="400"/>
      <c r="L7" s="211"/>
    </row>
    <row r="8" spans="1:12" s="379" customFormat="1" ht="12.75">
      <c r="A8" s="210"/>
      <c r="B8" s="401"/>
      <c r="C8" s="399"/>
      <c r="D8" s="399"/>
      <c r="E8" s="399"/>
      <c r="F8" s="399"/>
      <c r="G8" s="399"/>
      <c r="H8" s="399"/>
      <c r="I8" s="399"/>
      <c r="J8" s="399"/>
      <c r="K8" s="400"/>
      <c r="L8" s="211"/>
    </row>
    <row r="9" spans="1:12" s="394" customFormat="1" ht="12.75">
      <c r="A9" s="3536" t="s">
        <v>2264</v>
      </c>
      <c r="B9" s="3536"/>
      <c r="C9" s="3536"/>
      <c r="D9" s="3536"/>
      <c r="E9" s="3536"/>
      <c r="F9" s="3536"/>
      <c r="G9" s="3536"/>
      <c r="H9" s="3536"/>
      <c r="I9" s="3536"/>
      <c r="J9" s="3536"/>
      <c r="K9" s="397"/>
    </row>
    <row r="10" spans="1:12" s="196" customFormat="1" ht="12.75">
      <c r="A10" s="1513"/>
      <c r="B10" s="1512"/>
      <c r="C10" s="1512"/>
      <c r="D10" s="1512"/>
      <c r="E10" s="1512"/>
      <c r="F10" s="1512"/>
      <c r="G10" s="1512"/>
      <c r="H10" s="1512"/>
      <c r="I10" s="1512"/>
      <c r="J10" s="1512"/>
      <c r="K10" s="397"/>
      <c r="L10" s="394"/>
    </row>
    <row r="11" spans="1:12" s="111" customFormat="1" ht="15" customHeight="1">
      <c r="A11" s="3028" t="s">
        <v>20</v>
      </c>
      <c r="B11" s="3028" t="s">
        <v>16</v>
      </c>
      <c r="C11" s="3028" t="s">
        <v>2265</v>
      </c>
      <c r="D11" s="3028"/>
      <c r="E11" s="3028"/>
      <c r="F11" s="3028"/>
      <c r="G11" s="3028"/>
      <c r="H11" s="3028"/>
      <c r="I11" s="3028"/>
      <c r="J11" s="3030" t="s">
        <v>1976</v>
      </c>
      <c r="K11" s="2330"/>
    </row>
    <row r="12" spans="1:12" s="111" customFormat="1" ht="69" customHeight="1">
      <c r="A12" s="3028"/>
      <c r="B12" s="3495"/>
      <c r="C12" s="392" t="s">
        <v>21</v>
      </c>
      <c r="D12" s="392" t="s">
        <v>2270</v>
      </c>
      <c r="E12" s="392" t="s">
        <v>2266</v>
      </c>
      <c r="F12" s="392" t="s">
        <v>1409</v>
      </c>
      <c r="G12" s="392" t="s">
        <v>56</v>
      </c>
      <c r="H12" s="393" t="s">
        <v>19</v>
      </c>
      <c r="I12" s="392" t="s">
        <v>1973</v>
      </c>
      <c r="J12" s="3030"/>
      <c r="K12" s="2330"/>
    </row>
    <row r="13" spans="1:12" s="198" customFormat="1" ht="54" customHeight="1">
      <c r="A13" s="1594" t="s">
        <v>798</v>
      </c>
      <c r="B13" s="1508"/>
      <c r="C13" s="1591" t="s">
        <v>2267</v>
      </c>
      <c r="D13" s="1591">
        <v>2</v>
      </c>
      <c r="E13" s="1591">
        <v>30</v>
      </c>
      <c r="F13" s="3538">
        <v>75</v>
      </c>
      <c r="G13" s="3511" t="s">
        <v>2282</v>
      </c>
      <c r="H13" s="1508">
        <v>15.3</v>
      </c>
      <c r="I13" s="1508">
        <v>0.09</v>
      </c>
      <c r="J13" s="1592">
        <v>6900</v>
      </c>
      <c r="K13" s="402"/>
    </row>
    <row r="14" spans="1:12" s="198" customFormat="1" ht="54" customHeight="1">
      <c r="A14" s="1594" t="s">
        <v>799</v>
      </c>
      <c r="B14" s="1508"/>
      <c r="C14" s="1591" t="s">
        <v>2267</v>
      </c>
      <c r="D14" s="1591">
        <v>3</v>
      </c>
      <c r="E14" s="1591">
        <v>30</v>
      </c>
      <c r="F14" s="3539"/>
      <c r="G14" s="3537"/>
      <c r="H14" s="1508">
        <v>21</v>
      </c>
      <c r="I14" s="1508">
        <v>0.09</v>
      </c>
      <c r="J14" s="1592">
        <v>8540</v>
      </c>
      <c r="K14" s="402"/>
    </row>
    <row r="15" spans="1:12" s="198" customFormat="1" ht="54" customHeight="1">
      <c r="A15" s="1594" t="s">
        <v>800</v>
      </c>
      <c r="B15" s="1508"/>
      <c r="C15" s="1591" t="s">
        <v>2268</v>
      </c>
      <c r="D15" s="1591">
        <v>2</v>
      </c>
      <c r="E15" s="1591">
        <v>90</v>
      </c>
      <c r="F15" s="3540"/>
      <c r="G15" s="3512"/>
      <c r="H15" s="1508">
        <v>13.4</v>
      </c>
      <c r="I15" s="1508">
        <v>0.09</v>
      </c>
      <c r="J15" s="1592">
        <v>7535</v>
      </c>
      <c r="K15" s="402"/>
    </row>
  </sheetData>
  <mergeCells count="8">
    <mergeCell ref="A1:J1"/>
    <mergeCell ref="G13:G15"/>
    <mergeCell ref="F13:F15"/>
    <mergeCell ref="A9:J9"/>
    <mergeCell ref="A11:A12"/>
    <mergeCell ref="B11:B12"/>
    <mergeCell ref="C11:I11"/>
    <mergeCell ref="J11:J12"/>
  </mergeCells>
  <hyperlinks>
    <hyperlink ref="I3" r:id="rId1"/>
    <hyperlink ref="I2" r:id="rId2"/>
  </hyperlinks>
  <pageMargins left="0.7" right="0.7" top="0.75" bottom="0.75" header="0.3" footer="0.3"/>
  <drawing r:id="rId3"/>
</worksheet>
</file>

<file path=xl/worksheets/sheet112.xml><?xml version="1.0" encoding="utf-8"?>
<worksheet xmlns="http://schemas.openxmlformats.org/spreadsheetml/2006/main" xmlns:r="http://schemas.openxmlformats.org/officeDocument/2006/relationships">
  <dimension ref="A1:M14"/>
  <sheetViews>
    <sheetView workbookViewId="0">
      <selection activeCell="A9" sqref="A9:J9"/>
    </sheetView>
  </sheetViews>
  <sheetFormatPr defaultRowHeight="15"/>
  <cols>
    <col min="1" max="3" width="9.140625" style="200"/>
    <col min="4" max="4" width="6.42578125" style="200" customWidth="1"/>
    <col min="5" max="5" width="6.28515625" style="200" bestFit="1" customWidth="1"/>
    <col min="6" max="6" width="8.28515625" style="200" bestFit="1" customWidth="1"/>
    <col min="7" max="7" width="9.140625" style="200"/>
    <col min="8" max="8" width="6.85546875" style="200" customWidth="1"/>
    <col min="9" max="16384" width="9.140625" style="200"/>
  </cols>
  <sheetData>
    <row r="1" spans="1:13" s="381" customFormat="1" ht="35.25" customHeight="1">
      <c r="A1" s="3457"/>
      <c r="B1" s="3457"/>
      <c r="C1" s="3457"/>
      <c r="D1" s="3457"/>
      <c r="E1" s="3457"/>
      <c r="F1" s="3457"/>
      <c r="G1" s="3457"/>
      <c r="H1" s="3457"/>
      <c r="I1" s="3457"/>
      <c r="J1" s="3457"/>
    </row>
    <row r="2" spans="1:13" s="379" customFormat="1" ht="12.75">
      <c r="A2" s="204" t="s">
        <v>0</v>
      </c>
      <c r="B2" s="116"/>
      <c r="H2" s="205" t="s">
        <v>836</v>
      </c>
      <c r="I2" s="382" t="s">
        <v>1</v>
      </c>
      <c r="K2" s="382"/>
      <c r="M2" s="205"/>
    </row>
    <row r="3" spans="1:13" s="379" customFormat="1" ht="15.75" customHeight="1">
      <c r="A3" s="204" t="s">
        <v>467</v>
      </c>
      <c r="B3" s="116"/>
      <c r="H3" s="205" t="s">
        <v>837</v>
      </c>
      <c r="I3" s="383" t="s">
        <v>2</v>
      </c>
      <c r="K3" s="383"/>
      <c r="L3" s="383"/>
      <c r="M3" s="384"/>
    </row>
    <row r="4" spans="1:13" s="379" customFormat="1" ht="15.75" customHeight="1">
      <c r="A4" s="204" t="s">
        <v>2241</v>
      </c>
      <c r="B4" s="116"/>
      <c r="H4" s="391"/>
      <c r="K4" s="226"/>
      <c r="L4" s="205"/>
      <c r="M4" s="205"/>
    </row>
    <row r="5" spans="1:13" s="379" customFormat="1" ht="15.75" customHeight="1">
      <c r="A5" s="204" t="s">
        <v>467</v>
      </c>
      <c r="B5" s="116"/>
      <c r="H5" s="204" t="s">
        <v>2238</v>
      </c>
      <c r="K5" s="204"/>
      <c r="L5" s="205"/>
      <c r="M5" s="205"/>
    </row>
    <row r="6" spans="1:13" s="379" customFormat="1" ht="15.75" customHeight="1">
      <c r="A6" s="174" t="s">
        <v>468</v>
      </c>
      <c r="B6" s="398"/>
      <c r="C6" s="399"/>
      <c r="D6" s="399"/>
      <c r="E6" s="399"/>
      <c r="F6" s="399"/>
      <c r="G6" s="399"/>
      <c r="H6" s="174" t="s">
        <v>2240</v>
      </c>
      <c r="I6" s="399"/>
      <c r="J6" s="399"/>
      <c r="K6" s="174"/>
      <c r="L6" s="205"/>
      <c r="M6" s="205"/>
    </row>
    <row r="7" spans="1:13" s="379" customFormat="1" ht="15" customHeight="1">
      <c r="A7" s="210" t="s">
        <v>2536</v>
      </c>
      <c r="B7" s="401"/>
      <c r="C7" s="399"/>
      <c r="D7" s="399"/>
      <c r="E7" s="399"/>
      <c r="F7" s="399"/>
      <c r="G7" s="399"/>
      <c r="H7" s="399" t="s">
        <v>2239</v>
      </c>
      <c r="I7" s="399"/>
      <c r="J7" s="399"/>
      <c r="K7" s="400"/>
      <c r="L7" s="211"/>
    </row>
    <row r="8" spans="1:13" s="379" customFormat="1" ht="12.75">
      <c r="A8" s="210"/>
      <c r="B8" s="401"/>
      <c r="C8" s="399"/>
      <c r="D8" s="399"/>
      <c r="E8" s="399"/>
      <c r="F8" s="399"/>
      <c r="G8" s="399"/>
      <c r="H8" s="399"/>
      <c r="I8" s="399"/>
      <c r="J8" s="399"/>
      <c r="K8" s="400"/>
      <c r="L8" s="211"/>
    </row>
    <row r="9" spans="1:13" s="157" customFormat="1" ht="12.75">
      <c r="A9" s="3536" t="s">
        <v>2269</v>
      </c>
      <c r="B9" s="3536"/>
      <c r="C9" s="3536"/>
      <c r="D9" s="3536"/>
      <c r="E9" s="3536"/>
      <c r="F9" s="3536"/>
      <c r="G9" s="3536"/>
      <c r="H9" s="3536"/>
      <c r="I9" s="3536"/>
      <c r="J9" s="3536"/>
      <c r="K9" s="395"/>
    </row>
    <row r="10" spans="1:13" s="201" customFormat="1" ht="12.75">
      <c r="A10" s="1513"/>
      <c r="B10" s="1512"/>
      <c r="C10" s="1512"/>
      <c r="D10" s="1512"/>
      <c r="E10" s="1512"/>
      <c r="F10" s="1512"/>
      <c r="G10" s="1512"/>
      <c r="H10" s="1512"/>
      <c r="I10" s="1512"/>
      <c r="J10" s="1512"/>
      <c r="K10" s="395"/>
    </row>
    <row r="11" spans="1:13" s="201" customFormat="1" ht="18.75" customHeight="1">
      <c r="A11" s="3028" t="s">
        <v>20</v>
      </c>
      <c r="B11" s="3028" t="s">
        <v>16</v>
      </c>
      <c r="C11" s="3495"/>
      <c r="D11" s="3028" t="s">
        <v>17</v>
      </c>
      <c r="E11" s="3028"/>
      <c r="F11" s="3028"/>
      <c r="G11" s="3028"/>
      <c r="H11" s="3028"/>
      <c r="I11" s="3028"/>
      <c r="J11" s="3030" t="s">
        <v>1976</v>
      </c>
      <c r="K11" s="395"/>
    </row>
    <row r="12" spans="1:13" s="403" customFormat="1" ht="51">
      <c r="A12" s="3028"/>
      <c r="B12" s="3495"/>
      <c r="C12" s="3495"/>
      <c r="D12" s="392" t="s">
        <v>2270</v>
      </c>
      <c r="E12" s="392" t="s">
        <v>2256</v>
      </c>
      <c r="F12" s="392" t="s">
        <v>1409</v>
      </c>
      <c r="G12" s="392" t="s">
        <v>56</v>
      </c>
      <c r="H12" s="392" t="s">
        <v>19</v>
      </c>
      <c r="I12" s="392" t="s">
        <v>1973</v>
      </c>
      <c r="J12" s="3030"/>
      <c r="K12" s="395"/>
    </row>
    <row r="13" spans="1:13" s="198" customFormat="1" ht="54" customHeight="1">
      <c r="A13" s="1594" t="s">
        <v>801</v>
      </c>
      <c r="B13" s="3487"/>
      <c r="C13" s="3487"/>
      <c r="D13" s="1591">
        <v>2</v>
      </c>
      <c r="E13" s="1591">
        <v>120</v>
      </c>
      <c r="F13" s="3538">
        <v>75</v>
      </c>
      <c r="G13" s="917" t="s">
        <v>2288</v>
      </c>
      <c r="H13" s="1508">
        <v>15.3</v>
      </c>
      <c r="I13" s="1508">
        <v>0.1</v>
      </c>
      <c r="J13" s="1592">
        <v>10550</v>
      </c>
      <c r="K13" s="402"/>
    </row>
    <row r="14" spans="1:13" s="198" customFormat="1" ht="54" customHeight="1">
      <c r="A14" s="1594" t="s">
        <v>802</v>
      </c>
      <c r="B14" s="3487"/>
      <c r="C14" s="3487"/>
      <c r="D14" s="1591">
        <v>3</v>
      </c>
      <c r="E14" s="1591">
        <v>180</v>
      </c>
      <c r="F14" s="3540"/>
      <c r="G14" s="917" t="s">
        <v>2289</v>
      </c>
      <c r="H14" s="1508">
        <v>18.7</v>
      </c>
      <c r="I14" s="1508">
        <v>0.1</v>
      </c>
      <c r="J14" s="1592">
        <v>11625</v>
      </c>
      <c r="K14" s="402"/>
    </row>
  </sheetData>
  <mergeCells count="8">
    <mergeCell ref="A1:J1"/>
    <mergeCell ref="B13:C14"/>
    <mergeCell ref="F13:F14"/>
    <mergeCell ref="A9:J9"/>
    <mergeCell ref="A11:A12"/>
    <mergeCell ref="B11:C12"/>
    <mergeCell ref="D11:I11"/>
    <mergeCell ref="J11:J12"/>
  </mergeCells>
  <hyperlinks>
    <hyperlink ref="I3" r:id="rId1"/>
    <hyperlink ref="I2" r:id="rId2"/>
  </hyperlinks>
  <pageMargins left="0.7" right="0.7" top="0.75" bottom="0.75" header="0.3" footer="0.3"/>
  <drawing r:id="rId3"/>
</worksheet>
</file>

<file path=xl/worksheets/sheet113.xml><?xml version="1.0" encoding="utf-8"?>
<worksheet xmlns="http://schemas.openxmlformats.org/spreadsheetml/2006/main" xmlns:r="http://schemas.openxmlformats.org/officeDocument/2006/relationships">
  <dimension ref="A1:I25"/>
  <sheetViews>
    <sheetView zoomScaleNormal="100" workbookViewId="0">
      <selection activeCell="A9" sqref="A9:E9"/>
    </sheetView>
  </sheetViews>
  <sheetFormatPr defaultRowHeight="15"/>
  <cols>
    <col min="1" max="1" width="39.42578125" style="200" customWidth="1"/>
    <col min="2" max="5" width="11.7109375" style="200" customWidth="1"/>
    <col min="6" max="16384" width="9.140625" style="200"/>
  </cols>
  <sheetData>
    <row r="1" spans="1:9" s="381" customFormat="1" ht="35.25" customHeight="1">
      <c r="A1" s="590"/>
      <c r="B1" s="590"/>
      <c r="C1" s="590"/>
      <c r="D1" s="590"/>
      <c r="E1" s="590"/>
    </row>
    <row r="2" spans="1:9" s="379" customFormat="1" ht="12.75">
      <c r="A2" s="204" t="s">
        <v>0</v>
      </c>
      <c r="C2" s="205" t="s">
        <v>836</v>
      </c>
      <c r="D2" s="382" t="s">
        <v>1</v>
      </c>
      <c r="F2" s="382"/>
      <c r="H2" s="205"/>
      <c r="I2" s="205"/>
    </row>
    <row r="3" spans="1:9" s="379" customFormat="1" ht="15.75" customHeight="1">
      <c r="A3" s="204" t="s">
        <v>467</v>
      </c>
      <c r="C3" s="205" t="s">
        <v>837</v>
      </c>
      <c r="D3" s="383" t="s">
        <v>2</v>
      </c>
      <c r="F3" s="383"/>
      <c r="G3" s="383"/>
      <c r="H3" s="384"/>
      <c r="I3" s="384"/>
    </row>
    <row r="4" spans="1:9" s="379" customFormat="1" ht="15.75" customHeight="1">
      <c r="A4" s="204" t="s">
        <v>2241</v>
      </c>
      <c r="C4" s="583"/>
      <c r="F4" s="226"/>
      <c r="G4" s="205"/>
      <c r="H4" s="205"/>
      <c r="I4" s="205"/>
    </row>
    <row r="5" spans="1:9" s="379" customFormat="1" ht="15.75" customHeight="1">
      <c r="A5" s="204" t="s">
        <v>467</v>
      </c>
      <c r="C5" s="204" t="s">
        <v>2238</v>
      </c>
      <c r="F5" s="204"/>
      <c r="G5" s="205"/>
      <c r="H5" s="205"/>
      <c r="I5" s="205"/>
    </row>
    <row r="6" spans="1:9" s="379" customFormat="1" ht="15.75" customHeight="1">
      <c r="A6" s="174" t="s">
        <v>468</v>
      </c>
      <c r="B6" s="399"/>
      <c r="C6" s="174" t="s">
        <v>2240</v>
      </c>
      <c r="D6" s="399"/>
      <c r="F6" s="174"/>
      <c r="G6" s="205"/>
      <c r="H6" s="205"/>
      <c r="I6" s="205"/>
    </row>
    <row r="7" spans="1:9" s="379" customFormat="1" ht="15" customHeight="1">
      <c r="A7" s="210" t="s">
        <v>2536</v>
      </c>
      <c r="B7" s="399"/>
      <c r="C7" s="399" t="s">
        <v>2239</v>
      </c>
      <c r="D7" s="399"/>
      <c r="F7" s="400"/>
      <c r="G7" s="211"/>
    </row>
    <row r="8" spans="1:9" s="379" customFormat="1" ht="12.75">
      <c r="A8" s="210"/>
      <c r="B8" s="399"/>
      <c r="C8" s="399"/>
      <c r="D8" s="399"/>
      <c r="F8" s="400"/>
      <c r="G8" s="211"/>
    </row>
    <row r="9" spans="1:9" s="201" customFormat="1" ht="12.75">
      <c r="A9" s="3548" t="s">
        <v>2585</v>
      </c>
      <c r="B9" s="3536"/>
      <c r="C9" s="3536"/>
      <c r="D9" s="3536"/>
      <c r="E9" s="3536"/>
      <c r="F9" s="395"/>
    </row>
    <row r="10" spans="1:9" s="201" customFormat="1" ht="12.75">
      <c r="A10" s="2383"/>
      <c r="B10" s="2382"/>
      <c r="C10" s="2382"/>
      <c r="D10" s="2382"/>
      <c r="E10" s="2382"/>
      <c r="F10" s="395"/>
    </row>
    <row r="11" spans="1:9" s="201" customFormat="1" ht="18.75" customHeight="1">
      <c r="A11" s="3546" t="s">
        <v>2586</v>
      </c>
      <c r="B11" s="3541" t="s">
        <v>2588</v>
      </c>
      <c r="C11" s="3542"/>
      <c r="D11" s="3541" t="s">
        <v>2591</v>
      </c>
      <c r="E11" s="3542"/>
      <c r="F11" s="395"/>
    </row>
    <row r="12" spans="1:9" s="403" customFormat="1" ht="12.75">
      <c r="A12" s="3547"/>
      <c r="B12" s="588" t="s">
        <v>2590</v>
      </c>
      <c r="C12" s="585" t="s">
        <v>2589</v>
      </c>
      <c r="D12" s="589" t="s">
        <v>2590</v>
      </c>
      <c r="E12" s="585" t="s">
        <v>2589</v>
      </c>
      <c r="F12" s="395"/>
    </row>
    <row r="13" spans="1:9" s="198" customFormat="1" ht="12.75">
      <c r="A13" s="1542" t="s">
        <v>2587</v>
      </c>
      <c r="B13" s="1543">
        <v>1000</v>
      </c>
      <c r="C13" s="1543">
        <v>800</v>
      </c>
      <c r="D13" s="1543">
        <v>2000</v>
      </c>
      <c r="E13" s="1544">
        <v>1600</v>
      </c>
      <c r="F13" s="402"/>
    </row>
    <row r="14" spans="1:9" s="198" customFormat="1" ht="12.75">
      <c r="A14" s="1545" t="s">
        <v>3881</v>
      </c>
      <c r="B14" s="1546">
        <v>900</v>
      </c>
      <c r="C14" s="1546">
        <v>750</v>
      </c>
      <c r="D14" s="1547">
        <v>2000</v>
      </c>
      <c r="E14" s="1548">
        <v>1900</v>
      </c>
      <c r="F14" s="402"/>
    </row>
    <row r="15" spans="1:9" s="198" customFormat="1" ht="25.5">
      <c r="A15" s="1545" t="s">
        <v>2795</v>
      </c>
      <c r="B15" s="1546">
        <v>1800</v>
      </c>
      <c r="C15" s="1546">
        <v>1500</v>
      </c>
      <c r="D15" s="1549" t="s">
        <v>1613</v>
      </c>
      <c r="E15" s="1550" t="s">
        <v>1613</v>
      </c>
      <c r="F15" s="402"/>
    </row>
    <row r="16" spans="1:9" s="198" customFormat="1">
      <c r="A16" s="1545" t="s">
        <v>2796</v>
      </c>
      <c r="B16" s="1549" t="s">
        <v>1613</v>
      </c>
      <c r="C16" s="1549" t="s">
        <v>1613</v>
      </c>
      <c r="D16" s="1547">
        <v>3000</v>
      </c>
      <c r="E16" s="1548">
        <v>2500</v>
      </c>
      <c r="F16" s="402"/>
    </row>
    <row r="17" spans="1:6" s="198" customFormat="1">
      <c r="A17" s="1545" t="s">
        <v>2594</v>
      </c>
      <c r="B17" s="1549" t="s">
        <v>1613</v>
      </c>
      <c r="C17" s="1546">
        <v>600</v>
      </c>
      <c r="D17" s="1549" t="s">
        <v>1613</v>
      </c>
      <c r="E17" s="1550" t="s">
        <v>1613</v>
      </c>
      <c r="F17" s="402"/>
    </row>
    <row r="18" spans="1:6" s="198" customFormat="1">
      <c r="A18" s="1545" t="s">
        <v>2595</v>
      </c>
      <c r="B18" s="1549" t="s">
        <v>1613</v>
      </c>
      <c r="C18" s="1546">
        <v>700</v>
      </c>
      <c r="D18" s="1549" t="s">
        <v>1613</v>
      </c>
      <c r="E18" s="1550" t="s">
        <v>1613</v>
      </c>
      <c r="F18" s="402"/>
    </row>
    <row r="19" spans="1:6" s="198" customFormat="1">
      <c r="A19" s="1545" t="s">
        <v>2596</v>
      </c>
      <c r="B19" s="1549" t="s">
        <v>1613</v>
      </c>
      <c r="C19" s="1546">
        <v>800</v>
      </c>
      <c r="D19" s="1549" t="s">
        <v>1613</v>
      </c>
      <c r="E19" s="1550" t="s">
        <v>1613</v>
      </c>
      <c r="F19" s="402"/>
    </row>
    <row r="20" spans="1:6" s="198" customFormat="1" ht="16.5" customHeight="1">
      <c r="A20" s="1545" t="s">
        <v>2592</v>
      </c>
      <c r="B20" s="1546">
        <v>1800</v>
      </c>
      <c r="C20" s="1546">
        <v>1500</v>
      </c>
      <c r="D20" s="1547">
        <v>3000</v>
      </c>
      <c r="E20" s="1548">
        <v>2500</v>
      </c>
      <c r="F20" s="402"/>
    </row>
    <row r="21" spans="1:6" s="198" customFormat="1">
      <c r="A21" s="1551" t="s">
        <v>2593</v>
      </c>
      <c r="B21" s="1552">
        <v>900</v>
      </c>
      <c r="C21" s="1552">
        <v>750</v>
      </c>
      <c r="D21" s="1549" t="s">
        <v>1613</v>
      </c>
      <c r="E21" s="1550" t="s">
        <v>1613</v>
      </c>
      <c r="F21" s="402"/>
    </row>
    <row r="22" spans="1:6" s="198" customFormat="1">
      <c r="A22" s="1551" t="s">
        <v>3340</v>
      </c>
      <c r="B22" s="1552">
        <v>5000</v>
      </c>
      <c r="C22" s="1552">
        <v>3500</v>
      </c>
      <c r="D22" s="1549"/>
      <c r="E22" s="1548"/>
      <c r="F22" s="402"/>
    </row>
    <row r="23" spans="1:6" s="198" customFormat="1" ht="12.75">
      <c r="A23" s="1545" t="s">
        <v>2597</v>
      </c>
      <c r="B23" s="1546">
        <v>900</v>
      </c>
      <c r="C23" s="1546">
        <v>750</v>
      </c>
      <c r="D23" s="1546">
        <v>2000</v>
      </c>
      <c r="E23" s="1548">
        <v>1600</v>
      </c>
      <c r="F23" s="402"/>
    </row>
    <row r="24" spans="1:6" s="198" customFormat="1" ht="12.75">
      <c r="A24" s="2478" t="s">
        <v>4056</v>
      </c>
      <c r="B24" s="2479">
        <v>1000</v>
      </c>
      <c r="C24" s="2480">
        <v>800</v>
      </c>
      <c r="D24" s="2481" t="s">
        <v>1613</v>
      </c>
      <c r="E24" s="2482" t="s">
        <v>1613</v>
      </c>
      <c r="F24" s="402"/>
    </row>
    <row r="25" spans="1:6" ht="41.25" customHeight="1">
      <c r="A25" s="3543" t="s">
        <v>4055</v>
      </c>
      <c r="B25" s="3544"/>
      <c r="C25" s="3544"/>
      <c r="D25" s="3544"/>
      <c r="E25" s="3545"/>
    </row>
  </sheetData>
  <mergeCells count="5">
    <mergeCell ref="B11:C11"/>
    <mergeCell ref="D11:E11"/>
    <mergeCell ref="A25:E25"/>
    <mergeCell ref="A11:A12"/>
    <mergeCell ref="A9:E9"/>
  </mergeCells>
  <hyperlinks>
    <hyperlink ref="D3" r:id="rId1"/>
    <hyperlink ref="D2" r:id="rId2"/>
  </hyperlinks>
  <pageMargins left="0.7" right="0.7" top="0.75" bottom="0.75" header="0.3" footer="0.3"/>
  <pageSetup paperSize="9"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113</vt:i4>
      </vt:variant>
    </vt:vector>
  </HeadingPairs>
  <TitlesOfParts>
    <vt:vector size="113" baseType="lpstr">
      <vt:lpstr>Меню</vt:lpstr>
      <vt:lpstr>Двери</vt:lpstr>
      <vt:lpstr>Плитка</vt:lpstr>
      <vt:lpstr>Линолеум</vt:lpstr>
      <vt:lpstr>Другое</vt:lpstr>
      <vt:lpstr>Крепеж</vt:lpstr>
      <vt:lpstr>Тележки платформенные</vt:lpstr>
      <vt:lpstr>Тележки платф. борт</vt:lpstr>
      <vt:lpstr>Тележки грузовые</vt:lpstr>
      <vt:lpstr>Тележки баллон</vt:lpstr>
      <vt:lpstr>Тележки гидралические</vt:lpstr>
      <vt:lpstr>Тележки самоходные</vt:lpstr>
      <vt:lpstr>Опоры колесные</vt:lpstr>
      <vt:lpstr>Штабелеры</vt:lpstr>
      <vt:lpstr>Столы подъемные</vt:lpstr>
      <vt:lpstr>Направляющие колес</vt:lpstr>
      <vt:lpstr>Стеллажи среднегрузовые</vt:lpstr>
      <vt:lpstr>Стрейч</vt:lpstr>
      <vt:lpstr>Скотч</vt:lpstr>
      <vt:lpstr>Барьеры парковочные</vt:lpstr>
      <vt:lpstr>Столбики сталь</vt:lpstr>
      <vt:lpstr>Столбики передвижные</vt:lpstr>
      <vt:lpstr>Столбики съемные</vt:lpstr>
      <vt:lpstr>Столбики чугун</vt:lpstr>
      <vt:lpstr>Столбики гибкие</vt:lpstr>
      <vt:lpstr>Столбики сигнальные</vt:lpstr>
      <vt:lpstr>Колесоотбойники металлические</vt:lpstr>
      <vt:lpstr>Колесоотбойники резиновые</vt:lpstr>
      <vt:lpstr>Защита углов и стен</vt:lpstr>
      <vt:lpstr>ИДН</vt:lpstr>
      <vt:lpstr>Конусы</vt:lpstr>
      <vt:lpstr>Зеркала сферические</vt:lpstr>
      <vt:lpstr>Съезды-заезды с бордюра</vt:lpstr>
      <vt:lpstr>Кабель-каналы</vt:lpstr>
      <vt:lpstr>Делиниаторы</vt:lpstr>
      <vt:lpstr>Асфальт</vt:lpstr>
      <vt:lpstr>Блоки водоналивные</vt:lpstr>
      <vt:lpstr>Шлагбаумы механ</vt:lpstr>
      <vt:lpstr>Вехи</vt:lpstr>
      <vt:lpstr>Скамейки</vt:lpstr>
      <vt:lpstr>Скам чугун</vt:lpstr>
      <vt:lpstr>Скам ковка</vt:lpstr>
      <vt:lpstr>Скамейки крыша</vt:lpstr>
      <vt:lpstr>Столы-скамейки</vt:lpstr>
      <vt:lpstr>Столы</vt:lpstr>
      <vt:lpstr>Урны</vt:lpstr>
      <vt:lpstr>Урны ковка</vt:lpstr>
      <vt:lpstr>Велопарковки</vt:lpstr>
      <vt:lpstr>Павильоны остановочные</vt:lpstr>
      <vt:lpstr>Контейнеры мусорные</vt:lpstr>
      <vt:lpstr>Бункеры мусорные</vt:lpstr>
      <vt:lpstr>Ящики почтовые</vt:lpstr>
      <vt:lpstr>Клапаны</vt:lpstr>
      <vt:lpstr>Плитка-брусчатка резиновая</vt:lpstr>
      <vt:lpstr>Полимерный профиль</vt:lpstr>
      <vt:lpstr>Тележки</vt:lpstr>
      <vt:lpstr>Сварные из профиля</vt:lpstr>
      <vt:lpstr>Кованые</vt:lpstr>
      <vt:lpstr>Заборы 3D</vt:lpstr>
      <vt:lpstr>Ограждения пешеходные</vt:lpstr>
      <vt:lpstr>Ограждения газонные</vt:lpstr>
      <vt:lpstr>Евроштакетник</vt:lpstr>
      <vt:lpstr>Жалюзи</vt:lpstr>
      <vt:lpstr>Ограждения передвижные</vt:lpstr>
      <vt:lpstr>Ограждения строительные</vt:lpstr>
      <vt:lpstr>Ограждения модульные</vt:lpstr>
      <vt:lpstr>Столбы заборные</vt:lpstr>
      <vt:lpstr>Лаги заборные</vt:lpstr>
      <vt:lpstr>Элементы доборные</vt:lpstr>
      <vt:lpstr>Заглушки пластиковые</vt:lpstr>
      <vt:lpstr>Заглушки металлические</vt:lpstr>
      <vt:lpstr>Пики</vt:lpstr>
      <vt:lpstr>Сферы</vt:lpstr>
      <vt:lpstr>Сетки пластиковые</vt:lpstr>
      <vt:lpstr>Проволока колючая</vt:lpstr>
      <vt:lpstr>Ленты</vt:lpstr>
      <vt:lpstr>Фасадные</vt:lpstr>
      <vt:lpstr>Столбики опознвт</vt:lpstr>
      <vt:lpstr>Скамейки для раздевалок</vt:lpstr>
      <vt:lpstr>Вешалки</vt:lpstr>
      <vt:lpstr>Шкафы картотечные</vt:lpstr>
      <vt:lpstr>Шкафы офисные</vt:lpstr>
      <vt:lpstr>Шкафы одежды</vt:lpstr>
      <vt:lpstr>Шкафы балкон</vt:lpstr>
      <vt:lpstr>Тумбы</vt:lpstr>
      <vt:lpstr>Шкафы кассира</vt:lpstr>
      <vt:lpstr>Шкафы абонентские</vt:lpstr>
      <vt:lpstr>Сейфы огнестойкие</vt:lpstr>
      <vt:lpstr>Сейфы мебельные</vt:lpstr>
      <vt:lpstr>Сейфы депозитные</vt:lpstr>
      <vt:lpstr>Сейфы взломостойкие</vt:lpstr>
      <vt:lpstr>Сейфы встраиваемые</vt:lpstr>
      <vt:lpstr>Стеллажи архивные</vt:lpstr>
      <vt:lpstr>Стеллажи для спортинвентаря</vt:lpstr>
      <vt:lpstr>Верстаки</vt:lpstr>
      <vt:lpstr>Шкафы инструментальные</vt:lpstr>
      <vt:lpstr>Тележки инструментальные</vt:lpstr>
      <vt:lpstr>Стулья</vt:lpstr>
      <vt:lpstr>Опоры винтовые</vt:lpstr>
      <vt:lpstr>Заглушки резьба</vt:lpstr>
      <vt:lpstr>Колпачки</vt:lpstr>
      <vt:lpstr>Крючки</vt:lpstr>
      <vt:lpstr>Столы металлические</vt:lpstr>
      <vt:lpstr>Ванны моечные</vt:lpstr>
      <vt:lpstr>Стеллажи кухонные </vt:lpstr>
      <vt:lpstr>Столы-тумбы</vt:lpstr>
      <vt:lpstr>Полки настенные</vt:lpstr>
      <vt:lpstr>Зонты</vt:lpstr>
      <vt:lpstr>Подставки</vt:lpstr>
      <vt:lpstr>Шпильки</vt:lpstr>
      <vt:lpstr>Сервировочные</vt:lpstr>
      <vt:lpstr>Для тарелок</vt:lpstr>
      <vt:lpstr>Монтаж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SaleAlmest</dc:creator>
  <cp:lastModifiedBy>Tech_otdel</cp:lastModifiedBy>
  <cp:lastPrinted>2019-12-17T08:05:14Z</cp:lastPrinted>
  <dcterms:created xsi:type="dcterms:W3CDTF">2016-01-28T06:17:52Z</dcterms:created>
  <dcterms:modified xsi:type="dcterms:W3CDTF">2020-03-12T07:06:37Z</dcterms:modified>
</cp:coreProperties>
</file>